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kShop Excel\Final\"/>
    </mc:Choice>
  </mc:AlternateContent>
  <xr:revisionPtr revIDLastSave="0" documentId="13_ncr:1_{3E96FCD1-2BBE-47A7-AF3E-FB279A8725A9}" xr6:coauthVersionLast="47" xr6:coauthVersionMax="47" xr10:uidLastSave="{00000000-0000-0000-0000-000000000000}"/>
  <bookViews>
    <workbookView xWindow="-120" yWindow="-120" windowWidth="24240" windowHeight="13140" xr2:uid="{EAD7E1B1-9B65-41D9-B96A-6D9D05C8D292}"/>
  </bookViews>
  <sheets>
    <sheet name="EJERCICIO 1" sheetId="2" r:id="rId1"/>
    <sheet name="EJERCICIO 2" sheetId="5" r:id="rId2"/>
    <sheet name="EJERCICIO 3" sheetId="6" r:id="rId3"/>
    <sheet name="EJERCICIO 4" sheetId="7" r:id="rId4"/>
    <sheet name="EJERCICIO 5" sheetId="8" r:id="rId5"/>
    <sheet name="EJERCICIO 6" sheetId="9" r:id="rId6"/>
    <sheet name="BLANCO" sheetId="3" state="hidden" r:id="rId7"/>
  </sheets>
  <definedNames>
    <definedName name="_xlnm._FilterDatabase" localSheetId="1" hidden="1">'EJERCICIO 2'!$B$10:$I$1509</definedName>
    <definedName name="_xlnm._FilterDatabase" localSheetId="2" hidden="1">'EJERCICIO 3'!#REF!</definedName>
    <definedName name="_xlnm._FilterDatabase" localSheetId="3" hidden="1">'EJERCICIO 4'!#REF!</definedName>
    <definedName name="_xlnm._FilterDatabase" localSheetId="4" hidden="1">'EJERCICIO 5'!#REF!</definedName>
    <definedName name="_xlnm._FilterDatabase" localSheetId="5" hidden="1">'EJERCICIO 6'!$A$9:$M$1708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23" i="2"/>
  <c r="D23" i="2"/>
  <c r="E23" i="2"/>
  <c r="F23" i="2"/>
  <c r="G23" i="2"/>
  <c r="H23" i="2"/>
  <c r="I23" i="2"/>
  <c r="J23" i="2"/>
  <c r="K23" i="2"/>
  <c r="L23" i="2"/>
  <c r="M23" i="2"/>
  <c r="N23" i="2"/>
  <c r="C24" i="2"/>
  <c r="C25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C19" i="2"/>
  <c r="D19" i="2"/>
  <c r="E19" i="2"/>
  <c r="F19" i="2"/>
  <c r="G19" i="2"/>
  <c r="H19" i="2"/>
  <c r="I19" i="2"/>
  <c r="J19" i="2"/>
  <c r="K19" i="2"/>
  <c r="L19" i="2"/>
  <c r="M19" i="2"/>
  <c r="N19" i="2"/>
  <c r="M1708" i="9"/>
  <c r="M1707" i="9"/>
  <c r="M1706" i="9"/>
  <c r="M1705" i="9"/>
  <c r="M1704" i="9"/>
  <c r="M1703" i="9"/>
  <c r="M1702" i="9"/>
  <c r="M1701" i="9"/>
  <c r="M1700" i="9"/>
  <c r="M1699" i="9"/>
  <c r="M1698" i="9"/>
  <c r="M1697" i="9"/>
  <c r="M1696" i="9"/>
  <c r="M1695" i="9"/>
  <c r="M1694" i="9"/>
  <c r="M1693" i="9"/>
  <c r="M1692" i="9"/>
  <c r="M1691" i="9"/>
  <c r="M1690" i="9"/>
  <c r="M1689" i="9"/>
  <c r="M1688" i="9"/>
  <c r="M1687" i="9"/>
  <c r="M1686" i="9"/>
  <c r="M1685" i="9"/>
  <c r="M1684" i="9"/>
  <c r="M1683" i="9"/>
  <c r="M1682" i="9"/>
  <c r="M1681" i="9"/>
  <c r="M1680" i="9"/>
  <c r="M1679" i="9"/>
  <c r="M1678" i="9"/>
  <c r="M1677" i="9"/>
  <c r="M1676" i="9"/>
  <c r="M1675" i="9"/>
  <c r="M1674" i="9"/>
  <c r="M1673" i="9"/>
  <c r="M1672" i="9"/>
  <c r="M1671" i="9"/>
  <c r="M1670" i="9"/>
  <c r="M1669" i="9"/>
  <c r="M1668" i="9"/>
  <c r="M1667" i="9"/>
  <c r="M1666" i="9"/>
  <c r="M1665" i="9"/>
  <c r="M1664" i="9"/>
  <c r="M1663" i="9"/>
  <c r="M1662" i="9"/>
  <c r="M1661" i="9"/>
  <c r="M1660" i="9"/>
  <c r="M1659" i="9"/>
  <c r="M1658" i="9"/>
  <c r="M1657" i="9"/>
  <c r="M1656" i="9"/>
  <c r="M1655" i="9"/>
  <c r="M1654" i="9"/>
  <c r="M1653" i="9"/>
  <c r="M1652" i="9"/>
  <c r="M1651" i="9"/>
  <c r="M1650" i="9"/>
  <c r="M1649" i="9"/>
  <c r="M1648" i="9"/>
  <c r="M1647" i="9"/>
  <c r="M1646" i="9"/>
  <c r="M1645" i="9"/>
  <c r="M1644" i="9"/>
  <c r="M1643" i="9"/>
  <c r="M1642" i="9"/>
  <c r="M1641" i="9"/>
  <c r="M1640" i="9"/>
  <c r="M1639" i="9"/>
  <c r="M1638" i="9"/>
  <c r="M1637" i="9"/>
  <c r="M1636" i="9"/>
  <c r="M1635" i="9"/>
  <c r="M1634" i="9"/>
  <c r="M1633" i="9"/>
  <c r="M1632" i="9"/>
  <c r="M1631" i="9"/>
  <c r="M1630" i="9"/>
  <c r="M1629" i="9"/>
  <c r="M1628" i="9"/>
  <c r="M1627" i="9"/>
  <c r="M1626" i="9"/>
  <c r="M1625" i="9"/>
  <c r="M1624" i="9"/>
  <c r="M1623" i="9"/>
  <c r="M1622" i="9"/>
  <c r="M1621" i="9"/>
  <c r="M1620" i="9"/>
  <c r="M1619" i="9"/>
  <c r="M1618" i="9"/>
  <c r="M1617" i="9"/>
  <c r="M1616" i="9"/>
  <c r="M1615" i="9"/>
  <c r="M1614" i="9"/>
  <c r="M1613" i="9"/>
  <c r="M1612" i="9"/>
  <c r="M1611" i="9"/>
  <c r="M1610" i="9"/>
  <c r="M1609" i="9"/>
  <c r="M1608" i="9"/>
  <c r="M1607" i="9"/>
  <c r="M1606" i="9"/>
  <c r="M1605" i="9"/>
  <c r="M1604" i="9"/>
  <c r="M1603" i="9"/>
  <c r="M1602" i="9"/>
  <c r="M1601" i="9"/>
  <c r="M1600" i="9"/>
  <c r="M1599" i="9"/>
  <c r="M1598" i="9"/>
  <c r="M1597" i="9"/>
  <c r="M1596" i="9"/>
  <c r="M1595" i="9"/>
  <c r="M1594" i="9"/>
  <c r="M1593" i="9"/>
  <c r="M1592" i="9"/>
  <c r="M1591" i="9"/>
  <c r="M1590" i="9"/>
  <c r="M1589" i="9"/>
  <c r="M1588" i="9"/>
  <c r="M1587" i="9"/>
  <c r="M1586" i="9"/>
  <c r="M1585" i="9"/>
  <c r="M1584" i="9"/>
  <c r="M1583" i="9"/>
  <c r="M1582" i="9"/>
  <c r="M1581" i="9"/>
  <c r="M1580" i="9"/>
  <c r="M1579" i="9"/>
  <c r="M1578" i="9"/>
  <c r="M1577" i="9"/>
  <c r="M1576" i="9"/>
  <c r="M1575" i="9"/>
  <c r="M1574" i="9"/>
  <c r="M1573" i="9"/>
  <c r="M1572" i="9"/>
  <c r="M1571" i="9"/>
  <c r="M1570" i="9"/>
  <c r="M1569" i="9"/>
  <c r="M1568" i="9"/>
  <c r="M1567" i="9"/>
  <c r="M1566" i="9"/>
  <c r="M1565" i="9"/>
  <c r="M1564" i="9"/>
  <c r="M1563" i="9"/>
  <c r="M1562" i="9"/>
  <c r="M1561" i="9"/>
  <c r="M1560" i="9"/>
  <c r="M1559" i="9"/>
  <c r="M1558" i="9"/>
  <c r="M1557" i="9"/>
  <c r="M1556" i="9"/>
  <c r="M1555" i="9"/>
  <c r="M1554" i="9"/>
  <c r="M1553" i="9"/>
  <c r="M1552" i="9"/>
  <c r="M1551" i="9"/>
  <c r="M1550" i="9"/>
  <c r="M1549" i="9"/>
  <c r="M1548" i="9"/>
  <c r="M1547" i="9"/>
  <c r="M1546" i="9"/>
  <c r="M1545" i="9"/>
  <c r="M1544" i="9"/>
  <c r="M1543" i="9"/>
  <c r="M1542" i="9"/>
  <c r="M1541" i="9"/>
  <c r="M1540" i="9"/>
  <c r="M1539" i="9"/>
  <c r="M1538" i="9"/>
  <c r="M1537" i="9"/>
  <c r="M1536" i="9"/>
  <c r="M1535" i="9"/>
  <c r="M1534" i="9"/>
  <c r="M1533" i="9"/>
  <c r="M1532" i="9"/>
  <c r="M1531" i="9"/>
  <c r="M1530" i="9"/>
  <c r="M1529" i="9"/>
  <c r="M1528" i="9"/>
  <c r="M1527" i="9"/>
  <c r="M1526" i="9"/>
  <c r="M1525" i="9"/>
  <c r="M1524" i="9"/>
  <c r="M1523" i="9"/>
  <c r="M1522" i="9"/>
  <c r="M1521" i="9"/>
  <c r="M1520" i="9"/>
  <c r="M1519" i="9"/>
  <c r="M1518" i="9"/>
  <c r="M1517" i="9"/>
  <c r="M1516" i="9"/>
  <c r="M1515" i="9"/>
  <c r="M1514" i="9"/>
  <c r="M1513" i="9"/>
  <c r="M1512" i="9"/>
  <c r="M1511" i="9"/>
  <c r="M1510" i="9"/>
  <c r="M1509" i="9"/>
  <c r="M1508" i="9"/>
  <c r="M1507" i="9"/>
  <c r="M1506" i="9"/>
  <c r="M1505" i="9"/>
  <c r="M1504" i="9"/>
  <c r="M1503" i="9"/>
  <c r="M1502" i="9"/>
  <c r="M1501" i="9"/>
  <c r="M1500" i="9"/>
  <c r="M1499" i="9"/>
  <c r="M1498" i="9"/>
  <c r="M1497" i="9"/>
  <c r="M1496" i="9"/>
  <c r="M1495" i="9"/>
  <c r="M1494" i="9"/>
  <c r="M1493" i="9"/>
  <c r="M1492" i="9"/>
  <c r="M1491" i="9"/>
  <c r="M1490" i="9"/>
  <c r="M1489" i="9"/>
  <c r="M1488" i="9"/>
  <c r="M1487" i="9"/>
  <c r="M1486" i="9"/>
  <c r="M1485" i="9"/>
  <c r="M1484" i="9"/>
  <c r="M1483" i="9"/>
  <c r="M1482" i="9"/>
  <c r="M1481" i="9"/>
  <c r="M1480" i="9"/>
  <c r="M1479" i="9"/>
  <c r="M1478" i="9"/>
  <c r="M1477" i="9"/>
  <c r="M1476" i="9"/>
  <c r="M1475" i="9"/>
  <c r="M1474" i="9"/>
  <c r="M1473" i="9"/>
  <c r="M1472" i="9"/>
  <c r="M1471" i="9"/>
  <c r="M1470" i="9"/>
  <c r="M1469" i="9"/>
  <c r="M1468" i="9"/>
  <c r="M1467" i="9"/>
  <c r="M1466" i="9"/>
  <c r="M1465" i="9"/>
  <c r="M1464" i="9"/>
  <c r="M1463" i="9"/>
  <c r="M1462" i="9"/>
  <c r="M1461" i="9"/>
  <c r="M1460" i="9"/>
  <c r="M1459" i="9"/>
  <c r="M1458" i="9"/>
  <c r="M1457" i="9"/>
  <c r="M1456" i="9"/>
  <c r="M1455" i="9"/>
  <c r="M1454" i="9"/>
  <c r="M1453" i="9"/>
  <c r="M1452" i="9"/>
  <c r="M1451" i="9"/>
  <c r="M1450" i="9"/>
  <c r="M1449" i="9"/>
  <c r="M1448" i="9"/>
  <c r="M1447" i="9"/>
  <c r="M1446" i="9"/>
  <c r="M1445" i="9"/>
  <c r="M1444" i="9"/>
  <c r="M1443" i="9"/>
  <c r="M1442" i="9"/>
  <c r="M1441" i="9"/>
  <c r="M1440" i="9"/>
  <c r="M1439" i="9"/>
  <c r="M1438" i="9"/>
  <c r="M1437" i="9"/>
  <c r="M1436" i="9"/>
  <c r="M1435" i="9"/>
  <c r="M1434" i="9"/>
  <c r="M1433" i="9"/>
  <c r="M1432" i="9"/>
  <c r="M1431" i="9"/>
  <c r="M1430" i="9"/>
  <c r="M1429" i="9"/>
  <c r="M1428" i="9"/>
  <c r="M1427" i="9"/>
  <c r="M1426" i="9"/>
  <c r="M1425" i="9"/>
  <c r="M1424" i="9"/>
  <c r="M1423" i="9"/>
  <c r="M1422" i="9"/>
  <c r="M1421" i="9"/>
  <c r="M1420" i="9"/>
  <c r="M1419" i="9"/>
  <c r="M1418" i="9"/>
  <c r="M1417" i="9"/>
  <c r="M1416" i="9"/>
  <c r="M1415" i="9"/>
  <c r="M1414" i="9"/>
  <c r="M1413" i="9"/>
  <c r="M1412" i="9"/>
  <c r="M1411" i="9"/>
  <c r="M1410" i="9"/>
  <c r="M1409" i="9"/>
  <c r="M1408" i="9"/>
  <c r="M1407" i="9"/>
  <c r="M1406" i="9"/>
  <c r="M1405" i="9"/>
  <c r="M1404" i="9"/>
  <c r="M1403" i="9"/>
  <c r="M1402" i="9"/>
  <c r="M1401" i="9"/>
  <c r="M1400" i="9"/>
  <c r="M1399" i="9"/>
  <c r="M1398" i="9"/>
  <c r="M1397" i="9"/>
  <c r="M1396" i="9"/>
  <c r="M1395" i="9"/>
  <c r="M1394" i="9"/>
  <c r="M1393" i="9"/>
  <c r="M1392" i="9"/>
  <c r="M1391" i="9"/>
  <c r="M1390" i="9"/>
  <c r="M1389" i="9"/>
  <c r="M1388" i="9"/>
  <c r="M1387" i="9"/>
  <c r="M1386" i="9"/>
  <c r="M1385" i="9"/>
  <c r="M1384" i="9"/>
  <c r="M1383" i="9"/>
  <c r="M1382" i="9"/>
  <c r="M1381" i="9"/>
  <c r="M1380" i="9"/>
  <c r="M1379" i="9"/>
  <c r="M1378" i="9"/>
  <c r="M1377" i="9"/>
  <c r="M1376" i="9"/>
  <c r="M1375" i="9"/>
  <c r="M1374" i="9"/>
  <c r="M1373" i="9"/>
  <c r="M1372" i="9"/>
  <c r="M1371" i="9"/>
  <c r="M1370" i="9"/>
  <c r="M1369" i="9"/>
  <c r="M1368" i="9"/>
  <c r="M1367" i="9"/>
  <c r="M1366" i="9"/>
  <c r="M1365" i="9"/>
  <c r="M1364" i="9"/>
  <c r="M1363" i="9"/>
  <c r="M1362" i="9"/>
  <c r="M1361" i="9"/>
  <c r="M1360" i="9"/>
  <c r="M1359" i="9"/>
  <c r="M1358" i="9"/>
  <c r="M1357" i="9"/>
  <c r="M1356" i="9"/>
  <c r="M1355" i="9"/>
  <c r="M1354" i="9"/>
  <c r="M1353" i="9"/>
  <c r="M1352" i="9"/>
  <c r="M1351" i="9"/>
  <c r="M1350" i="9"/>
  <c r="M1349" i="9"/>
  <c r="M1348" i="9"/>
  <c r="M1347" i="9"/>
  <c r="M1346" i="9"/>
  <c r="M1345" i="9"/>
  <c r="M1344" i="9"/>
  <c r="M1343" i="9"/>
  <c r="M1342" i="9"/>
  <c r="M1341" i="9"/>
  <c r="M1340" i="9"/>
  <c r="M1339" i="9"/>
  <c r="M1338" i="9"/>
  <c r="M1337" i="9"/>
  <c r="M1336" i="9"/>
  <c r="M1335" i="9"/>
  <c r="M1334" i="9"/>
  <c r="M1333" i="9"/>
  <c r="M1332" i="9"/>
  <c r="M1331" i="9"/>
  <c r="M1330" i="9"/>
  <c r="M1329" i="9"/>
  <c r="M1328" i="9"/>
  <c r="M1327" i="9"/>
  <c r="M1326" i="9"/>
  <c r="M1325" i="9"/>
  <c r="M1324" i="9"/>
  <c r="M1323" i="9"/>
  <c r="M1322" i="9"/>
  <c r="M1321" i="9"/>
  <c r="M1320" i="9"/>
  <c r="M1319" i="9"/>
  <c r="M1318" i="9"/>
  <c r="M1317" i="9"/>
  <c r="M1316" i="9"/>
  <c r="M1315" i="9"/>
  <c r="M1314" i="9"/>
  <c r="M1313" i="9"/>
  <c r="M1312" i="9"/>
  <c r="M1311" i="9"/>
  <c r="M1310" i="9"/>
  <c r="M1309" i="9"/>
  <c r="M1308" i="9"/>
  <c r="M1307" i="9"/>
  <c r="M1306" i="9"/>
  <c r="M1305" i="9"/>
  <c r="M1304" i="9"/>
  <c r="M1303" i="9"/>
  <c r="M1302" i="9"/>
  <c r="M1301" i="9"/>
  <c r="M1300" i="9"/>
  <c r="M1299" i="9"/>
  <c r="M1298" i="9"/>
  <c r="M1297" i="9"/>
  <c r="M1296" i="9"/>
  <c r="M1295" i="9"/>
  <c r="M1294" i="9"/>
  <c r="M1293" i="9"/>
  <c r="M1292" i="9"/>
  <c r="M1291" i="9"/>
  <c r="M1290" i="9"/>
  <c r="M1289" i="9"/>
  <c r="M1288" i="9"/>
  <c r="M1287" i="9"/>
  <c r="M1286" i="9"/>
  <c r="M1285" i="9"/>
  <c r="M1284" i="9"/>
  <c r="M1283" i="9"/>
  <c r="M1282" i="9"/>
  <c r="M1281" i="9"/>
  <c r="M1280" i="9"/>
  <c r="M1279" i="9"/>
  <c r="M1278" i="9"/>
  <c r="M1277" i="9"/>
  <c r="M1276" i="9"/>
  <c r="M1275" i="9"/>
  <c r="M1274" i="9"/>
  <c r="M1273" i="9"/>
  <c r="M1272" i="9"/>
  <c r="M1271" i="9"/>
  <c r="M1270" i="9"/>
  <c r="M1269" i="9"/>
  <c r="M1268" i="9"/>
  <c r="M1267" i="9"/>
  <c r="M1266" i="9"/>
  <c r="M1265" i="9"/>
  <c r="M1264" i="9"/>
  <c r="M1263" i="9"/>
  <c r="M1262" i="9"/>
  <c r="M1261" i="9"/>
  <c r="M1260" i="9"/>
  <c r="M1259" i="9"/>
  <c r="M1258" i="9"/>
  <c r="M1257" i="9"/>
  <c r="M1256" i="9"/>
  <c r="M1255" i="9"/>
  <c r="M1254" i="9"/>
  <c r="M1253" i="9"/>
  <c r="M1252" i="9"/>
  <c r="M1251" i="9"/>
  <c r="M1250" i="9"/>
  <c r="M1249" i="9"/>
  <c r="M1248" i="9"/>
  <c r="M1247" i="9"/>
  <c r="M1246" i="9"/>
  <c r="M1245" i="9"/>
  <c r="M1244" i="9"/>
  <c r="M1243" i="9"/>
  <c r="M1242" i="9"/>
  <c r="M1241" i="9"/>
  <c r="M1240" i="9"/>
  <c r="M1239" i="9"/>
  <c r="M1238" i="9"/>
  <c r="M1237" i="9"/>
  <c r="M1236" i="9"/>
  <c r="M1235" i="9"/>
  <c r="M1234" i="9"/>
  <c r="M1233" i="9"/>
  <c r="M1232" i="9"/>
  <c r="M1231" i="9"/>
  <c r="M1230" i="9"/>
  <c r="M1229" i="9"/>
  <c r="M1228" i="9"/>
  <c r="M1227" i="9"/>
  <c r="M1226" i="9"/>
  <c r="M1225" i="9"/>
  <c r="M1224" i="9"/>
  <c r="M1223" i="9"/>
  <c r="M1222" i="9"/>
  <c r="M1221" i="9"/>
  <c r="M1220" i="9"/>
  <c r="M1219" i="9"/>
  <c r="M1218" i="9"/>
  <c r="M1217" i="9"/>
  <c r="M1216" i="9"/>
  <c r="M1215" i="9"/>
  <c r="M1214" i="9"/>
  <c r="M1213" i="9"/>
  <c r="M1212" i="9"/>
  <c r="M1211" i="9"/>
  <c r="M1210" i="9"/>
  <c r="M1209" i="9"/>
  <c r="M1208" i="9"/>
  <c r="M1207" i="9"/>
  <c r="M1206" i="9"/>
  <c r="M1205" i="9"/>
  <c r="M1204" i="9"/>
  <c r="M1203" i="9"/>
  <c r="M1202" i="9"/>
  <c r="M1201" i="9"/>
  <c r="M1200" i="9"/>
  <c r="M1199" i="9"/>
  <c r="M1198" i="9"/>
  <c r="M1197" i="9"/>
  <c r="M1196" i="9"/>
  <c r="M1195" i="9"/>
  <c r="M1194" i="9"/>
  <c r="M1193" i="9"/>
  <c r="M1192" i="9"/>
  <c r="M1191" i="9"/>
  <c r="M1190" i="9"/>
  <c r="M1189" i="9"/>
  <c r="M1188" i="9"/>
  <c r="M1187" i="9"/>
  <c r="M1186" i="9"/>
  <c r="M1185" i="9"/>
  <c r="M1184" i="9"/>
  <c r="M1183" i="9"/>
  <c r="M1182" i="9"/>
  <c r="M1181" i="9"/>
  <c r="M1180" i="9"/>
  <c r="M1179" i="9"/>
  <c r="M1178" i="9"/>
  <c r="M1177" i="9"/>
  <c r="M1176" i="9"/>
  <c r="M1175" i="9"/>
  <c r="M1174" i="9"/>
  <c r="M1173" i="9"/>
  <c r="M1172" i="9"/>
  <c r="M1171" i="9"/>
  <c r="M1170" i="9"/>
  <c r="M1169" i="9"/>
  <c r="M1168" i="9"/>
  <c r="M1167" i="9"/>
  <c r="M1166" i="9"/>
  <c r="M1165" i="9"/>
  <c r="M1164" i="9"/>
  <c r="M1163" i="9"/>
  <c r="M1162" i="9"/>
  <c r="M1161" i="9"/>
  <c r="M1160" i="9"/>
  <c r="M1159" i="9"/>
  <c r="M1158" i="9"/>
  <c r="M1157" i="9"/>
  <c r="M1156" i="9"/>
  <c r="M1155" i="9"/>
  <c r="M1154" i="9"/>
  <c r="M1153" i="9"/>
  <c r="M1152" i="9"/>
  <c r="M1151" i="9"/>
  <c r="M1150" i="9"/>
  <c r="M1149" i="9"/>
  <c r="M1148" i="9"/>
  <c r="M1147" i="9"/>
  <c r="M1146" i="9"/>
  <c r="M1145" i="9"/>
  <c r="M1144" i="9"/>
  <c r="M1143" i="9"/>
  <c r="M1142" i="9"/>
  <c r="M1141" i="9"/>
  <c r="M1140" i="9"/>
  <c r="M1139" i="9"/>
  <c r="M1138" i="9"/>
  <c r="M1137" i="9"/>
  <c r="M1136" i="9"/>
  <c r="M1135" i="9"/>
  <c r="M1134" i="9"/>
  <c r="M1133" i="9"/>
  <c r="M1132" i="9"/>
  <c r="M1131" i="9"/>
  <c r="M1130" i="9"/>
  <c r="M1129" i="9"/>
  <c r="M1128" i="9"/>
  <c r="M1127" i="9"/>
  <c r="M1126" i="9"/>
  <c r="M1125" i="9"/>
  <c r="M1124" i="9"/>
  <c r="M1123" i="9"/>
  <c r="M1122" i="9"/>
  <c r="M1121" i="9"/>
  <c r="M1120" i="9"/>
  <c r="M1119" i="9"/>
  <c r="M1118" i="9"/>
  <c r="M1117" i="9"/>
  <c r="M1116" i="9"/>
  <c r="M1115" i="9"/>
  <c r="M1114" i="9"/>
  <c r="M1113" i="9"/>
  <c r="M1112" i="9"/>
  <c r="M1111" i="9"/>
  <c r="M1110" i="9"/>
  <c r="M1109" i="9"/>
  <c r="M1108" i="9"/>
  <c r="M1107" i="9"/>
  <c r="M1106" i="9"/>
  <c r="M1105" i="9"/>
  <c r="M1104" i="9"/>
  <c r="M1103" i="9"/>
  <c r="M1102" i="9"/>
  <c r="M1101" i="9"/>
  <c r="M1100" i="9"/>
  <c r="M1099" i="9"/>
  <c r="M1098" i="9"/>
  <c r="M1097" i="9"/>
  <c r="M1096" i="9"/>
  <c r="M1095" i="9"/>
  <c r="M1094" i="9"/>
  <c r="M1093" i="9"/>
  <c r="M1092" i="9"/>
  <c r="M1091" i="9"/>
  <c r="M1090" i="9"/>
  <c r="M1089" i="9"/>
  <c r="M1088" i="9"/>
  <c r="M1087" i="9"/>
  <c r="M1086" i="9"/>
  <c r="M1085" i="9"/>
  <c r="M1084" i="9"/>
  <c r="M1083" i="9"/>
  <c r="M1082" i="9"/>
  <c r="M1081" i="9"/>
  <c r="M1080" i="9"/>
  <c r="M1079" i="9"/>
  <c r="M1078" i="9"/>
  <c r="M1077" i="9"/>
  <c r="M1076" i="9"/>
  <c r="M1075" i="9"/>
  <c r="M1074" i="9"/>
  <c r="M1073" i="9"/>
  <c r="M1072" i="9"/>
  <c r="M1071" i="9"/>
  <c r="M1070" i="9"/>
  <c r="M1069" i="9"/>
  <c r="M1068" i="9"/>
  <c r="M1067" i="9"/>
  <c r="M1066" i="9"/>
  <c r="M1065" i="9"/>
  <c r="M1064" i="9"/>
  <c r="M1063" i="9"/>
  <c r="M1062" i="9"/>
  <c r="M1061" i="9"/>
  <c r="M1060" i="9"/>
  <c r="M1059" i="9"/>
  <c r="M1058" i="9"/>
  <c r="M1057" i="9"/>
  <c r="M1056" i="9"/>
  <c r="M1055" i="9"/>
  <c r="M1054" i="9"/>
  <c r="M1053" i="9"/>
  <c r="M1052" i="9"/>
  <c r="M1051" i="9"/>
  <c r="M1050" i="9"/>
  <c r="M1049" i="9"/>
  <c r="M1048" i="9"/>
  <c r="M1047" i="9"/>
  <c r="M1046" i="9"/>
  <c r="M1045" i="9"/>
  <c r="M1044" i="9"/>
  <c r="M1043" i="9"/>
  <c r="M1042" i="9"/>
  <c r="M1041" i="9"/>
  <c r="M1040" i="9"/>
  <c r="M1039" i="9"/>
  <c r="M1038" i="9"/>
  <c r="M1037" i="9"/>
  <c r="M1036" i="9"/>
  <c r="M1035" i="9"/>
  <c r="M1034" i="9"/>
  <c r="M1033" i="9"/>
  <c r="M1032" i="9"/>
  <c r="M1031" i="9"/>
  <c r="M1030" i="9"/>
  <c r="M1029" i="9"/>
  <c r="M1028" i="9"/>
  <c r="M1027" i="9"/>
  <c r="M1026" i="9"/>
  <c r="M1025" i="9"/>
  <c r="M1024" i="9"/>
  <c r="M1023" i="9"/>
  <c r="M1022" i="9"/>
  <c r="M1021" i="9"/>
  <c r="M1020" i="9"/>
  <c r="M1019" i="9"/>
  <c r="M1018" i="9"/>
  <c r="M1017" i="9"/>
  <c r="M1016" i="9"/>
  <c r="M1015" i="9"/>
  <c r="M1014" i="9"/>
  <c r="M1013" i="9"/>
  <c r="M1012" i="9"/>
  <c r="M1011" i="9"/>
  <c r="M1010" i="9"/>
  <c r="M1009" i="9"/>
  <c r="M1008" i="9"/>
  <c r="M1007" i="9"/>
  <c r="M1006" i="9"/>
  <c r="M1005" i="9"/>
  <c r="M1004" i="9"/>
  <c r="M1003" i="9"/>
  <c r="M1002" i="9"/>
  <c r="M1001" i="9"/>
  <c r="M1000" i="9"/>
  <c r="M999" i="9"/>
  <c r="M998" i="9"/>
  <c r="M997" i="9"/>
  <c r="M996" i="9"/>
  <c r="M995" i="9"/>
  <c r="M994" i="9"/>
  <c r="M993" i="9"/>
  <c r="M992" i="9"/>
  <c r="M991" i="9"/>
  <c r="M990" i="9"/>
  <c r="M989" i="9"/>
  <c r="M988" i="9"/>
  <c r="M987" i="9"/>
  <c r="M986" i="9"/>
  <c r="M985" i="9"/>
  <c r="M984" i="9"/>
  <c r="M983" i="9"/>
  <c r="M982" i="9"/>
  <c r="M981" i="9"/>
  <c r="M980" i="9"/>
  <c r="M979" i="9"/>
  <c r="M978" i="9"/>
  <c r="M977" i="9"/>
  <c r="M976" i="9"/>
  <c r="M975" i="9"/>
  <c r="M974" i="9"/>
  <c r="M973" i="9"/>
  <c r="M972" i="9"/>
  <c r="M971" i="9"/>
  <c r="M970" i="9"/>
  <c r="M969" i="9"/>
  <c r="M968" i="9"/>
  <c r="M967" i="9"/>
  <c r="M966" i="9"/>
  <c r="M965" i="9"/>
  <c r="M964" i="9"/>
  <c r="M963" i="9"/>
  <c r="M962" i="9"/>
  <c r="M961" i="9"/>
  <c r="M960" i="9"/>
  <c r="M959" i="9"/>
  <c r="M958" i="9"/>
  <c r="M957" i="9"/>
  <c r="M956" i="9"/>
  <c r="M955" i="9"/>
  <c r="M954" i="9"/>
  <c r="M953" i="9"/>
  <c r="M952" i="9"/>
  <c r="M951" i="9"/>
  <c r="M950" i="9"/>
  <c r="M949" i="9"/>
  <c r="M948" i="9"/>
  <c r="M947" i="9"/>
  <c r="M946" i="9"/>
  <c r="M945" i="9"/>
  <c r="M944" i="9"/>
  <c r="M943" i="9"/>
  <c r="M942" i="9"/>
  <c r="M941" i="9"/>
  <c r="M940" i="9"/>
  <c r="M939" i="9"/>
  <c r="M938" i="9"/>
  <c r="M937" i="9"/>
  <c r="M936" i="9"/>
  <c r="M935" i="9"/>
  <c r="M934" i="9"/>
  <c r="M933" i="9"/>
  <c r="M932" i="9"/>
  <c r="M931" i="9"/>
  <c r="M930" i="9"/>
  <c r="M929" i="9"/>
  <c r="M928" i="9"/>
  <c r="M927" i="9"/>
  <c r="M926" i="9"/>
  <c r="M925" i="9"/>
  <c r="M924" i="9"/>
  <c r="M923" i="9"/>
  <c r="M922" i="9"/>
  <c r="M921" i="9"/>
  <c r="M920" i="9"/>
  <c r="M919" i="9"/>
  <c r="M918" i="9"/>
  <c r="M917" i="9"/>
  <c r="M916" i="9"/>
  <c r="M915" i="9"/>
  <c r="M914" i="9"/>
  <c r="M913" i="9"/>
  <c r="M912" i="9"/>
  <c r="M911" i="9"/>
  <c r="M910" i="9"/>
  <c r="M909" i="9"/>
  <c r="M908" i="9"/>
  <c r="M907" i="9"/>
  <c r="M906" i="9"/>
  <c r="M905" i="9"/>
  <c r="M904" i="9"/>
  <c r="M903" i="9"/>
  <c r="M902" i="9"/>
  <c r="M901" i="9"/>
  <c r="M900" i="9"/>
  <c r="M899" i="9"/>
  <c r="M898" i="9"/>
  <c r="M897" i="9"/>
  <c r="M896" i="9"/>
  <c r="M895" i="9"/>
  <c r="M894" i="9"/>
  <c r="M893" i="9"/>
  <c r="M892" i="9"/>
  <c r="M891" i="9"/>
  <c r="M890" i="9"/>
  <c r="M889" i="9"/>
  <c r="M888" i="9"/>
  <c r="M887" i="9"/>
  <c r="M886" i="9"/>
  <c r="M885" i="9"/>
  <c r="M884" i="9"/>
  <c r="M883" i="9"/>
  <c r="M882" i="9"/>
  <c r="M881" i="9"/>
  <c r="M880" i="9"/>
  <c r="M879" i="9"/>
  <c r="M878" i="9"/>
  <c r="M877" i="9"/>
  <c r="M876" i="9"/>
  <c r="M875" i="9"/>
  <c r="M874" i="9"/>
  <c r="M873" i="9"/>
  <c r="M872" i="9"/>
  <c r="M871" i="9"/>
  <c r="M870" i="9"/>
  <c r="M869" i="9"/>
  <c r="M868" i="9"/>
  <c r="M867" i="9"/>
  <c r="M866" i="9"/>
  <c r="M865" i="9"/>
  <c r="M864" i="9"/>
  <c r="M863" i="9"/>
  <c r="M862" i="9"/>
  <c r="M861" i="9"/>
  <c r="M860" i="9"/>
  <c r="M859" i="9"/>
  <c r="M858" i="9"/>
  <c r="M857" i="9"/>
  <c r="M856" i="9"/>
  <c r="M855" i="9"/>
  <c r="M854" i="9"/>
  <c r="M853" i="9"/>
  <c r="M852" i="9"/>
  <c r="M851" i="9"/>
  <c r="M850" i="9"/>
  <c r="M849" i="9"/>
  <c r="M848" i="9"/>
  <c r="M847" i="9"/>
  <c r="M846" i="9"/>
  <c r="M845" i="9"/>
  <c r="M844" i="9"/>
  <c r="M843" i="9"/>
  <c r="M842" i="9"/>
  <c r="M841" i="9"/>
  <c r="M840" i="9"/>
  <c r="M839" i="9"/>
  <c r="M838" i="9"/>
  <c r="M837" i="9"/>
  <c r="M836" i="9"/>
  <c r="M835" i="9"/>
  <c r="M834" i="9"/>
  <c r="M833" i="9"/>
  <c r="M832" i="9"/>
  <c r="M831" i="9"/>
  <c r="M830" i="9"/>
  <c r="M829" i="9"/>
  <c r="M828" i="9"/>
  <c r="M827" i="9"/>
  <c r="M826" i="9"/>
  <c r="M825" i="9"/>
  <c r="M824" i="9"/>
  <c r="M823" i="9"/>
  <c r="M822" i="9"/>
  <c r="M821" i="9"/>
  <c r="M820" i="9"/>
  <c r="M819" i="9"/>
  <c r="M818" i="9"/>
  <c r="M817" i="9"/>
  <c r="M816" i="9"/>
  <c r="M815" i="9"/>
  <c r="M814" i="9"/>
  <c r="M813" i="9"/>
  <c r="M812" i="9"/>
  <c r="M811" i="9"/>
  <c r="M810" i="9"/>
  <c r="M809" i="9"/>
  <c r="M808" i="9"/>
  <c r="M807" i="9"/>
  <c r="M806" i="9"/>
  <c r="M805" i="9"/>
  <c r="M804" i="9"/>
  <c r="M803" i="9"/>
  <c r="M802" i="9"/>
  <c r="M801" i="9"/>
  <c r="M800" i="9"/>
  <c r="M799" i="9"/>
  <c r="M798" i="9"/>
  <c r="M797" i="9"/>
  <c r="M796" i="9"/>
  <c r="M795" i="9"/>
  <c r="M794" i="9"/>
  <c r="M793" i="9"/>
  <c r="M792" i="9"/>
  <c r="M791" i="9"/>
  <c r="M790" i="9"/>
  <c r="M789" i="9"/>
  <c r="M788" i="9"/>
  <c r="M787" i="9"/>
  <c r="M786" i="9"/>
  <c r="M785" i="9"/>
  <c r="M784" i="9"/>
  <c r="M783" i="9"/>
  <c r="M782" i="9"/>
  <c r="M781" i="9"/>
  <c r="M780" i="9"/>
  <c r="M779" i="9"/>
  <c r="M778" i="9"/>
  <c r="M777" i="9"/>
  <c r="M776" i="9"/>
  <c r="M775" i="9"/>
  <c r="M774" i="9"/>
  <c r="M773" i="9"/>
  <c r="M772" i="9"/>
  <c r="M771" i="9"/>
  <c r="M770" i="9"/>
  <c r="M769" i="9"/>
  <c r="M768" i="9"/>
  <c r="M767" i="9"/>
  <c r="M766" i="9"/>
  <c r="M765" i="9"/>
  <c r="M764" i="9"/>
  <c r="M763" i="9"/>
  <c r="M762" i="9"/>
  <c r="M761" i="9"/>
  <c r="M760" i="9"/>
  <c r="M759" i="9"/>
  <c r="M758" i="9"/>
  <c r="M757" i="9"/>
  <c r="M756" i="9"/>
  <c r="M755" i="9"/>
  <c r="M754" i="9"/>
  <c r="M753" i="9"/>
  <c r="M752" i="9"/>
  <c r="M751" i="9"/>
  <c r="M750" i="9"/>
  <c r="M749" i="9"/>
  <c r="M748" i="9"/>
  <c r="M747" i="9"/>
  <c r="M746" i="9"/>
  <c r="M745" i="9"/>
  <c r="M744" i="9"/>
  <c r="M743" i="9"/>
  <c r="M742" i="9"/>
  <c r="M741" i="9"/>
  <c r="M740" i="9"/>
  <c r="M739" i="9"/>
  <c r="M738" i="9"/>
  <c r="M737" i="9"/>
  <c r="M736" i="9"/>
  <c r="M735" i="9"/>
  <c r="M734" i="9"/>
  <c r="M733" i="9"/>
  <c r="M732" i="9"/>
  <c r="M731" i="9"/>
  <c r="M730" i="9"/>
  <c r="M729" i="9"/>
  <c r="M728" i="9"/>
  <c r="M727" i="9"/>
  <c r="M726" i="9"/>
  <c r="M725" i="9"/>
  <c r="M724" i="9"/>
  <c r="M723" i="9"/>
  <c r="M722" i="9"/>
  <c r="M721" i="9"/>
  <c r="M720" i="9"/>
  <c r="M719" i="9"/>
  <c r="M718" i="9"/>
  <c r="M717" i="9"/>
  <c r="M716" i="9"/>
  <c r="M715" i="9"/>
  <c r="M714" i="9"/>
  <c r="M713" i="9"/>
  <c r="M712" i="9"/>
  <c r="M711" i="9"/>
  <c r="M710" i="9"/>
  <c r="M709" i="9"/>
  <c r="M708" i="9"/>
  <c r="M707" i="9"/>
  <c r="M706" i="9"/>
  <c r="M705" i="9"/>
  <c r="M704" i="9"/>
  <c r="M703" i="9"/>
  <c r="M702" i="9"/>
  <c r="M701" i="9"/>
  <c r="M700" i="9"/>
  <c r="M699" i="9"/>
  <c r="M698" i="9"/>
  <c r="M697" i="9"/>
  <c r="M696" i="9"/>
  <c r="M695" i="9"/>
  <c r="M694" i="9"/>
  <c r="M693" i="9"/>
  <c r="M692" i="9"/>
  <c r="M691" i="9"/>
  <c r="M690" i="9"/>
  <c r="M689" i="9"/>
  <c r="M688" i="9"/>
  <c r="M687" i="9"/>
  <c r="M686" i="9"/>
  <c r="M685" i="9"/>
  <c r="M684" i="9"/>
  <c r="M683" i="9"/>
  <c r="M682" i="9"/>
  <c r="M681" i="9"/>
  <c r="M680" i="9"/>
  <c r="M679" i="9"/>
  <c r="M678" i="9"/>
  <c r="M677" i="9"/>
  <c r="M676" i="9"/>
  <c r="M675" i="9"/>
  <c r="M674" i="9"/>
  <c r="M673" i="9"/>
  <c r="M672" i="9"/>
  <c r="M671" i="9"/>
  <c r="M670" i="9"/>
  <c r="M669" i="9"/>
  <c r="M668" i="9"/>
  <c r="M667" i="9"/>
  <c r="M666" i="9"/>
  <c r="M665" i="9"/>
  <c r="M664" i="9"/>
  <c r="M663" i="9"/>
  <c r="M662" i="9"/>
  <c r="M661" i="9"/>
  <c r="M660" i="9"/>
  <c r="M659" i="9"/>
  <c r="M658" i="9"/>
  <c r="M657" i="9"/>
  <c r="M656" i="9"/>
  <c r="M655" i="9"/>
  <c r="M654" i="9"/>
  <c r="M653" i="9"/>
  <c r="M652" i="9"/>
  <c r="M651" i="9"/>
  <c r="M650" i="9"/>
  <c r="M649" i="9"/>
  <c r="M648" i="9"/>
  <c r="M647" i="9"/>
  <c r="M646" i="9"/>
  <c r="M645" i="9"/>
  <c r="M644" i="9"/>
  <c r="M643" i="9"/>
  <c r="M642" i="9"/>
  <c r="M641" i="9"/>
  <c r="M640" i="9"/>
  <c r="M639" i="9"/>
  <c r="M638" i="9"/>
  <c r="M637" i="9"/>
  <c r="M636" i="9"/>
  <c r="M635" i="9"/>
  <c r="M634" i="9"/>
  <c r="M633" i="9"/>
  <c r="M632" i="9"/>
  <c r="M631" i="9"/>
  <c r="M630" i="9"/>
  <c r="M629" i="9"/>
  <c r="M628" i="9"/>
  <c r="M627" i="9"/>
  <c r="M626" i="9"/>
  <c r="M625" i="9"/>
  <c r="M624" i="9"/>
  <c r="M623" i="9"/>
  <c r="M622" i="9"/>
  <c r="M621" i="9"/>
  <c r="M620" i="9"/>
  <c r="M619" i="9"/>
  <c r="M618" i="9"/>
  <c r="M617" i="9"/>
  <c r="M616" i="9"/>
  <c r="M615" i="9"/>
  <c r="M614" i="9"/>
  <c r="M613" i="9"/>
  <c r="M612" i="9"/>
  <c r="M611" i="9"/>
  <c r="M610" i="9"/>
  <c r="M609" i="9"/>
  <c r="M608" i="9"/>
  <c r="M607" i="9"/>
  <c r="M606" i="9"/>
  <c r="M605" i="9"/>
  <c r="M604" i="9"/>
  <c r="M603" i="9"/>
  <c r="M602" i="9"/>
  <c r="M601" i="9"/>
  <c r="M600" i="9"/>
  <c r="M599" i="9"/>
  <c r="M598" i="9"/>
  <c r="M597" i="9"/>
  <c r="M596" i="9"/>
  <c r="M595" i="9"/>
  <c r="M594" i="9"/>
  <c r="M593" i="9"/>
  <c r="M592" i="9"/>
  <c r="M591" i="9"/>
  <c r="M590" i="9"/>
  <c r="M589" i="9"/>
  <c r="M588" i="9"/>
  <c r="M587" i="9"/>
  <c r="M586" i="9"/>
  <c r="M585" i="9"/>
  <c r="M584" i="9"/>
  <c r="M583" i="9"/>
  <c r="M582" i="9"/>
  <c r="M581" i="9"/>
  <c r="M580" i="9"/>
  <c r="M579" i="9"/>
  <c r="M578" i="9"/>
  <c r="M577" i="9"/>
  <c r="M576" i="9"/>
  <c r="M575" i="9"/>
  <c r="M574" i="9"/>
  <c r="M573" i="9"/>
  <c r="M572" i="9"/>
  <c r="M571" i="9"/>
  <c r="M570" i="9"/>
  <c r="M569" i="9"/>
  <c r="M568" i="9"/>
  <c r="M567" i="9"/>
  <c r="M566" i="9"/>
  <c r="M565" i="9"/>
  <c r="M564" i="9"/>
  <c r="M563" i="9"/>
  <c r="M562" i="9"/>
  <c r="M561" i="9"/>
  <c r="M560" i="9"/>
  <c r="M559" i="9"/>
  <c r="M558" i="9"/>
  <c r="M557" i="9"/>
  <c r="M556" i="9"/>
  <c r="M555" i="9"/>
  <c r="M554" i="9"/>
  <c r="M553" i="9"/>
  <c r="M552" i="9"/>
  <c r="M551" i="9"/>
  <c r="M550" i="9"/>
  <c r="M549" i="9"/>
  <c r="M548" i="9"/>
  <c r="M547" i="9"/>
  <c r="M546" i="9"/>
  <c r="M545" i="9"/>
  <c r="M544" i="9"/>
  <c r="M543" i="9"/>
  <c r="M542" i="9"/>
  <c r="M541" i="9"/>
  <c r="M540" i="9"/>
  <c r="M539" i="9"/>
  <c r="M538" i="9"/>
  <c r="M537" i="9"/>
  <c r="M536" i="9"/>
  <c r="M535" i="9"/>
  <c r="M534" i="9"/>
  <c r="M533" i="9"/>
  <c r="M532" i="9"/>
  <c r="M531" i="9"/>
  <c r="M530" i="9"/>
  <c r="M529" i="9"/>
  <c r="M528" i="9"/>
  <c r="M527" i="9"/>
  <c r="M526" i="9"/>
  <c r="M525" i="9"/>
  <c r="M524" i="9"/>
  <c r="M523" i="9"/>
  <c r="M522" i="9"/>
  <c r="M521" i="9"/>
  <c r="M520" i="9"/>
  <c r="M519" i="9"/>
  <c r="M518" i="9"/>
  <c r="M517" i="9"/>
  <c r="M516" i="9"/>
  <c r="M515" i="9"/>
  <c r="M514" i="9"/>
  <c r="M513" i="9"/>
  <c r="M512" i="9"/>
  <c r="M511" i="9"/>
  <c r="M510" i="9"/>
  <c r="M509" i="9"/>
  <c r="M508" i="9"/>
  <c r="M507" i="9"/>
  <c r="M506" i="9"/>
  <c r="M505" i="9"/>
  <c r="M504" i="9"/>
  <c r="M503" i="9"/>
  <c r="M502" i="9"/>
  <c r="M501" i="9"/>
  <c r="M500" i="9"/>
  <c r="M499" i="9"/>
  <c r="M498" i="9"/>
  <c r="M497" i="9"/>
  <c r="M496" i="9"/>
  <c r="M495" i="9"/>
  <c r="M494" i="9"/>
  <c r="M493" i="9"/>
  <c r="M492" i="9"/>
  <c r="M491" i="9"/>
  <c r="M490" i="9"/>
  <c r="M489" i="9"/>
  <c r="M488" i="9"/>
  <c r="M487" i="9"/>
  <c r="M486" i="9"/>
  <c r="M485" i="9"/>
  <c r="M484" i="9"/>
  <c r="M483" i="9"/>
  <c r="M482" i="9"/>
  <c r="M481" i="9"/>
  <c r="M480" i="9"/>
  <c r="M479" i="9"/>
  <c r="M478" i="9"/>
  <c r="M477" i="9"/>
  <c r="M476" i="9"/>
  <c r="M475" i="9"/>
  <c r="M474" i="9"/>
  <c r="M473" i="9"/>
  <c r="M472" i="9"/>
  <c r="M471" i="9"/>
  <c r="M470" i="9"/>
  <c r="M469" i="9"/>
  <c r="M468" i="9"/>
  <c r="M467" i="9"/>
  <c r="M466" i="9"/>
  <c r="M465" i="9"/>
  <c r="M464" i="9"/>
  <c r="M463" i="9"/>
  <c r="M462" i="9"/>
  <c r="M461" i="9"/>
  <c r="M460" i="9"/>
  <c r="M459" i="9"/>
  <c r="M458" i="9"/>
  <c r="M457" i="9"/>
  <c r="M456" i="9"/>
  <c r="M455" i="9"/>
  <c r="M454" i="9"/>
  <c r="M453" i="9"/>
  <c r="M452" i="9"/>
  <c r="M451" i="9"/>
  <c r="M450" i="9"/>
  <c r="M449" i="9"/>
  <c r="M448" i="9"/>
  <c r="M447" i="9"/>
  <c r="M446" i="9"/>
  <c r="M445" i="9"/>
  <c r="M444" i="9"/>
  <c r="M443" i="9"/>
  <c r="M442" i="9"/>
  <c r="M441" i="9"/>
  <c r="M440" i="9"/>
  <c r="M439" i="9"/>
  <c r="M438" i="9"/>
  <c r="M437" i="9"/>
  <c r="M436" i="9"/>
  <c r="M435" i="9"/>
  <c r="M434" i="9"/>
  <c r="M433" i="9"/>
  <c r="M432" i="9"/>
  <c r="M431" i="9"/>
  <c r="M430" i="9"/>
  <c r="M429" i="9"/>
  <c r="M428" i="9"/>
  <c r="M427" i="9"/>
  <c r="M426" i="9"/>
  <c r="M425" i="9"/>
  <c r="M424" i="9"/>
  <c r="M423" i="9"/>
  <c r="M422" i="9"/>
  <c r="M421" i="9"/>
  <c r="M420" i="9"/>
  <c r="M419" i="9"/>
  <c r="M418" i="9"/>
  <c r="M417" i="9"/>
  <c r="M416" i="9"/>
  <c r="M415" i="9"/>
  <c r="M414" i="9"/>
  <c r="M413" i="9"/>
  <c r="M412" i="9"/>
  <c r="M411" i="9"/>
  <c r="M410" i="9"/>
  <c r="M409" i="9"/>
  <c r="M408" i="9"/>
  <c r="M407" i="9"/>
  <c r="M406" i="9"/>
  <c r="M405" i="9"/>
  <c r="M404" i="9"/>
  <c r="M403" i="9"/>
  <c r="M402" i="9"/>
  <c r="M401" i="9"/>
  <c r="M400" i="9"/>
  <c r="M399" i="9"/>
  <c r="M398" i="9"/>
  <c r="M397" i="9"/>
  <c r="M396" i="9"/>
  <c r="M395" i="9"/>
  <c r="M394" i="9"/>
  <c r="M393" i="9"/>
  <c r="M392" i="9"/>
  <c r="M391" i="9"/>
  <c r="M390" i="9"/>
  <c r="M389" i="9"/>
  <c r="M388" i="9"/>
  <c r="M387" i="9"/>
  <c r="M386" i="9"/>
  <c r="M385" i="9"/>
  <c r="M384" i="9"/>
  <c r="M383" i="9"/>
  <c r="M382" i="9"/>
  <c r="M381" i="9"/>
  <c r="M380" i="9"/>
  <c r="M379" i="9"/>
  <c r="M378" i="9"/>
  <c r="M377" i="9"/>
  <c r="M376" i="9"/>
  <c r="M375" i="9"/>
  <c r="M374" i="9"/>
  <c r="M373" i="9"/>
  <c r="M372" i="9"/>
  <c r="M371" i="9"/>
  <c r="M370" i="9"/>
  <c r="M369" i="9"/>
  <c r="M368" i="9"/>
  <c r="M367" i="9"/>
  <c r="M366" i="9"/>
  <c r="M365" i="9"/>
  <c r="M364" i="9"/>
  <c r="M363" i="9"/>
  <c r="M362" i="9"/>
  <c r="M361" i="9"/>
  <c r="M360" i="9"/>
  <c r="M359" i="9"/>
  <c r="M358" i="9"/>
  <c r="M357" i="9"/>
  <c r="M356" i="9"/>
  <c r="M355" i="9"/>
  <c r="M354" i="9"/>
  <c r="M353" i="9"/>
  <c r="M352" i="9"/>
  <c r="M351" i="9"/>
  <c r="M350" i="9"/>
  <c r="M349" i="9"/>
  <c r="M348" i="9"/>
  <c r="M347" i="9"/>
  <c r="M346" i="9"/>
  <c r="M345" i="9"/>
  <c r="M344" i="9"/>
  <c r="M343" i="9"/>
  <c r="M342" i="9"/>
  <c r="M341" i="9"/>
  <c r="M340" i="9"/>
  <c r="M339" i="9"/>
  <c r="M338" i="9"/>
  <c r="M337" i="9"/>
  <c r="M336" i="9"/>
  <c r="M335" i="9"/>
  <c r="M334" i="9"/>
  <c r="M333" i="9"/>
  <c r="M332" i="9"/>
  <c r="M331" i="9"/>
  <c r="M330" i="9"/>
  <c r="M329" i="9"/>
  <c r="M328" i="9"/>
  <c r="M327" i="9"/>
  <c r="M326" i="9"/>
  <c r="M325" i="9"/>
  <c r="M324" i="9"/>
  <c r="M323" i="9"/>
  <c r="M322" i="9"/>
  <c r="M321" i="9"/>
  <c r="M320" i="9"/>
  <c r="M319" i="9"/>
  <c r="M318" i="9"/>
  <c r="M317" i="9"/>
  <c r="M316" i="9"/>
  <c r="M315" i="9"/>
  <c r="M314" i="9"/>
  <c r="M313" i="9"/>
  <c r="M312" i="9"/>
  <c r="M311" i="9"/>
  <c r="M310" i="9"/>
  <c r="M309" i="9"/>
  <c r="M308" i="9"/>
  <c r="M307" i="9"/>
  <c r="M306" i="9"/>
  <c r="M305" i="9"/>
  <c r="M304" i="9"/>
  <c r="M303" i="9"/>
  <c r="M302" i="9"/>
  <c r="M301" i="9"/>
  <c r="M300" i="9"/>
  <c r="M299" i="9"/>
  <c r="M298" i="9"/>
  <c r="M297" i="9"/>
  <c r="M296" i="9"/>
  <c r="M295" i="9"/>
  <c r="M294" i="9"/>
  <c r="M293" i="9"/>
  <c r="M292" i="9"/>
  <c r="M291" i="9"/>
  <c r="M290" i="9"/>
  <c r="M289" i="9"/>
  <c r="M288" i="9"/>
  <c r="M287" i="9"/>
  <c r="M286" i="9"/>
  <c r="M285" i="9"/>
  <c r="M284" i="9"/>
  <c r="M283" i="9"/>
  <c r="M282" i="9"/>
  <c r="M281" i="9"/>
  <c r="M280" i="9"/>
  <c r="M279" i="9"/>
  <c r="M278" i="9"/>
  <c r="M277" i="9"/>
  <c r="M276" i="9"/>
  <c r="M275" i="9"/>
  <c r="M274" i="9"/>
  <c r="M273" i="9"/>
  <c r="M272" i="9"/>
  <c r="M271" i="9"/>
  <c r="M270" i="9"/>
  <c r="M269" i="9"/>
  <c r="M268" i="9"/>
  <c r="M267" i="9"/>
  <c r="M266" i="9"/>
  <c r="M265" i="9"/>
  <c r="M264" i="9"/>
  <c r="M263" i="9"/>
  <c r="M262" i="9"/>
  <c r="M261" i="9"/>
  <c r="M260" i="9"/>
  <c r="M259" i="9"/>
  <c r="M258" i="9"/>
  <c r="M257" i="9"/>
  <c r="M256" i="9"/>
  <c r="M255" i="9"/>
  <c r="M254" i="9"/>
  <c r="M253" i="9"/>
  <c r="M252" i="9"/>
  <c r="M251" i="9"/>
  <c r="M250" i="9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L1708" i="9"/>
  <c r="L1707" i="9"/>
  <c r="L1706" i="9"/>
  <c r="L1705" i="9"/>
  <c r="L1704" i="9"/>
  <c r="L1703" i="9"/>
  <c r="L1702" i="9"/>
  <c r="L1701" i="9"/>
  <c r="L1700" i="9"/>
  <c r="L1699" i="9"/>
  <c r="L1698" i="9"/>
  <c r="L1697" i="9"/>
  <c r="L1696" i="9"/>
  <c r="L1695" i="9"/>
  <c r="L1694" i="9"/>
  <c r="L1693" i="9"/>
  <c r="L1692" i="9"/>
  <c r="L1691" i="9"/>
  <c r="L1690" i="9"/>
  <c r="L1689" i="9"/>
  <c r="L1688" i="9"/>
  <c r="L1687" i="9"/>
  <c r="L1686" i="9"/>
  <c r="L1685" i="9"/>
  <c r="L1684" i="9"/>
  <c r="L1683" i="9"/>
  <c r="L1682" i="9"/>
  <c r="L1681" i="9"/>
  <c r="L1680" i="9"/>
  <c r="L1679" i="9"/>
  <c r="L1678" i="9"/>
  <c r="L1677" i="9"/>
  <c r="L1676" i="9"/>
  <c r="L1675" i="9"/>
  <c r="L1674" i="9"/>
  <c r="L1673" i="9"/>
  <c r="L1672" i="9"/>
  <c r="L1671" i="9"/>
  <c r="L1670" i="9"/>
  <c r="L1669" i="9"/>
  <c r="L1668" i="9"/>
  <c r="L1667" i="9"/>
  <c r="L1666" i="9"/>
  <c r="L1665" i="9"/>
  <c r="L1664" i="9"/>
  <c r="L1663" i="9"/>
  <c r="L1662" i="9"/>
  <c r="L1661" i="9"/>
  <c r="L1660" i="9"/>
  <c r="L1659" i="9"/>
  <c r="L1658" i="9"/>
  <c r="L1657" i="9"/>
  <c r="L1656" i="9"/>
  <c r="L1655" i="9"/>
  <c r="L1654" i="9"/>
  <c r="L1653" i="9"/>
  <c r="L1652" i="9"/>
  <c r="L1651" i="9"/>
  <c r="L1650" i="9"/>
  <c r="L1649" i="9"/>
  <c r="L1648" i="9"/>
  <c r="L1647" i="9"/>
  <c r="L1646" i="9"/>
  <c r="L1645" i="9"/>
  <c r="L1644" i="9"/>
  <c r="L1643" i="9"/>
  <c r="L1642" i="9"/>
  <c r="L1641" i="9"/>
  <c r="L1640" i="9"/>
  <c r="L1639" i="9"/>
  <c r="L1638" i="9"/>
  <c r="L1637" i="9"/>
  <c r="L1636" i="9"/>
  <c r="L1635" i="9"/>
  <c r="L1634" i="9"/>
  <c r="L1633" i="9"/>
  <c r="L1632" i="9"/>
  <c r="L1631" i="9"/>
  <c r="L1630" i="9"/>
  <c r="L1629" i="9"/>
  <c r="L1628" i="9"/>
  <c r="L1627" i="9"/>
  <c r="L1626" i="9"/>
  <c r="L1625" i="9"/>
  <c r="L1624" i="9"/>
  <c r="L1623" i="9"/>
  <c r="L1622" i="9"/>
  <c r="L1621" i="9"/>
  <c r="L1620" i="9"/>
  <c r="L1619" i="9"/>
  <c r="L1618" i="9"/>
  <c r="L1617" i="9"/>
  <c r="L1616" i="9"/>
  <c r="L1615" i="9"/>
  <c r="L1614" i="9"/>
  <c r="L1613" i="9"/>
  <c r="L1612" i="9"/>
  <c r="L1611" i="9"/>
  <c r="L1610" i="9"/>
  <c r="L1609" i="9"/>
  <c r="L1608" i="9"/>
  <c r="L1607" i="9"/>
  <c r="L1606" i="9"/>
  <c r="L1605" i="9"/>
  <c r="L1604" i="9"/>
  <c r="L1603" i="9"/>
  <c r="L1602" i="9"/>
  <c r="L1601" i="9"/>
  <c r="L1600" i="9"/>
  <c r="L1599" i="9"/>
  <c r="L1598" i="9"/>
  <c r="L1597" i="9"/>
  <c r="L1596" i="9"/>
  <c r="L1595" i="9"/>
  <c r="L1594" i="9"/>
  <c r="L1593" i="9"/>
  <c r="L1592" i="9"/>
  <c r="L1591" i="9"/>
  <c r="L1590" i="9"/>
  <c r="L1589" i="9"/>
  <c r="L1588" i="9"/>
  <c r="L1587" i="9"/>
  <c r="L1586" i="9"/>
  <c r="L1585" i="9"/>
  <c r="L1584" i="9"/>
  <c r="L1583" i="9"/>
  <c r="L1582" i="9"/>
  <c r="L1581" i="9"/>
  <c r="L1580" i="9"/>
  <c r="L1579" i="9"/>
  <c r="L1578" i="9"/>
  <c r="L1577" i="9"/>
  <c r="L1576" i="9"/>
  <c r="L1575" i="9"/>
  <c r="L1574" i="9"/>
  <c r="L1573" i="9"/>
  <c r="L1572" i="9"/>
  <c r="L1571" i="9"/>
  <c r="L1570" i="9"/>
  <c r="L1569" i="9"/>
  <c r="L1568" i="9"/>
  <c r="L1567" i="9"/>
  <c r="L1566" i="9"/>
  <c r="L1565" i="9"/>
  <c r="L1564" i="9"/>
  <c r="L1563" i="9"/>
  <c r="L1562" i="9"/>
  <c r="L1561" i="9"/>
  <c r="L1560" i="9"/>
  <c r="L1559" i="9"/>
  <c r="L1558" i="9"/>
  <c r="L1557" i="9"/>
  <c r="L1556" i="9"/>
  <c r="L1555" i="9"/>
  <c r="L1554" i="9"/>
  <c r="L1553" i="9"/>
  <c r="L1552" i="9"/>
  <c r="L1551" i="9"/>
  <c r="L1550" i="9"/>
  <c r="L1549" i="9"/>
  <c r="L1548" i="9"/>
  <c r="L1547" i="9"/>
  <c r="L1546" i="9"/>
  <c r="L1545" i="9"/>
  <c r="L1544" i="9"/>
  <c r="L1543" i="9"/>
  <c r="L1542" i="9"/>
  <c r="L1541" i="9"/>
  <c r="L1540" i="9"/>
  <c r="L1539" i="9"/>
  <c r="L1538" i="9"/>
  <c r="L1537" i="9"/>
  <c r="L1536" i="9"/>
  <c r="L1535" i="9"/>
  <c r="L1534" i="9"/>
  <c r="L1533" i="9"/>
  <c r="L1532" i="9"/>
  <c r="L1531" i="9"/>
  <c r="L1530" i="9"/>
  <c r="L1529" i="9"/>
  <c r="L1528" i="9"/>
  <c r="L1527" i="9"/>
  <c r="L1526" i="9"/>
  <c r="L1525" i="9"/>
  <c r="L1524" i="9"/>
  <c r="L1523" i="9"/>
  <c r="L1522" i="9"/>
  <c r="L1521" i="9"/>
  <c r="L1520" i="9"/>
  <c r="L1519" i="9"/>
  <c r="L1518" i="9"/>
  <c r="L1517" i="9"/>
  <c r="L1516" i="9"/>
  <c r="L1515" i="9"/>
  <c r="L1514" i="9"/>
  <c r="L1513" i="9"/>
  <c r="L1512" i="9"/>
  <c r="L1511" i="9"/>
  <c r="L1510" i="9"/>
  <c r="L1509" i="9"/>
  <c r="L1508" i="9"/>
  <c r="L1507" i="9"/>
  <c r="L1506" i="9"/>
  <c r="L1505" i="9"/>
  <c r="L1504" i="9"/>
  <c r="L1503" i="9"/>
  <c r="L1502" i="9"/>
  <c r="L1501" i="9"/>
  <c r="L1500" i="9"/>
  <c r="L1499" i="9"/>
  <c r="L1498" i="9"/>
  <c r="L1497" i="9"/>
  <c r="L1496" i="9"/>
  <c r="L1495" i="9"/>
  <c r="L1494" i="9"/>
  <c r="L1493" i="9"/>
  <c r="L1492" i="9"/>
  <c r="L1491" i="9"/>
  <c r="L1490" i="9"/>
  <c r="L1489" i="9"/>
  <c r="L1488" i="9"/>
  <c r="L1487" i="9"/>
  <c r="L1486" i="9"/>
  <c r="L1485" i="9"/>
  <c r="L1484" i="9"/>
  <c r="L1483" i="9"/>
  <c r="L1482" i="9"/>
  <c r="L1481" i="9"/>
  <c r="L1480" i="9"/>
  <c r="L1479" i="9"/>
  <c r="L1478" i="9"/>
  <c r="L1477" i="9"/>
  <c r="L1476" i="9"/>
  <c r="L1475" i="9"/>
  <c r="L1474" i="9"/>
  <c r="L1473" i="9"/>
  <c r="L1472" i="9"/>
  <c r="L1471" i="9"/>
  <c r="L1470" i="9"/>
  <c r="L1469" i="9"/>
  <c r="L1468" i="9"/>
  <c r="L1467" i="9"/>
  <c r="L1466" i="9"/>
  <c r="L1465" i="9"/>
  <c r="L1464" i="9"/>
  <c r="L1463" i="9"/>
  <c r="L1462" i="9"/>
  <c r="L1461" i="9"/>
  <c r="L1460" i="9"/>
  <c r="L1459" i="9"/>
  <c r="L1458" i="9"/>
  <c r="L1457" i="9"/>
  <c r="L1456" i="9"/>
  <c r="L1455" i="9"/>
  <c r="L1454" i="9"/>
  <c r="L1453" i="9"/>
  <c r="L1452" i="9"/>
  <c r="L1451" i="9"/>
  <c r="L1450" i="9"/>
  <c r="L1449" i="9"/>
  <c r="L1448" i="9"/>
  <c r="L1447" i="9"/>
  <c r="L1446" i="9"/>
  <c r="L1445" i="9"/>
  <c r="L1444" i="9"/>
  <c r="L1443" i="9"/>
  <c r="L1442" i="9"/>
  <c r="L1441" i="9"/>
  <c r="L1440" i="9"/>
  <c r="L1439" i="9"/>
  <c r="L1438" i="9"/>
  <c r="L1437" i="9"/>
  <c r="L1436" i="9"/>
  <c r="L1435" i="9"/>
  <c r="L1434" i="9"/>
  <c r="L1433" i="9"/>
  <c r="L1432" i="9"/>
  <c r="L1431" i="9"/>
  <c r="L1430" i="9"/>
  <c r="L1429" i="9"/>
  <c r="L1428" i="9"/>
  <c r="L1427" i="9"/>
  <c r="L1426" i="9"/>
  <c r="L1425" i="9"/>
  <c r="L1424" i="9"/>
  <c r="L1423" i="9"/>
  <c r="L1422" i="9"/>
  <c r="L1421" i="9"/>
  <c r="L1420" i="9"/>
  <c r="L1419" i="9"/>
  <c r="L1418" i="9"/>
  <c r="L1417" i="9"/>
  <c r="L1416" i="9"/>
  <c r="L1415" i="9"/>
  <c r="L1414" i="9"/>
  <c r="L1413" i="9"/>
  <c r="L1412" i="9"/>
  <c r="L1411" i="9"/>
  <c r="L1410" i="9"/>
  <c r="L1409" i="9"/>
  <c r="L1408" i="9"/>
  <c r="L1407" i="9"/>
  <c r="L1406" i="9"/>
  <c r="L1405" i="9"/>
  <c r="L1404" i="9"/>
  <c r="L1403" i="9"/>
  <c r="L1402" i="9"/>
  <c r="L1401" i="9"/>
  <c r="L1400" i="9"/>
  <c r="L1399" i="9"/>
  <c r="L1398" i="9"/>
  <c r="L1397" i="9"/>
  <c r="L1396" i="9"/>
  <c r="L1395" i="9"/>
  <c r="L1394" i="9"/>
  <c r="L1393" i="9"/>
  <c r="L1392" i="9"/>
  <c r="L1391" i="9"/>
  <c r="L1390" i="9"/>
  <c r="L1389" i="9"/>
  <c r="L1388" i="9"/>
  <c r="L1387" i="9"/>
  <c r="L1386" i="9"/>
  <c r="L1385" i="9"/>
  <c r="L1384" i="9"/>
  <c r="L1383" i="9"/>
  <c r="L1382" i="9"/>
  <c r="L1381" i="9"/>
  <c r="L1380" i="9"/>
  <c r="L1379" i="9"/>
  <c r="L1378" i="9"/>
  <c r="L1377" i="9"/>
  <c r="L1376" i="9"/>
  <c r="L1375" i="9"/>
  <c r="L1374" i="9"/>
  <c r="L1373" i="9"/>
  <c r="L1372" i="9"/>
  <c r="L1371" i="9"/>
  <c r="L1370" i="9"/>
  <c r="L1369" i="9"/>
  <c r="L1368" i="9"/>
  <c r="L1367" i="9"/>
  <c r="L1366" i="9"/>
  <c r="L1365" i="9"/>
  <c r="L1364" i="9"/>
  <c r="L1363" i="9"/>
  <c r="L1362" i="9"/>
  <c r="L1361" i="9"/>
  <c r="L1360" i="9"/>
  <c r="L1359" i="9"/>
  <c r="L1358" i="9"/>
  <c r="L1357" i="9"/>
  <c r="L1356" i="9"/>
  <c r="L1355" i="9"/>
  <c r="L1354" i="9"/>
  <c r="L1353" i="9"/>
  <c r="L1352" i="9"/>
  <c r="L1351" i="9"/>
  <c r="L1350" i="9"/>
  <c r="L1349" i="9"/>
  <c r="L1348" i="9"/>
  <c r="L1347" i="9"/>
  <c r="L1346" i="9"/>
  <c r="L1345" i="9"/>
  <c r="L1344" i="9"/>
  <c r="L1343" i="9"/>
  <c r="L1342" i="9"/>
  <c r="L1341" i="9"/>
  <c r="L1340" i="9"/>
  <c r="L1339" i="9"/>
  <c r="L1338" i="9"/>
  <c r="L1337" i="9"/>
  <c r="L1336" i="9"/>
  <c r="L1335" i="9"/>
  <c r="L1334" i="9"/>
  <c r="L1333" i="9"/>
  <c r="L1332" i="9"/>
  <c r="L1331" i="9"/>
  <c r="L1330" i="9"/>
  <c r="L1329" i="9"/>
  <c r="L1328" i="9"/>
  <c r="L1327" i="9"/>
  <c r="L1326" i="9"/>
  <c r="L1325" i="9"/>
  <c r="L1324" i="9"/>
  <c r="L1323" i="9"/>
  <c r="L1322" i="9"/>
  <c r="L1321" i="9"/>
  <c r="L1320" i="9"/>
  <c r="L1319" i="9"/>
  <c r="L1318" i="9"/>
  <c r="L1317" i="9"/>
  <c r="L1316" i="9"/>
  <c r="L1315" i="9"/>
  <c r="L1314" i="9"/>
  <c r="L1313" i="9"/>
  <c r="L1312" i="9"/>
  <c r="L1311" i="9"/>
  <c r="L1310" i="9"/>
  <c r="L1309" i="9"/>
  <c r="L1308" i="9"/>
  <c r="L1307" i="9"/>
  <c r="L1306" i="9"/>
  <c r="L1305" i="9"/>
  <c r="L1304" i="9"/>
  <c r="L1303" i="9"/>
  <c r="L1302" i="9"/>
  <c r="L1301" i="9"/>
  <c r="L1300" i="9"/>
  <c r="L1299" i="9"/>
  <c r="L1298" i="9"/>
  <c r="L1297" i="9"/>
  <c r="L1296" i="9"/>
  <c r="L1295" i="9"/>
  <c r="L1294" i="9"/>
  <c r="L1293" i="9"/>
  <c r="L1292" i="9"/>
  <c r="L1291" i="9"/>
  <c r="L1290" i="9"/>
  <c r="L1289" i="9"/>
  <c r="L1288" i="9"/>
  <c r="L1287" i="9"/>
  <c r="L1286" i="9"/>
  <c r="L1285" i="9"/>
  <c r="L1284" i="9"/>
  <c r="L1283" i="9"/>
  <c r="L1282" i="9"/>
  <c r="L1281" i="9"/>
  <c r="L1280" i="9"/>
  <c r="L1279" i="9"/>
  <c r="L1278" i="9"/>
  <c r="L1277" i="9"/>
  <c r="L1276" i="9"/>
  <c r="L1275" i="9"/>
  <c r="L1274" i="9"/>
  <c r="L1273" i="9"/>
  <c r="L1272" i="9"/>
  <c r="L1271" i="9"/>
  <c r="L1270" i="9"/>
  <c r="L1269" i="9"/>
  <c r="L1268" i="9"/>
  <c r="L1267" i="9"/>
  <c r="L1266" i="9"/>
  <c r="L1265" i="9"/>
  <c r="L1264" i="9"/>
  <c r="L1263" i="9"/>
  <c r="L1262" i="9"/>
  <c r="L1261" i="9"/>
  <c r="L1260" i="9"/>
  <c r="L1259" i="9"/>
  <c r="L1258" i="9"/>
  <c r="L1257" i="9"/>
  <c r="L1256" i="9"/>
  <c r="L1255" i="9"/>
  <c r="L1254" i="9"/>
  <c r="L1253" i="9"/>
  <c r="L1252" i="9"/>
  <c r="L1251" i="9"/>
  <c r="L1250" i="9"/>
  <c r="L1249" i="9"/>
  <c r="L1248" i="9"/>
  <c r="L1247" i="9"/>
  <c r="L1246" i="9"/>
  <c r="L1245" i="9"/>
  <c r="L1244" i="9"/>
  <c r="L1243" i="9"/>
  <c r="L1242" i="9"/>
  <c r="L1241" i="9"/>
  <c r="L1240" i="9"/>
  <c r="L1239" i="9"/>
  <c r="L1238" i="9"/>
  <c r="L1237" i="9"/>
  <c r="L1236" i="9"/>
  <c r="L1235" i="9"/>
  <c r="L1234" i="9"/>
  <c r="L1233" i="9"/>
  <c r="L1232" i="9"/>
  <c r="L1231" i="9"/>
  <c r="L1230" i="9"/>
  <c r="L1229" i="9"/>
  <c r="L1228" i="9"/>
  <c r="L1227" i="9"/>
  <c r="L1226" i="9"/>
  <c r="L1225" i="9"/>
  <c r="L1224" i="9"/>
  <c r="L1223" i="9"/>
  <c r="L1222" i="9"/>
  <c r="L1221" i="9"/>
  <c r="L1220" i="9"/>
  <c r="L1219" i="9"/>
  <c r="L1218" i="9"/>
  <c r="L1217" i="9"/>
  <c r="L1216" i="9"/>
  <c r="L1215" i="9"/>
  <c r="L1214" i="9"/>
  <c r="L1213" i="9"/>
  <c r="L1212" i="9"/>
  <c r="L1211" i="9"/>
  <c r="L1210" i="9"/>
  <c r="L1209" i="9"/>
  <c r="L1208" i="9"/>
  <c r="L1207" i="9"/>
  <c r="L1206" i="9"/>
  <c r="L1205" i="9"/>
  <c r="L1204" i="9"/>
  <c r="L1203" i="9"/>
  <c r="L1202" i="9"/>
  <c r="L1201" i="9"/>
  <c r="L1200" i="9"/>
  <c r="L1199" i="9"/>
  <c r="L1198" i="9"/>
  <c r="L1197" i="9"/>
  <c r="L1196" i="9"/>
  <c r="L1195" i="9"/>
  <c r="L1194" i="9"/>
  <c r="L1193" i="9"/>
  <c r="L1192" i="9"/>
  <c r="L1191" i="9"/>
  <c r="L1190" i="9"/>
  <c r="L1189" i="9"/>
  <c r="L1188" i="9"/>
  <c r="L1187" i="9"/>
  <c r="L1186" i="9"/>
  <c r="L1185" i="9"/>
  <c r="L1184" i="9"/>
  <c r="L1183" i="9"/>
  <c r="L1182" i="9"/>
  <c r="L1181" i="9"/>
  <c r="L1180" i="9"/>
  <c r="L1179" i="9"/>
  <c r="L1178" i="9"/>
  <c r="L1177" i="9"/>
  <c r="L1176" i="9"/>
  <c r="L1175" i="9"/>
  <c r="L1174" i="9"/>
  <c r="L1173" i="9"/>
  <c r="L1172" i="9"/>
  <c r="L1171" i="9"/>
  <c r="L1170" i="9"/>
  <c r="L1169" i="9"/>
  <c r="L1168" i="9"/>
  <c r="L1167" i="9"/>
  <c r="L1166" i="9"/>
  <c r="L1165" i="9"/>
  <c r="L1164" i="9"/>
  <c r="L1163" i="9"/>
  <c r="L1162" i="9"/>
  <c r="L1161" i="9"/>
  <c r="L1160" i="9"/>
  <c r="L1159" i="9"/>
  <c r="L1158" i="9"/>
  <c r="L1157" i="9"/>
  <c r="L1156" i="9"/>
  <c r="L1155" i="9"/>
  <c r="L1154" i="9"/>
  <c r="L1153" i="9"/>
  <c r="L1152" i="9"/>
  <c r="L1151" i="9"/>
  <c r="L1150" i="9"/>
  <c r="L1149" i="9"/>
  <c r="L1148" i="9"/>
  <c r="L1147" i="9"/>
  <c r="L1146" i="9"/>
  <c r="L1145" i="9"/>
  <c r="L1144" i="9"/>
  <c r="L1143" i="9"/>
  <c r="L1142" i="9"/>
  <c r="L1141" i="9"/>
  <c r="L1140" i="9"/>
  <c r="L1139" i="9"/>
  <c r="L1138" i="9"/>
  <c r="L1137" i="9"/>
  <c r="L1136" i="9"/>
  <c r="L1135" i="9"/>
  <c r="L1134" i="9"/>
  <c r="L1133" i="9"/>
  <c r="L1132" i="9"/>
  <c r="L1131" i="9"/>
  <c r="L1130" i="9"/>
  <c r="L1129" i="9"/>
  <c r="L1128" i="9"/>
  <c r="L1127" i="9"/>
  <c r="L1126" i="9"/>
  <c r="L1125" i="9"/>
  <c r="L1124" i="9"/>
  <c r="L1123" i="9"/>
  <c r="L1122" i="9"/>
  <c r="L1121" i="9"/>
  <c r="L1120" i="9"/>
  <c r="L1119" i="9"/>
  <c r="L1118" i="9"/>
  <c r="L1117" i="9"/>
  <c r="L1116" i="9"/>
  <c r="L1115" i="9"/>
  <c r="L1114" i="9"/>
  <c r="L1113" i="9"/>
  <c r="L1112" i="9"/>
  <c r="L1111" i="9"/>
  <c r="L1110" i="9"/>
  <c r="L1109" i="9"/>
  <c r="L1108" i="9"/>
  <c r="L1107" i="9"/>
  <c r="L1106" i="9"/>
  <c r="L1105" i="9"/>
  <c r="L1104" i="9"/>
  <c r="L1103" i="9"/>
  <c r="L1102" i="9"/>
  <c r="L1101" i="9"/>
  <c r="L1100" i="9"/>
  <c r="L1099" i="9"/>
  <c r="L1098" i="9"/>
  <c r="L1097" i="9"/>
  <c r="L1096" i="9"/>
  <c r="L1095" i="9"/>
  <c r="L1094" i="9"/>
  <c r="L1093" i="9"/>
  <c r="L1092" i="9"/>
  <c r="L1091" i="9"/>
  <c r="L1090" i="9"/>
  <c r="L1089" i="9"/>
  <c r="L1088" i="9"/>
  <c r="L1087" i="9"/>
  <c r="L1086" i="9"/>
  <c r="L1085" i="9"/>
  <c r="L1084" i="9"/>
  <c r="L1083" i="9"/>
  <c r="L1082" i="9"/>
  <c r="L1081" i="9"/>
  <c r="L1080" i="9"/>
  <c r="L1079" i="9"/>
  <c r="L1078" i="9"/>
  <c r="L1077" i="9"/>
  <c r="L1076" i="9"/>
  <c r="L1075" i="9"/>
  <c r="L1074" i="9"/>
  <c r="L1073" i="9"/>
  <c r="L1072" i="9"/>
  <c r="L1071" i="9"/>
  <c r="L1070" i="9"/>
  <c r="L1069" i="9"/>
  <c r="L1068" i="9"/>
  <c r="L1067" i="9"/>
  <c r="L1066" i="9"/>
  <c r="L1065" i="9"/>
  <c r="L1064" i="9"/>
  <c r="L1063" i="9"/>
  <c r="L1062" i="9"/>
  <c r="L1061" i="9"/>
  <c r="L1060" i="9"/>
  <c r="L1059" i="9"/>
  <c r="L1058" i="9"/>
  <c r="L1057" i="9"/>
  <c r="L1056" i="9"/>
  <c r="L1055" i="9"/>
  <c r="L1054" i="9"/>
  <c r="L1053" i="9"/>
  <c r="L1052" i="9"/>
  <c r="L1051" i="9"/>
  <c r="L1050" i="9"/>
  <c r="L1049" i="9"/>
  <c r="L1048" i="9"/>
  <c r="L1047" i="9"/>
  <c r="L1046" i="9"/>
  <c r="L1045" i="9"/>
  <c r="L1044" i="9"/>
  <c r="L1043" i="9"/>
  <c r="L1042" i="9"/>
  <c r="L1041" i="9"/>
  <c r="L1040" i="9"/>
  <c r="L1039" i="9"/>
  <c r="L1038" i="9"/>
  <c r="L1037" i="9"/>
  <c r="L1036" i="9"/>
  <c r="L1035" i="9"/>
  <c r="L1034" i="9"/>
  <c r="L1033" i="9"/>
  <c r="L1032" i="9"/>
  <c r="L1031" i="9"/>
  <c r="L1030" i="9"/>
  <c r="L1029" i="9"/>
  <c r="L1028" i="9"/>
  <c r="L1027" i="9"/>
  <c r="L1026" i="9"/>
  <c r="L1025" i="9"/>
  <c r="L1024" i="9"/>
  <c r="L1023" i="9"/>
  <c r="L1022" i="9"/>
  <c r="L1021" i="9"/>
  <c r="L1020" i="9"/>
  <c r="L1019" i="9"/>
  <c r="L1018" i="9"/>
  <c r="L1017" i="9"/>
  <c r="L1016" i="9"/>
  <c r="L1015" i="9"/>
  <c r="L1014" i="9"/>
  <c r="L1013" i="9"/>
  <c r="L1012" i="9"/>
  <c r="L1011" i="9"/>
  <c r="L1010" i="9"/>
  <c r="L1009" i="9"/>
  <c r="L1008" i="9"/>
  <c r="L1007" i="9"/>
  <c r="L1006" i="9"/>
  <c r="L1005" i="9"/>
  <c r="L1004" i="9"/>
  <c r="L1003" i="9"/>
  <c r="L1002" i="9"/>
  <c r="L1001" i="9"/>
  <c r="L1000" i="9"/>
  <c r="L999" i="9"/>
  <c r="L998" i="9"/>
  <c r="L997" i="9"/>
  <c r="L996" i="9"/>
  <c r="L995" i="9"/>
  <c r="L994" i="9"/>
  <c r="L993" i="9"/>
  <c r="L992" i="9"/>
  <c r="L991" i="9"/>
  <c r="L990" i="9"/>
  <c r="L989" i="9"/>
  <c r="L988" i="9"/>
  <c r="L987" i="9"/>
  <c r="L986" i="9"/>
  <c r="L985" i="9"/>
  <c r="L984" i="9"/>
  <c r="L983" i="9"/>
  <c r="L982" i="9"/>
  <c r="L981" i="9"/>
  <c r="L980" i="9"/>
  <c r="L979" i="9"/>
  <c r="L978" i="9"/>
  <c r="L977" i="9"/>
  <c r="L976" i="9"/>
  <c r="L975" i="9"/>
  <c r="L974" i="9"/>
  <c r="L973" i="9"/>
  <c r="L972" i="9"/>
  <c r="L971" i="9"/>
  <c r="L970" i="9"/>
  <c r="L969" i="9"/>
  <c r="L968" i="9"/>
  <c r="L967" i="9"/>
  <c r="L966" i="9"/>
  <c r="L965" i="9"/>
  <c r="L964" i="9"/>
  <c r="L963" i="9"/>
  <c r="L962" i="9"/>
  <c r="L961" i="9"/>
  <c r="L960" i="9"/>
  <c r="L959" i="9"/>
  <c r="L958" i="9"/>
  <c r="L957" i="9"/>
  <c r="L956" i="9"/>
  <c r="L955" i="9"/>
  <c r="L954" i="9"/>
  <c r="L953" i="9"/>
  <c r="L952" i="9"/>
  <c r="L951" i="9"/>
  <c r="L950" i="9"/>
  <c r="L949" i="9"/>
  <c r="L948" i="9"/>
  <c r="L947" i="9"/>
  <c r="L946" i="9"/>
  <c r="L945" i="9"/>
  <c r="L944" i="9"/>
  <c r="L943" i="9"/>
  <c r="L942" i="9"/>
  <c r="L941" i="9"/>
  <c r="L940" i="9"/>
  <c r="L939" i="9"/>
  <c r="L938" i="9"/>
  <c r="L937" i="9"/>
  <c r="L936" i="9"/>
  <c r="L935" i="9"/>
  <c r="L934" i="9"/>
  <c r="L933" i="9"/>
  <c r="L932" i="9"/>
  <c r="L931" i="9"/>
  <c r="L930" i="9"/>
  <c r="L929" i="9"/>
  <c r="L928" i="9"/>
  <c r="L927" i="9"/>
  <c r="L926" i="9"/>
  <c r="L925" i="9"/>
  <c r="L924" i="9"/>
  <c r="L923" i="9"/>
  <c r="L922" i="9"/>
  <c r="L921" i="9"/>
  <c r="L920" i="9"/>
  <c r="L919" i="9"/>
  <c r="L918" i="9"/>
  <c r="L917" i="9"/>
  <c r="L916" i="9"/>
  <c r="L915" i="9"/>
  <c r="L914" i="9"/>
  <c r="L913" i="9"/>
  <c r="L912" i="9"/>
  <c r="L911" i="9"/>
  <c r="L910" i="9"/>
  <c r="L909" i="9"/>
  <c r="L908" i="9"/>
  <c r="L907" i="9"/>
  <c r="L906" i="9"/>
  <c r="L905" i="9"/>
  <c r="L904" i="9"/>
  <c r="L903" i="9"/>
  <c r="L902" i="9"/>
  <c r="L901" i="9"/>
  <c r="L900" i="9"/>
  <c r="L899" i="9"/>
  <c r="L898" i="9"/>
  <c r="L897" i="9"/>
  <c r="L896" i="9"/>
  <c r="L895" i="9"/>
  <c r="L894" i="9"/>
  <c r="L893" i="9"/>
  <c r="L892" i="9"/>
  <c r="L891" i="9"/>
  <c r="L890" i="9"/>
  <c r="L889" i="9"/>
  <c r="L888" i="9"/>
  <c r="L887" i="9"/>
  <c r="L886" i="9"/>
  <c r="L885" i="9"/>
  <c r="L884" i="9"/>
  <c r="L883" i="9"/>
  <c r="L882" i="9"/>
  <c r="L881" i="9"/>
  <c r="L880" i="9"/>
  <c r="L879" i="9"/>
  <c r="L878" i="9"/>
  <c r="L877" i="9"/>
  <c r="L876" i="9"/>
  <c r="L875" i="9"/>
  <c r="L874" i="9"/>
  <c r="L873" i="9"/>
  <c r="L872" i="9"/>
  <c r="L871" i="9"/>
  <c r="L870" i="9"/>
  <c r="L869" i="9"/>
  <c r="L868" i="9"/>
  <c r="L867" i="9"/>
  <c r="L866" i="9"/>
  <c r="L865" i="9"/>
  <c r="L864" i="9"/>
  <c r="L863" i="9"/>
  <c r="L862" i="9"/>
  <c r="L861" i="9"/>
  <c r="L860" i="9"/>
  <c r="L859" i="9"/>
  <c r="L858" i="9"/>
  <c r="L857" i="9"/>
  <c r="L856" i="9"/>
  <c r="L855" i="9"/>
  <c r="L854" i="9"/>
  <c r="L853" i="9"/>
  <c r="L852" i="9"/>
  <c r="L851" i="9"/>
  <c r="L850" i="9"/>
  <c r="L849" i="9"/>
  <c r="L848" i="9"/>
  <c r="L847" i="9"/>
  <c r="L846" i="9"/>
  <c r="L845" i="9"/>
  <c r="L844" i="9"/>
  <c r="L843" i="9"/>
  <c r="L842" i="9"/>
  <c r="L841" i="9"/>
  <c r="L840" i="9"/>
  <c r="L839" i="9"/>
  <c r="L838" i="9"/>
  <c r="L837" i="9"/>
  <c r="L836" i="9"/>
  <c r="L835" i="9"/>
  <c r="L834" i="9"/>
  <c r="L833" i="9"/>
  <c r="L832" i="9"/>
  <c r="L831" i="9"/>
  <c r="L830" i="9"/>
  <c r="L829" i="9"/>
  <c r="L828" i="9"/>
  <c r="L827" i="9"/>
  <c r="L826" i="9"/>
  <c r="L825" i="9"/>
  <c r="L824" i="9"/>
  <c r="L823" i="9"/>
  <c r="L822" i="9"/>
  <c r="L821" i="9"/>
  <c r="L820" i="9"/>
  <c r="L819" i="9"/>
  <c r="L818" i="9"/>
  <c r="L817" i="9"/>
  <c r="L816" i="9"/>
  <c r="L815" i="9"/>
  <c r="L814" i="9"/>
  <c r="L813" i="9"/>
  <c r="L812" i="9"/>
  <c r="L811" i="9"/>
  <c r="L810" i="9"/>
  <c r="L809" i="9"/>
  <c r="L808" i="9"/>
  <c r="L807" i="9"/>
  <c r="L806" i="9"/>
  <c r="L805" i="9"/>
  <c r="L804" i="9"/>
  <c r="L803" i="9"/>
  <c r="L802" i="9"/>
  <c r="L801" i="9"/>
  <c r="L800" i="9"/>
  <c r="L799" i="9"/>
  <c r="L798" i="9"/>
  <c r="L797" i="9"/>
  <c r="L796" i="9"/>
  <c r="L795" i="9"/>
  <c r="L794" i="9"/>
  <c r="L793" i="9"/>
  <c r="L792" i="9"/>
  <c r="L791" i="9"/>
  <c r="L790" i="9"/>
  <c r="L789" i="9"/>
  <c r="L788" i="9"/>
  <c r="L787" i="9"/>
  <c r="L786" i="9"/>
  <c r="L785" i="9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K21" i="5" l="1"/>
  <c r="L21" i="5"/>
  <c r="H1530" i="7"/>
  <c r="H1529" i="7"/>
  <c r="H1528" i="7"/>
  <c r="H1527" i="7"/>
  <c r="H1526" i="7"/>
  <c r="H1525" i="7"/>
  <c r="H1524" i="7"/>
  <c r="H1523" i="7"/>
  <c r="H1522" i="7"/>
  <c r="H1521" i="7"/>
  <c r="H1520" i="7"/>
  <c r="H1519" i="7"/>
  <c r="H1518" i="7"/>
  <c r="H1517" i="7"/>
  <c r="H1516" i="7"/>
  <c r="H1515" i="7"/>
  <c r="H1514" i="7"/>
  <c r="H1513" i="7"/>
  <c r="H1512" i="7"/>
  <c r="H1511" i="7"/>
  <c r="H1510" i="7"/>
  <c r="H1509" i="7"/>
  <c r="H1508" i="7"/>
  <c r="H1507" i="7"/>
  <c r="H1506" i="7"/>
  <c r="H1505" i="7"/>
  <c r="H1504" i="7"/>
  <c r="H1503" i="7"/>
  <c r="H1502" i="7"/>
  <c r="H1501" i="7"/>
  <c r="H1500" i="7"/>
  <c r="H1499" i="7"/>
  <c r="H1498" i="7"/>
  <c r="H1497" i="7"/>
  <c r="H1496" i="7"/>
  <c r="H1495" i="7"/>
  <c r="H1494" i="7"/>
  <c r="H1493" i="7"/>
  <c r="H1492" i="7"/>
  <c r="H1491" i="7"/>
  <c r="H1490" i="7"/>
  <c r="H1489" i="7"/>
  <c r="H1488" i="7"/>
  <c r="H1487" i="7"/>
  <c r="H1486" i="7"/>
  <c r="H1485" i="7"/>
  <c r="H1484" i="7"/>
  <c r="H1483" i="7"/>
  <c r="H1482" i="7"/>
  <c r="H1481" i="7"/>
  <c r="H1480" i="7"/>
  <c r="H1479" i="7"/>
  <c r="H1478" i="7"/>
  <c r="H1477" i="7"/>
  <c r="H1476" i="7"/>
  <c r="H1475" i="7"/>
  <c r="H1474" i="7"/>
  <c r="H1473" i="7"/>
  <c r="H1472" i="7"/>
  <c r="H1471" i="7"/>
  <c r="H1470" i="7"/>
  <c r="H1469" i="7"/>
  <c r="H1468" i="7"/>
  <c r="H1467" i="7"/>
  <c r="H1466" i="7"/>
  <c r="H1465" i="7"/>
  <c r="H1464" i="7"/>
  <c r="H1463" i="7"/>
  <c r="H1462" i="7"/>
  <c r="H1461" i="7"/>
  <c r="H1460" i="7"/>
  <c r="H1459" i="7"/>
  <c r="H1458" i="7"/>
  <c r="H1457" i="7"/>
  <c r="H1456" i="7"/>
  <c r="H1455" i="7"/>
  <c r="H1454" i="7"/>
  <c r="H1453" i="7"/>
  <c r="H1452" i="7"/>
  <c r="H1451" i="7"/>
  <c r="H1450" i="7"/>
  <c r="H1449" i="7"/>
  <c r="H1448" i="7"/>
  <c r="H1447" i="7"/>
  <c r="H1446" i="7"/>
  <c r="H1445" i="7"/>
  <c r="H1444" i="7"/>
  <c r="H1443" i="7"/>
  <c r="H1442" i="7"/>
  <c r="H1441" i="7"/>
  <c r="H1440" i="7"/>
  <c r="H1439" i="7"/>
  <c r="H1438" i="7"/>
  <c r="H1437" i="7"/>
  <c r="H1436" i="7"/>
  <c r="H1435" i="7"/>
  <c r="H1434" i="7"/>
  <c r="H1433" i="7"/>
  <c r="H1432" i="7"/>
  <c r="H1431" i="7"/>
  <c r="H1430" i="7"/>
  <c r="H1429" i="7"/>
  <c r="H1428" i="7"/>
  <c r="H1427" i="7"/>
  <c r="H1426" i="7"/>
  <c r="H1425" i="7"/>
  <c r="H1424" i="7"/>
  <c r="H1423" i="7"/>
  <c r="H1422" i="7"/>
  <c r="H1421" i="7"/>
  <c r="H1420" i="7"/>
  <c r="H1419" i="7"/>
  <c r="H1418" i="7"/>
  <c r="H1417" i="7"/>
  <c r="H1416" i="7"/>
  <c r="H1415" i="7"/>
  <c r="H1414" i="7"/>
  <c r="H1413" i="7"/>
  <c r="H1412" i="7"/>
  <c r="H1411" i="7"/>
  <c r="H1410" i="7"/>
  <c r="H1409" i="7"/>
  <c r="H1408" i="7"/>
  <c r="H1407" i="7"/>
  <c r="H1406" i="7"/>
  <c r="H1405" i="7"/>
  <c r="H1404" i="7"/>
  <c r="H1403" i="7"/>
  <c r="H1402" i="7"/>
  <c r="H1401" i="7"/>
  <c r="H1400" i="7"/>
  <c r="H1399" i="7"/>
  <c r="H1398" i="7"/>
  <c r="H1397" i="7"/>
  <c r="H1396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1" i="7"/>
  <c r="H1380" i="7"/>
  <c r="H1379" i="7"/>
  <c r="H1378" i="7"/>
  <c r="H1377" i="7"/>
  <c r="H1376" i="7"/>
  <c r="H1375" i="7"/>
  <c r="H1374" i="7"/>
  <c r="H1373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51" i="7"/>
  <c r="H1350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37" i="7"/>
  <c r="H1336" i="7"/>
  <c r="H1335" i="7"/>
  <c r="H1334" i="7"/>
  <c r="H1333" i="7"/>
  <c r="H1332" i="7"/>
  <c r="H1331" i="7"/>
  <c r="H1330" i="7"/>
  <c r="H1329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6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3" i="7"/>
  <c r="H1302" i="7"/>
  <c r="H1301" i="7"/>
  <c r="H1300" i="7"/>
  <c r="H1299" i="7"/>
  <c r="H1298" i="7"/>
  <c r="H1297" i="7"/>
  <c r="H1296" i="7"/>
  <c r="H1295" i="7"/>
  <c r="H1294" i="7"/>
  <c r="H1293" i="7"/>
  <c r="H1292" i="7"/>
  <c r="H1291" i="7"/>
  <c r="H1290" i="7"/>
  <c r="H1289" i="7"/>
  <c r="H1288" i="7"/>
  <c r="H1287" i="7"/>
  <c r="H1286" i="7"/>
  <c r="H1285" i="7"/>
  <c r="H1284" i="7"/>
  <c r="H1283" i="7"/>
  <c r="H1282" i="7"/>
  <c r="H1281" i="7"/>
  <c r="H1280" i="7"/>
  <c r="H1279" i="7"/>
  <c r="H1278" i="7"/>
  <c r="H1277" i="7"/>
  <c r="H1276" i="7"/>
  <c r="H1275" i="7"/>
  <c r="H1274" i="7"/>
  <c r="H1273" i="7"/>
  <c r="H1272" i="7"/>
  <c r="H1271" i="7"/>
  <c r="H1270" i="7"/>
  <c r="H1269" i="7"/>
  <c r="H1268" i="7"/>
  <c r="H1267" i="7"/>
  <c r="H1266" i="7"/>
  <c r="H1265" i="7"/>
  <c r="H1264" i="7"/>
  <c r="H1263" i="7"/>
  <c r="H1262" i="7"/>
  <c r="H1261" i="7"/>
  <c r="H1260" i="7"/>
  <c r="H1259" i="7"/>
  <c r="H1258" i="7"/>
  <c r="H1257" i="7"/>
  <c r="H1256" i="7"/>
  <c r="H1255" i="7"/>
  <c r="H1254" i="7"/>
  <c r="H1253" i="7"/>
  <c r="H1252" i="7"/>
  <c r="H1251" i="7"/>
  <c r="H1250" i="7"/>
  <c r="H1249" i="7"/>
  <c r="H1248" i="7"/>
  <c r="H1247" i="7"/>
  <c r="H1246" i="7"/>
  <c r="H1245" i="7"/>
  <c r="H1244" i="7"/>
  <c r="H1243" i="7"/>
  <c r="H1242" i="7"/>
  <c r="H1241" i="7"/>
  <c r="H1240" i="7"/>
  <c r="H1239" i="7"/>
  <c r="H1238" i="7"/>
  <c r="H1237" i="7"/>
  <c r="H1236" i="7"/>
  <c r="H1235" i="7"/>
  <c r="H1234" i="7"/>
  <c r="H1233" i="7"/>
  <c r="H1232" i="7"/>
  <c r="H1231" i="7"/>
  <c r="H1230" i="7"/>
  <c r="H1229" i="7"/>
  <c r="H1228" i="7"/>
  <c r="H1227" i="7"/>
  <c r="H1226" i="7"/>
  <c r="H1225" i="7"/>
  <c r="H1224" i="7"/>
  <c r="H1223" i="7"/>
  <c r="H1222" i="7"/>
  <c r="H1221" i="7"/>
  <c r="H1220" i="7"/>
  <c r="H1219" i="7"/>
  <c r="H1218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202" i="7"/>
  <c r="H1201" i="7"/>
  <c r="H1200" i="7"/>
  <c r="H1199" i="7"/>
  <c r="H1198" i="7"/>
  <c r="H1197" i="7"/>
  <c r="H1196" i="7"/>
  <c r="H1195" i="7"/>
  <c r="H1194" i="7"/>
  <c r="H1193" i="7"/>
  <c r="H1192" i="7"/>
  <c r="H1191" i="7"/>
  <c r="H1190" i="7"/>
  <c r="H1189" i="7"/>
  <c r="H1188" i="7"/>
  <c r="H1187" i="7"/>
  <c r="H1186" i="7"/>
  <c r="H1185" i="7"/>
  <c r="H1184" i="7"/>
  <c r="H1183" i="7"/>
  <c r="H1182" i="7"/>
  <c r="H1181" i="7"/>
  <c r="H1180" i="7"/>
  <c r="H1179" i="7"/>
  <c r="H1178" i="7"/>
  <c r="H1177" i="7"/>
  <c r="H1176" i="7"/>
  <c r="H1175" i="7"/>
  <c r="H1174" i="7"/>
  <c r="H1173" i="7"/>
  <c r="H1172" i="7"/>
  <c r="H1171" i="7"/>
  <c r="H1170" i="7"/>
  <c r="H1169" i="7"/>
  <c r="H1168" i="7"/>
  <c r="H1167" i="7"/>
  <c r="H1166" i="7"/>
  <c r="H1165" i="7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F1530" i="7"/>
  <c r="E1530" i="7"/>
  <c r="D1530" i="7"/>
  <c r="F1529" i="7"/>
  <c r="E1529" i="7"/>
  <c r="D1529" i="7"/>
  <c r="F1528" i="7"/>
  <c r="E1528" i="7"/>
  <c r="D1528" i="7"/>
  <c r="F1527" i="7"/>
  <c r="E1527" i="7"/>
  <c r="D1527" i="7"/>
  <c r="F1526" i="7"/>
  <c r="E1526" i="7"/>
  <c r="D1526" i="7"/>
  <c r="F1525" i="7"/>
  <c r="E1525" i="7"/>
  <c r="D1525" i="7"/>
  <c r="F1524" i="7"/>
  <c r="E1524" i="7"/>
  <c r="D1524" i="7"/>
  <c r="F1523" i="7"/>
  <c r="E1523" i="7"/>
  <c r="D1523" i="7"/>
  <c r="F1522" i="7"/>
  <c r="E1522" i="7"/>
  <c r="D1522" i="7"/>
  <c r="F1521" i="7"/>
  <c r="E1521" i="7"/>
  <c r="D1521" i="7"/>
  <c r="F1520" i="7"/>
  <c r="E1520" i="7"/>
  <c r="D1520" i="7"/>
  <c r="F1519" i="7"/>
  <c r="E1519" i="7"/>
  <c r="D1519" i="7"/>
  <c r="F1518" i="7"/>
  <c r="E1518" i="7"/>
  <c r="D1518" i="7"/>
  <c r="F1517" i="7"/>
  <c r="E1517" i="7"/>
  <c r="D1517" i="7"/>
  <c r="F1516" i="7"/>
  <c r="E1516" i="7"/>
  <c r="D1516" i="7"/>
  <c r="F1515" i="7"/>
  <c r="E1515" i="7"/>
  <c r="D1515" i="7"/>
  <c r="F1514" i="7"/>
  <c r="E1514" i="7"/>
  <c r="D1514" i="7"/>
  <c r="F1513" i="7"/>
  <c r="E1513" i="7"/>
  <c r="D1513" i="7"/>
  <c r="F1512" i="7"/>
  <c r="E1512" i="7"/>
  <c r="D1512" i="7"/>
  <c r="F1511" i="7"/>
  <c r="E1511" i="7"/>
  <c r="D1511" i="7"/>
  <c r="F1510" i="7"/>
  <c r="E1510" i="7"/>
  <c r="D1510" i="7"/>
  <c r="F1509" i="7"/>
  <c r="E1509" i="7"/>
  <c r="D1509" i="7"/>
  <c r="F1508" i="7"/>
  <c r="E1508" i="7"/>
  <c r="D1508" i="7"/>
  <c r="F1507" i="7"/>
  <c r="E1507" i="7"/>
  <c r="D1507" i="7"/>
  <c r="F1506" i="7"/>
  <c r="E1506" i="7"/>
  <c r="D1506" i="7"/>
  <c r="F1505" i="7"/>
  <c r="E1505" i="7"/>
  <c r="D1505" i="7"/>
  <c r="F1504" i="7"/>
  <c r="E1504" i="7"/>
  <c r="D1504" i="7"/>
  <c r="F1503" i="7"/>
  <c r="E1503" i="7"/>
  <c r="D1503" i="7"/>
  <c r="F1502" i="7"/>
  <c r="E1502" i="7"/>
  <c r="D1502" i="7"/>
  <c r="F1501" i="7"/>
  <c r="E1501" i="7"/>
  <c r="D1501" i="7"/>
  <c r="F1500" i="7"/>
  <c r="E1500" i="7"/>
  <c r="D1500" i="7"/>
  <c r="F1499" i="7"/>
  <c r="E1499" i="7"/>
  <c r="D1499" i="7"/>
  <c r="F1498" i="7"/>
  <c r="E1498" i="7"/>
  <c r="D1498" i="7"/>
  <c r="F1497" i="7"/>
  <c r="E1497" i="7"/>
  <c r="D1497" i="7"/>
  <c r="F1496" i="7"/>
  <c r="E1496" i="7"/>
  <c r="D1496" i="7"/>
  <c r="F1495" i="7"/>
  <c r="E1495" i="7"/>
  <c r="D1495" i="7"/>
  <c r="F1494" i="7"/>
  <c r="E1494" i="7"/>
  <c r="D1494" i="7"/>
  <c r="F1493" i="7"/>
  <c r="E1493" i="7"/>
  <c r="D1493" i="7"/>
  <c r="F1492" i="7"/>
  <c r="E1492" i="7"/>
  <c r="D1492" i="7"/>
  <c r="F1491" i="7"/>
  <c r="E1491" i="7"/>
  <c r="D1491" i="7"/>
  <c r="F1490" i="7"/>
  <c r="E1490" i="7"/>
  <c r="D1490" i="7"/>
  <c r="F1489" i="7"/>
  <c r="E1489" i="7"/>
  <c r="D1489" i="7"/>
  <c r="F1488" i="7"/>
  <c r="E1488" i="7"/>
  <c r="D1488" i="7"/>
  <c r="F1487" i="7"/>
  <c r="E1487" i="7"/>
  <c r="D1487" i="7"/>
  <c r="F1486" i="7"/>
  <c r="E1486" i="7"/>
  <c r="D1486" i="7"/>
  <c r="F1485" i="7"/>
  <c r="E1485" i="7"/>
  <c r="D1485" i="7"/>
  <c r="F1484" i="7"/>
  <c r="E1484" i="7"/>
  <c r="D1484" i="7"/>
  <c r="F1483" i="7"/>
  <c r="E1483" i="7"/>
  <c r="D1483" i="7"/>
  <c r="F1482" i="7"/>
  <c r="E1482" i="7"/>
  <c r="D1482" i="7"/>
  <c r="F1481" i="7"/>
  <c r="E1481" i="7"/>
  <c r="D1481" i="7"/>
  <c r="F1480" i="7"/>
  <c r="E1480" i="7"/>
  <c r="D1480" i="7"/>
  <c r="F1479" i="7"/>
  <c r="E1479" i="7"/>
  <c r="D1479" i="7"/>
  <c r="F1478" i="7"/>
  <c r="E1478" i="7"/>
  <c r="D1478" i="7"/>
  <c r="F1477" i="7"/>
  <c r="E1477" i="7"/>
  <c r="D1477" i="7"/>
  <c r="F1476" i="7"/>
  <c r="E1476" i="7"/>
  <c r="D1476" i="7"/>
  <c r="F1475" i="7"/>
  <c r="E1475" i="7"/>
  <c r="D1475" i="7"/>
  <c r="F1474" i="7"/>
  <c r="E1474" i="7"/>
  <c r="D1474" i="7"/>
  <c r="F1473" i="7"/>
  <c r="E1473" i="7"/>
  <c r="D1473" i="7"/>
  <c r="F1472" i="7"/>
  <c r="E1472" i="7"/>
  <c r="D1472" i="7"/>
  <c r="F1471" i="7"/>
  <c r="E1471" i="7"/>
  <c r="D1471" i="7"/>
  <c r="F1470" i="7"/>
  <c r="E1470" i="7"/>
  <c r="D1470" i="7"/>
  <c r="F1469" i="7"/>
  <c r="E1469" i="7"/>
  <c r="D1469" i="7"/>
  <c r="F1468" i="7"/>
  <c r="E1468" i="7"/>
  <c r="D1468" i="7"/>
  <c r="F1467" i="7"/>
  <c r="E1467" i="7"/>
  <c r="D1467" i="7"/>
  <c r="F1466" i="7"/>
  <c r="E1466" i="7"/>
  <c r="D1466" i="7"/>
  <c r="F1465" i="7"/>
  <c r="E1465" i="7"/>
  <c r="D1465" i="7"/>
  <c r="F1464" i="7"/>
  <c r="E1464" i="7"/>
  <c r="D1464" i="7"/>
  <c r="F1463" i="7"/>
  <c r="E1463" i="7"/>
  <c r="D1463" i="7"/>
  <c r="F1462" i="7"/>
  <c r="E1462" i="7"/>
  <c r="D1462" i="7"/>
  <c r="F1461" i="7"/>
  <c r="E1461" i="7"/>
  <c r="D1461" i="7"/>
  <c r="F1460" i="7"/>
  <c r="E1460" i="7"/>
  <c r="D1460" i="7"/>
  <c r="F1459" i="7"/>
  <c r="E1459" i="7"/>
  <c r="D1459" i="7"/>
  <c r="F1458" i="7"/>
  <c r="E1458" i="7"/>
  <c r="D1458" i="7"/>
  <c r="F1457" i="7"/>
  <c r="E1457" i="7"/>
  <c r="D1457" i="7"/>
  <c r="F1456" i="7"/>
  <c r="E1456" i="7"/>
  <c r="D1456" i="7"/>
  <c r="F1455" i="7"/>
  <c r="E1455" i="7"/>
  <c r="D1455" i="7"/>
  <c r="F1454" i="7"/>
  <c r="E1454" i="7"/>
  <c r="D1454" i="7"/>
  <c r="F1453" i="7"/>
  <c r="E1453" i="7"/>
  <c r="D1453" i="7"/>
  <c r="F1452" i="7"/>
  <c r="E1452" i="7"/>
  <c r="D1452" i="7"/>
  <c r="F1451" i="7"/>
  <c r="E1451" i="7"/>
  <c r="D1451" i="7"/>
  <c r="F1450" i="7"/>
  <c r="E1450" i="7"/>
  <c r="D1450" i="7"/>
  <c r="F1449" i="7"/>
  <c r="E1449" i="7"/>
  <c r="D1449" i="7"/>
  <c r="F1448" i="7"/>
  <c r="E1448" i="7"/>
  <c r="D1448" i="7"/>
  <c r="F1447" i="7"/>
  <c r="E1447" i="7"/>
  <c r="D1447" i="7"/>
  <c r="F1446" i="7"/>
  <c r="E1446" i="7"/>
  <c r="D1446" i="7"/>
  <c r="F1445" i="7"/>
  <c r="E1445" i="7"/>
  <c r="D1445" i="7"/>
  <c r="F1444" i="7"/>
  <c r="E1444" i="7"/>
  <c r="D1444" i="7"/>
  <c r="F1443" i="7"/>
  <c r="E1443" i="7"/>
  <c r="D1443" i="7"/>
  <c r="F1442" i="7"/>
  <c r="E1442" i="7"/>
  <c r="D1442" i="7"/>
  <c r="F1441" i="7"/>
  <c r="E1441" i="7"/>
  <c r="D1441" i="7"/>
  <c r="F1440" i="7"/>
  <c r="E1440" i="7"/>
  <c r="D1440" i="7"/>
  <c r="F1439" i="7"/>
  <c r="E1439" i="7"/>
  <c r="D1439" i="7"/>
  <c r="F1438" i="7"/>
  <c r="E1438" i="7"/>
  <c r="D1438" i="7"/>
  <c r="F1437" i="7"/>
  <c r="E1437" i="7"/>
  <c r="D1437" i="7"/>
  <c r="F1436" i="7"/>
  <c r="E1436" i="7"/>
  <c r="D1436" i="7"/>
  <c r="F1435" i="7"/>
  <c r="E1435" i="7"/>
  <c r="D1435" i="7"/>
  <c r="F1434" i="7"/>
  <c r="E1434" i="7"/>
  <c r="D1434" i="7"/>
  <c r="F1433" i="7"/>
  <c r="E1433" i="7"/>
  <c r="D1433" i="7"/>
  <c r="F1432" i="7"/>
  <c r="E1432" i="7"/>
  <c r="D1432" i="7"/>
  <c r="F1431" i="7"/>
  <c r="E1431" i="7"/>
  <c r="D1431" i="7"/>
  <c r="F1430" i="7"/>
  <c r="E1430" i="7"/>
  <c r="D1430" i="7"/>
  <c r="F1429" i="7"/>
  <c r="E1429" i="7"/>
  <c r="D1429" i="7"/>
  <c r="F1428" i="7"/>
  <c r="E1428" i="7"/>
  <c r="D1428" i="7"/>
  <c r="F1427" i="7"/>
  <c r="E1427" i="7"/>
  <c r="D1427" i="7"/>
  <c r="F1426" i="7"/>
  <c r="E1426" i="7"/>
  <c r="D1426" i="7"/>
  <c r="F1425" i="7"/>
  <c r="E1425" i="7"/>
  <c r="D1425" i="7"/>
  <c r="F1424" i="7"/>
  <c r="E1424" i="7"/>
  <c r="D1424" i="7"/>
  <c r="F1423" i="7"/>
  <c r="E1423" i="7"/>
  <c r="D1423" i="7"/>
  <c r="F1422" i="7"/>
  <c r="E1422" i="7"/>
  <c r="D1422" i="7"/>
  <c r="F1421" i="7"/>
  <c r="E1421" i="7"/>
  <c r="D1421" i="7"/>
  <c r="F1420" i="7"/>
  <c r="E1420" i="7"/>
  <c r="D1420" i="7"/>
  <c r="F1419" i="7"/>
  <c r="E1419" i="7"/>
  <c r="D1419" i="7"/>
  <c r="F1418" i="7"/>
  <c r="E1418" i="7"/>
  <c r="D1418" i="7"/>
  <c r="F1417" i="7"/>
  <c r="E1417" i="7"/>
  <c r="D1417" i="7"/>
  <c r="F1416" i="7"/>
  <c r="E1416" i="7"/>
  <c r="D1416" i="7"/>
  <c r="F1415" i="7"/>
  <c r="E1415" i="7"/>
  <c r="D1415" i="7"/>
  <c r="F1414" i="7"/>
  <c r="E1414" i="7"/>
  <c r="D1414" i="7"/>
  <c r="F1413" i="7"/>
  <c r="E1413" i="7"/>
  <c r="D1413" i="7"/>
  <c r="F1412" i="7"/>
  <c r="E1412" i="7"/>
  <c r="D1412" i="7"/>
  <c r="F1411" i="7"/>
  <c r="E1411" i="7"/>
  <c r="D1411" i="7"/>
  <c r="F1410" i="7"/>
  <c r="E1410" i="7"/>
  <c r="D1410" i="7"/>
  <c r="F1409" i="7"/>
  <c r="E1409" i="7"/>
  <c r="D1409" i="7"/>
  <c r="F1408" i="7"/>
  <c r="E1408" i="7"/>
  <c r="D1408" i="7"/>
  <c r="F1407" i="7"/>
  <c r="E1407" i="7"/>
  <c r="D1407" i="7"/>
  <c r="F1406" i="7"/>
  <c r="E1406" i="7"/>
  <c r="D1406" i="7"/>
  <c r="F1405" i="7"/>
  <c r="E1405" i="7"/>
  <c r="D1405" i="7"/>
  <c r="F1404" i="7"/>
  <c r="E1404" i="7"/>
  <c r="D1404" i="7"/>
  <c r="F1403" i="7"/>
  <c r="E1403" i="7"/>
  <c r="D1403" i="7"/>
  <c r="F1402" i="7"/>
  <c r="E1402" i="7"/>
  <c r="D1402" i="7"/>
  <c r="F1401" i="7"/>
  <c r="E1401" i="7"/>
  <c r="D1401" i="7"/>
  <c r="F1400" i="7"/>
  <c r="E1400" i="7"/>
  <c r="D1400" i="7"/>
  <c r="F1399" i="7"/>
  <c r="E1399" i="7"/>
  <c r="D1399" i="7"/>
  <c r="F1398" i="7"/>
  <c r="E1398" i="7"/>
  <c r="D1398" i="7"/>
  <c r="F1397" i="7"/>
  <c r="E1397" i="7"/>
  <c r="D1397" i="7"/>
  <c r="F1396" i="7"/>
  <c r="E1396" i="7"/>
  <c r="D1396" i="7"/>
  <c r="F1395" i="7"/>
  <c r="E1395" i="7"/>
  <c r="D1395" i="7"/>
  <c r="F1394" i="7"/>
  <c r="E1394" i="7"/>
  <c r="D1394" i="7"/>
  <c r="F1393" i="7"/>
  <c r="E1393" i="7"/>
  <c r="D1393" i="7"/>
  <c r="F1392" i="7"/>
  <c r="E1392" i="7"/>
  <c r="D1392" i="7"/>
  <c r="F1391" i="7"/>
  <c r="E1391" i="7"/>
  <c r="D1391" i="7"/>
  <c r="F1390" i="7"/>
  <c r="E1390" i="7"/>
  <c r="D1390" i="7"/>
  <c r="F1389" i="7"/>
  <c r="E1389" i="7"/>
  <c r="D1389" i="7"/>
  <c r="F1388" i="7"/>
  <c r="E1388" i="7"/>
  <c r="D1388" i="7"/>
  <c r="F1387" i="7"/>
  <c r="E1387" i="7"/>
  <c r="D1387" i="7"/>
  <c r="F1386" i="7"/>
  <c r="E1386" i="7"/>
  <c r="D1386" i="7"/>
  <c r="F1385" i="7"/>
  <c r="E1385" i="7"/>
  <c r="D1385" i="7"/>
  <c r="F1384" i="7"/>
  <c r="E1384" i="7"/>
  <c r="D1384" i="7"/>
  <c r="F1383" i="7"/>
  <c r="E1383" i="7"/>
  <c r="D1383" i="7"/>
  <c r="F1382" i="7"/>
  <c r="E1382" i="7"/>
  <c r="D1382" i="7"/>
  <c r="F1381" i="7"/>
  <c r="E1381" i="7"/>
  <c r="D1381" i="7"/>
  <c r="F1380" i="7"/>
  <c r="E1380" i="7"/>
  <c r="D1380" i="7"/>
  <c r="F1379" i="7"/>
  <c r="E1379" i="7"/>
  <c r="D1379" i="7"/>
  <c r="F1378" i="7"/>
  <c r="E1378" i="7"/>
  <c r="D1378" i="7"/>
  <c r="F1377" i="7"/>
  <c r="E1377" i="7"/>
  <c r="D1377" i="7"/>
  <c r="F1376" i="7"/>
  <c r="E1376" i="7"/>
  <c r="D1376" i="7"/>
  <c r="F1375" i="7"/>
  <c r="E1375" i="7"/>
  <c r="D1375" i="7"/>
  <c r="F1374" i="7"/>
  <c r="E1374" i="7"/>
  <c r="D1374" i="7"/>
  <c r="F1373" i="7"/>
  <c r="E1373" i="7"/>
  <c r="D1373" i="7"/>
  <c r="F1372" i="7"/>
  <c r="E1372" i="7"/>
  <c r="D1372" i="7"/>
  <c r="F1371" i="7"/>
  <c r="E1371" i="7"/>
  <c r="D1371" i="7"/>
  <c r="F1370" i="7"/>
  <c r="E1370" i="7"/>
  <c r="D1370" i="7"/>
  <c r="F1369" i="7"/>
  <c r="E1369" i="7"/>
  <c r="D1369" i="7"/>
  <c r="F1368" i="7"/>
  <c r="E1368" i="7"/>
  <c r="D1368" i="7"/>
  <c r="F1367" i="7"/>
  <c r="E1367" i="7"/>
  <c r="D1367" i="7"/>
  <c r="F1366" i="7"/>
  <c r="E1366" i="7"/>
  <c r="D1366" i="7"/>
  <c r="F1365" i="7"/>
  <c r="E1365" i="7"/>
  <c r="D1365" i="7"/>
  <c r="F1364" i="7"/>
  <c r="E1364" i="7"/>
  <c r="D1364" i="7"/>
  <c r="F1363" i="7"/>
  <c r="E1363" i="7"/>
  <c r="D1363" i="7"/>
  <c r="F1362" i="7"/>
  <c r="E1362" i="7"/>
  <c r="D1362" i="7"/>
  <c r="F1361" i="7"/>
  <c r="E1361" i="7"/>
  <c r="D1361" i="7"/>
  <c r="F1360" i="7"/>
  <c r="E1360" i="7"/>
  <c r="D1360" i="7"/>
  <c r="F1359" i="7"/>
  <c r="E1359" i="7"/>
  <c r="D1359" i="7"/>
  <c r="F1358" i="7"/>
  <c r="E1358" i="7"/>
  <c r="D1358" i="7"/>
  <c r="F1357" i="7"/>
  <c r="E1357" i="7"/>
  <c r="D1357" i="7"/>
  <c r="F1356" i="7"/>
  <c r="E1356" i="7"/>
  <c r="D1356" i="7"/>
  <c r="F1355" i="7"/>
  <c r="E1355" i="7"/>
  <c r="D1355" i="7"/>
  <c r="F1354" i="7"/>
  <c r="E1354" i="7"/>
  <c r="D1354" i="7"/>
  <c r="F1353" i="7"/>
  <c r="E1353" i="7"/>
  <c r="D1353" i="7"/>
  <c r="F1352" i="7"/>
  <c r="E1352" i="7"/>
  <c r="D1352" i="7"/>
  <c r="F1351" i="7"/>
  <c r="E1351" i="7"/>
  <c r="D1351" i="7"/>
  <c r="F1350" i="7"/>
  <c r="E1350" i="7"/>
  <c r="D1350" i="7"/>
  <c r="F1349" i="7"/>
  <c r="E1349" i="7"/>
  <c r="D1349" i="7"/>
  <c r="F1348" i="7"/>
  <c r="E1348" i="7"/>
  <c r="D1348" i="7"/>
  <c r="F1347" i="7"/>
  <c r="E1347" i="7"/>
  <c r="D1347" i="7"/>
  <c r="F1346" i="7"/>
  <c r="E1346" i="7"/>
  <c r="D1346" i="7"/>
  <c r="F1345" i="7"/>
  <c r="E1345" i="7"/>
  <c r="D1345" i="7"/>
  <c r="F1344" i="7"/>
  <c r="E1344" i="7"/>
  <c r="D1344" i="7"/>
  <c r="F1343" i="7"/>
  <c r="E1343" i="7"/>
  <c r="D1343" i="7"/>
  <c r="F1342" i="7"/>
  <c r="E1342" i="7"/>
  <c r="D1342" i="7"/>
  <c r="F1341" i="7"/>
  <c r="E1341" i="7"/>
  <c r="D1341" i="7"/>
  <c r="F1340" i="7"/>
  <c r="E1340" i="7"/>
  <c r="D1340" i="7"/>
  <c r="F1339" i="7"/>
  <c r="E1339" i="7"/>
  <c r="D1339" i="7"/>
  <c r="F1338" i="7"/>
  <c r="E1338" i="7"/>
  <c r="D1338" i="7"/>
  <c r="F1337" i="7"/>
  <c r="E1337" i="7"/>
  <c r="D1337" i="7"/>
  <c r="F1336" i="7"/>
  <c r="E1336" i="7"/>
  <c r="D1336" i="7"/>
  <c r="F1335" i="7"/>
  <c r="E1335" i="7"/>
  <c r="D1335" i="7"/>
  <c r="F1334" i="7"/>
  <c r="E1334" i="7"/>
  <c r="D1334" i="7"/>
  <c r="F1333" i="7"/>
  <c r="E1333" i="7"/>
  <c r="D1333" i="7"/>
  <c r="F1332" i="7"/>
  <c r="E1332" i="7"/>
  <c r="D1332" i="7"/>
  <c r="F1331" i="7"/>
  <c r="E1331" i="7"/>
  <c r="D1331" i="7"/>
  <c r="F1330" i="7"/>
  <c r="E1330" i="7"/>
  <c r="D1330" i="7"/>
  <c r="F1329" i="7"/>
  <c r="E1329" i="7"/>
  <c r="D1329" i="7"/>
  <c r="F1328" i="7"/>
  <c r="E1328" i="7"/>
  <c r="D1328" i="7"/>
  <c r="F1327" i="7"/>
  <c r="E1327" i="7"/>
  <c r="D1327" i="7"/>
  <c r="F1326" i="7"/>
  <c r="E1326" i="7"/>
  <c r="D1326" i="7"/>
  <c r="F1325" i="7"/>
  <c r="E1325" i="7"/>
  <c r="D1325" i="7"/>
  <c r="F1324" i="7"/>
  <c r="E1324" i="7"/>
  <c r="D1324" i="7"/>
  <c r="F1323" i="7"/>
  <c r="E1323" i="7"/>
  <c r="D1323" i="7"/>
  <c r="F1322" i="7"/>
  <c r="E1322" i="7"/>
  <c r="D1322" i="7"/>
  <c r="F1321" i="7"/>
  <c r="E1321" i="7"/>
  <c r="D1321" i="7"/>
  <c r="F1320" i="7"/>
  <c r="E1320" i="7"/>
  <c r="D1320" i="7"/>
  <c r="F1319" i="7"/>
  <c r="E1319" i="7"/>
  <c r="D1319" i="7"/>
  <c r="F1318" i="7"/>
  <c r="E1318" i="7"/>
  <c r="D1318" i="7"/>
  <c r="F1317" i="7"/>
  <c r="E1317" i="7"/>
  <c r="D1317" i="7"/>
  <c r="F1316" i="7"/>
  <c r="E1316" i="7"/>
  <c r="D1316" i="7"/>
  <c r="F1315" i="7"/>
  <c r="E1315" i="7"/>
  <c r="D1315" i="7"/>
  <c r="F1314" i="7"/>
  <c r="E1314" i="7"/>
  <c r="D1314" i="7"/>
  <c r="F1313" i="7"/>
  <c r="E1313" i="7"/>
  <c r="D1313" i="7"/>
  <c r="F1312" i="7"/>
  <c r="E1312" i="7"/>
  <c r="D1312" i="7"/>
  <c r="F1311" i="7"/>
  <c r="E1311" i="7"/>
  <c r="D1311" i="7"/>
  <c r="F1310" i="7"/>
  <c r="E1310" i="7"/>
  <c r="D1310" i="7"/>
  <c r="F1309" i="7"/>
  <c r="E1309" i="7"/>
  <c r="D1309" i="7"/>
  <c r="F1308" i="7"/>
  <c r="E1308" i="7"/>
  <c r="D1308" i="7"/>
  <c r="F1307" i="7"/>
  <c r="E1307" i="7"/>
  <c r="D1307" i="7"/>
  <c r="F1306" i="7"/>
  <c r="E1306" i="7"/>
  <c r="D1306" i="7"/>
  <c r="F1305" i="7"/>
  <c r="E1305" i="7"/>
  <c r="D1305" i="7"/>
  <c r="F1304" i="7"/>
  <c r="E1304" i="7"/>
  <c r="D1304" i="7"/>
  <c r="F1303" i="7"/>
  <c r="E1303" i="7"/>
  <c r="D1303" i="7"/>
  <c r="F1302" i="7"/>
  <c r="E1302" i="7"/>
  <c r="D1302" i="7"/>
  <c r="F1301" i="7"/>
  <c r="E1301" i="7"/>
  <c r="D1301" i="7"/>
  <c r="F1300" i="7"/>
  <c r="E1300" i="7"/>
  <c r="D1300" i="7"/>
  <c r="F1299" i="7"/>
  <c r="E1299" i="7"/>
  <c r="D1299" i="7"/>
  <c r="F1298" i="7"/>
  <c r="E1298" i="7"/>
  <c r="D1298" i="7"/>
  <c r="F1297" i="7"/>
  <c r="E1297" i="7"/>
  <c r="D1297" i="7"/>
  <c r="F1296" i="7"/>
  <c r="E1296" i="7"/>
  <c r="D1296" i="7"/>
  <c r="F1295" i="7"/>
  <c r="E1295" i="7"/>
  <c r="D1295" i="7"/>
  <c r="F1294" i="7"/>
  <c r="E1294" i="7"/>
  <c r="D1294" i="7"/>
  <c r="F1293" i="7"/>
  <c r="E1293" i="7"/>
  <c r="D1293" i="7"/>
  <c r="F1292" i="7"/>
  <c r="E1292" i="7"/>
  <c r="D1292" i="7"/>
  <c r="F1291" i="7"/>
  <c r="E1291" i="7"/>
  <c r="D1291" i="7"/>
  <c r="F1290" i="7"/>
  <c r="E1290" i="7"/>
  <c r="D1290" i="7"/>
  <c r="F1289" i="7"/>
  <c r="E1289" i="7"/>
  <c r="D1289" i="7"/>
  <c r="F1288" i="7"/>
  <c r="E1288" i="7"/>
  <c r="D1288" i="7"/>
  <c r="F1287" i="7"/>
  <c r="E1287" i="7"/>
  <c r="D1287" i="7"/>
  <c r="F1286" i="7"/>
  <c r="E1286" i="7"/>
  <c r="D1286" i="7"/>
  <c r="F1285" i="7"/>
  <c r="E1285" i="7"/>
  <c r="D1285" i="7"/>
  <c r="F1284" i="7"/>
  <c r="E1284" i="7"/>
  <c r="D1284" i="7"/>
  <c r="F1283" i="7"/>
  <c r="E1283" i="7"/>
  <c r="D1283" i="7"/>
  <c r="F1282" i="7"/>
  <c r="E1282" i="7"/>
  <c r="D1282" i="7"/>
  <c r="F1281" i="7"/>
  <c r="E1281" i="7"/>
  <c r="D1281" i="7"/>
  <c r="F1280" i="7"/>
  <c r="E1280" i="7"/>
  <c r="D1280" i="7"/>
  <c r="F1279" i="7"/>
  <c r="E1279" i="7"/>
  <c r="D1279" i="7"/>
  <c r="F1278" i="7"/>
  <c r="E1278" i="7"/>
  <c r="D1278" i="7"/>
  <c r="F1277" i="7"/>
  <c r="E1277" i="7"/>
  <c r="D1277" i="7"/>
  <c r="F1276" i="7"/>
  <c r="E1276" i="7"/>
  <c r="D1276" i="7"/>
  <c r="F1275" i="7"/>
  <c r="E1275" i="7"/>
  <c r="D1275" i="7"/>
  <c r="F1274" i="7"/>
  <c r="E1274" i="7"/>
  <c r="D1274" i="7"/>
  <c r="F1273" i="7"/>
  <c r="E1273" i="7"/>
  <c r="D1273" i="7"/>
  <c r="F1272" i="7"/>
  <c r="E1272" i="7"/>
  <c r="D1272" i="7"/>
  <c r="F1271" i="7"/>
  <c r="E1271" i="7"/>
  <c r="D1271" i="7"/>
  <c r="F1270" i="7"/>
  <c r="E1270" i="7"/>
  <c r="D1270" i="7"/>
  <c r="F1269" i="7"/>
  <c r="E1269" i="7"/>
  <c r="D1269" i="7"/>
  <c r="F1268" i="7"/>
  <c r="E1268" i="7"/>
  <c r="D1268" i="7"/>
  <c r="F1267" i="7"/>
  <c r="E1267" i="7"/>
  <c r="D1267" i="7"/>
  <c r="F1266" i="7"/>
  <c r="E1266" i="7"/>
  <c r="D1266" i="7"/>
  <c r="F1265" i="7"/>
  <c r="E1265" i="7"/>
  <c r="D1265" i="7"/>
  <c r="F1264" i="7"/>
  <c r="E1264" i="7"/>
  <c r="D1264" i="7"/>
  <c r="F1263" i="7"/>
  <c r="E1263" i="7"/>
  <c r="D1263" i="7"/>
  <c r="F1262" i="7"/>
  <c r="E1262" i="7"/>
  <c r="D1262" i="7"/>
  <c r="F1261" i="7"/>
  <c r="E1261" i="7"/>
  <c r="D1261" i="7"/>
  <c r="F1260" i="7"/>
  <c r="E1260" i="7"/>
  <c r="D1260" i="7"/>
  <c r="F1259" i="7"/>
  <c r="E1259" i="7"/>
  <c r="D1259" i="7"/>
  <c r="F1258" i="7"/>
  <c r="E1258" i="7"/>
  <c r="D1258" i="7"/>
  <c r="F1257" i="7"/>
  <c r="E1257" i="7"/>
  <c r="D1257" i="7"/>
  <c r="F1256" i="7"/>
  <c r="E1256" i="7"/>
  <c r="D1256" i="7"/>
  <c r="F1255" i="7"/>
  <c r="E1255" i="7"/>
  <c r="D1255" i="7"/>
  <c r="F1254" i="7"/>
  <c r="E1254" i="7"/>
  <c r="D1254" i="7"/>
  <c r="F1253" i="7"/>
  <c r="E1253" i="7"/>
  <c r="D1253" i="7"/>
  <c r="F1252" i="7"/>
  <c r="E1252" i="7"/>
  <c r="D1252" i="7"/>
  <c r="F1251" i="7"/>
  <c r="E1251" i="7"/>
  <c r="D1251" i="7"/>
  <c r="F1250" i="7"/>
  <c r="E1250" i="7"/>
  <c r="D1250" i="7"/>
  <c r="F1249" i="7"/>
  <c r="E1249" i="7"/>
  <c r="D1249" i="7"/>
  <c r="F1248" i="7"/>
  <c r="E1248" i="7"/>
  <c r="D1248" i="7"/>
  <c r="F1247" i="7"/>
  <c r="E1247" i="7"/>
  <c r="D1247" i="7"/>
  <c r="F1246" i="7"/>
  <c r="E1246" i="7"/>
  <c r="D1246" i="7"/>
  <c r="F1245" i="7"/>
  <c r="E1245" i="7"/>
  <c r="D1245" i="7"/>
  <c r="F1244" i="7"/>
  <c r="E1244" i="7"/>
  <c r="D1244" i="7"/>
  <c r="F1243" i="7"/>
  <c r="E1243" i="7"/>
  <c r="D1243" i="7"/>
  <c r="F1242" i="7"/>
  <c r="E1242" i="7"/>
  <c r="D1242" i="7"/>
  <c r="F1241" i="7"/>
  <c r="E1241" i="7"/>
  <c r="D1241" i="7"/>
  <c r="F1240" i="7"/>
  <c r="E1240" i="7"/>
  <c r="D1240" i="7"/>
  <c r="F1239" i="7"/>
  <c r="E1239" i="7"/>
  <c r="D1239" i="7"/>
  <c r="F1238" i="7"/>
  <c r="E1238" i="7"/>
  <c r="D1238" i="7"/>
  <c r="F1237" i="7"/>
  <c r="E1237" i="7"/>
  <c r="D1237" i="7"/>
  <c r="F1236" i="7"/>
  <c r="E1236" i="7"/>
  <c r="D1236" i="7"/>
  <c r="F1235" i="7"/>
  <c r="E1235" i="7"/>
  <c r="D1235" i="7"/>
  <c r="F1234" i="7"/>
  <c r="E1234" i="7"/>
  <c r="D1234" i="7"/>
  <c r="F1233" i="7"/>
  <c r="E1233" i="7"/>
  <c r="D1233" i="7"/>
  <c r="F1232" i="7"/>
  <c r="E1232" i="7"/>
  <c r="D1232" i="7"/>
  <c r="F1231" i="7"/>
  <c r="E1231" i="7"/>
  <c r="D1231" i="7"/>
  <c r="F1230" i="7"/>
  <c r="E1230" i="7"/>
  <c r="D1230" i="7"/>
  <c r="F1229" i="7"/>
  <c r="E1229" i="7"/>
  <c r="D1229" i="7"/>
  <c r="F1228" i="7"/>
  <c r="E1228" i="7"/>
  <c r="D1228" i="7"/>
  <c r="F1227" i="7"/>
  <c r="E1227" i="7"/>
  <c r="D1227" i="7"/>
  <c r="F1226" i="7"/>
  <c r="E1226" i="7"/>
  <c r="D1226" i="7"/>
  <c r="F1225" i="7"/>
  <c r="E1225" i="7"/>
  <c r="D1225" i="7"/>
  <c r="F1224" i="7"/>
  <c r="E1224" i="7"/>
  <c r="D1224" i="7"/>
  <c r="F1223" i="7"/>
  <c r="E1223" i="7"/>
  <c r="D1223" i="7"/>
  <c r="F1222" i="7"/>
  <c r="E1222" i="7"/>
  <c r="D1222" i="7"/>
  <c r="F1221" i="7"/>
  <c r="E1221" i="7"/>
  <c r="D1221" i="7"/>
  <c r="F1220" i="7"/>
  <c r="E1220" i="7"/>
  <c r="D1220" i="7"/>
  <c r="F1219" i="7"/>
  <c r="E1219" i="7"/>
  <c r="D1219" i="7"/>
  <c r="F1218" i="7"/>
  <c r="E1218" i="7"/>
  <c r="D1218" i="7"/>
  <c r="F1217" i="7"/>
  <c r="E1217" i="7"/>
  <c r="D1217" i="7"/>
  <c r="F1216" i="7"/>
  <c r="E1216" i="7"/>
  <c r="D1216" i="7"/>
  <c r="F1215" i="7"/>
  <c r="E1215" i="7"/>
  <c r="D1215" i="7"/>
  <c r="F1214" i="7"/>
  <c r="E1214" i="7"/>
  <c r="D1214" i="7"/>
  <c r="F1213" i="7"/>
  <c r="E1213" i="7"/>
  <c r="D1213" i="7"/>
  <c r="F1212" i="7"/>
  <c r="E1212" i="7"/>
  <c r="D1212" i="7"/>
  <c r="F1211" i="7"/>
  <c r="E1211" i="7"/>
  <c r="D1211" i="7"/>
  <c r="F1210" i="7"/>
  <c r="E1210" i="7"/>
  <c r="D1210" i="7"/>
  <c r="F1209" i="7"/>
  <c r="E1209" i="7"/>
  <c r="D1209" i="7"/>
  <c r="F1208" i="7"/>
  <c r="E1208" i="7"/>
  <c r="D1208" i="7"/>
  <c r="F1207" i="7"/>
  <c r="E1207" i="7"/>
  <c r="D1207" i="7"/>
  <c r="F1206" i="7"/>
  <c r="E1206" i="7"/>
  <c r="D1206" i="7"/>
  <c r="F1205" i="7"/>
  <c r="E1205" i="7"/>
  <c r="D1205" i="7"/>
  <c r="F1204" i="7"/>
  <c r="E1204" i="7"/>
  <c r="D1204" i="7"/>
  <c r="F1203" i="7"/>
  <c r="E1203" i="7"/>
  <c r="D1203" i="7"/>
  <c r="F1202" i="7"/>
  <c r="E1202" i="7"/>
  <c r="D1202" i="7"/>
  <c r="F1201" i="7"/>
  <c r="E1201" i="7"/>
  <c r="D1201" i="7"/>
  <c r="F1200" i="7"/>
  <c r="E1200" i="7"/>
  <c r="D1200" i="7"/>
  <c r="F1199" i="7"/>
  <c r="E1199" i="7"/>
  <c r="D1199" i="7"/>
  <c r="F1198" i="7"/>
  <c r="E1198" i="7"/>
  <c r="D1198" i="7"/>
  <c r="F1197" i="7"/>
  <c r="E1197" i="7"/>
  <c r="D1197" i="7"/>
  <c r="F1196" i="7"/>
  <c r="E1196" i="7"/>
  <c r="D1196" i="7"/>
  <c r="F1195" i="7"/>
  <c r="E1195" i="7"/>
  <c r="D1195" i="7"/>
  <c r="F1194" i="7"/>
  <c r="E1194" i="7"/>
  <c r="D1194" i="7"/>
  <c r="F1193" i="7"/>
  <c r="E1193" i="7"/>
  <c r="D1193" i="7"/>
  <c r="F1192" i="7"/>
  <c r="E1192" i="7"/>
  <c r="D1192" i="7"/>
  <c r="F1191" i="7"/>
  <c r="E1191" i="7"/>
  <c r="D1191" i="7"/>
  <c r="F1190" i="7"/>
  <c r="E1190" i="7"/>
  <c r="D1190" i="7"/>
  <c r="F1189" i="7"/>
  <c r="E1189" i="7"/>
  <c r="D1189" i="7"/>
  <c r="F1188" i="7"/>
  <c r="E1188" i="7"/>
  <c r="D1188" i="7"/>
  <c r="F1187" i="7"/>
  <c r="E1187" i="7"/>
  <c r="D1187" i="7"/>
  <c r="F1186" i="7"/>
  <c r="E1186" i="7"/>
  <c r="D1186" i="7"/>
  <c r="F1185" i="7"/>
  <c r="E1185" i="7"/>
  <c r="D1185" i="7"/>
  <c r="F1184" i="7"/>
  <c r="E1184" i="7"/>
  <c r="D1184" i="7"/>
  <c r="F1183" i="7"/>
  <c r="E1183" i="7"/>
  <c r="D1183" i="7"/>
  <c r="F1182" i="7"/>
  <c r="E1182" i="7"/>
  <c r="D1182" i="7"/>
  <c r="F1181" i="7"/>
  <c r="E1181" i="7"/>
  <c r="D1181" i="7"/>
  <c r="F1180" i="7"/>
  <c r="E1180" i="7"/>
  <c r="D1180" i="7"/>
  <c r="F1179" i="7"/>
  <c r="E1179" i="7"/>
  <c r="D1179" i="7"/>
  <c r="F1178" i="7"/>
  <c r="E1178" i="7"/>
  <c r="D1178" i="7"/>
  <c r="F1177" i="7"/>
  <c r="E1177" i="7"/>
  <c r="D1177" i="7"/>
  <c r="F1176" i="7"/>
  <c r="E1176" i="7"/>
  <c r="D1176" i="7"/>
  <c r="F1175" i="7"/>
  <c r="E1175" i="7"/>
  <c r="D1175" i="7"/>
  <c r="F1174" i="7"/>
  <c r="E1174" i="7"/>
  <c r="D1174" i="7"/>
  <c r="F1173" i="7"/>
  <c r="E1173" i="7"/>
  <c r="D1173" i="7"/>
  <c r="F1172" i="7"/>
  <c r="E1172" i="7"/>
  <c r="D1172" i="7"/>
  <c r="F1171" i="7"/>
  <c r="E1171" i="7"/>
  <c r="D1171" i="7"/>
  <c r="F1170" i="7"/>
  <c r="E1170" i="7"/>
  <c r="D1170" i="7"/>
  <c r="F1169" i="7"/>
  <c r="E1169" i="7"/>
  <c r="D1169" i="7"/>
  <c r="F1168" i="7"/>
  <c r="E1168" i="7"/>
  <c r="D1168" i="7"/>
  <c r="F1167" i="7"/>
  <c r="E1167" i="7"/>
  <c r="D1167" i="7"/>
  <c r="F1166" i="7"/>
  <c r="E1166" i="7"/>
  <c r="D1166" i="7"/>
  <c r="F1165" i="7"/>
  <c r="E1165" i="7"/>
  <c r="D1165" i="7"/>
  <c r="F1164" i="7"/>
  <c r="E1164" i="7"/>
  <c r="D1164" i="7"/>
  <c r="F1163" i="7"/>
  <c r="E1163" i="7"/>
  <c r="D1163" i="7"/>
  <c r="F1162" i="7"/>
  <c r="E1162" i="7"/>
  <c r="D1162" i="7"/>
  <c r="F1161" i="7"/>
  <c r="E1161" i="7"/>
  <c r="D1161" i="7"/>
  <c r="F1160" i="7"/>
  <c r="E1160" i="7"/>
  <c r="D1160" i="7"/>
  <c r="F1159" i="7"/>
  <c r="E1159" i="7"/>
  <c r="D1159" i="7"/>
  <c r="F1158" i="7"/>
  <c r="E1158" i="7"/>
  <c r="D1158" i="7"/>
  <c r="F1157" i="7"/>
  <c r="E1157" i="7"/>
  <c r="D1157" i="7"/>
  <c r="F1156" i="7"/>
  <c r="E1156" i="7"/>
  <c r="D1156" i="7"/>
  <c r="F1155" i="7"/>
  <c r="E1155" i="7"/>
  <c r="D1155" i="7"/>
  <c r="F1154" i="7"/>
  <c r="E1154" i="7"/>
  <c r="D1154" i="7"/>
  <c r="F1153" i="7"/>
  <c r="E1153" i="7"/>
  <c r="D1153" i="7"/>
  <c r="F1152" i="7"/>
  <c r="E1152" i="7"/>
  <c r="D1152" i="7"/>
  <c r="F1151" i="7"/>
  <c r="E1151" i="7"/>
  <c r="D1151" i="7"/>
  <c r="F1150" i="7"/>
  <c r="E1150" i="7"/>
  <c r="D1150" i="7"/>
  <c r="F1149" i="7"/>
  <c r="E1149" i="7"/>
  <c r="D1149" i="7"/>
  <c r="F1148" i="7"/>
  <c r="E1148" i="7"/>
  <c r="D1148" i="7"/>
  <c r="F1147" i="7"/>
  <c r="E1147" i="7"/>
  <c r="D1147" i="7"/>
  <c r="F1146" i="7"/>
  <c r="E1146" i="7"/>
  <c r="D1146" i="7"/>
  <c r="F1145" i="7"/>
  <c r="E1145" i="7"/>
  <c r="D1145" i="7"/>
  <c r="F1144" i="7"/>
  <c r="E1144" i="7"/>
  <c r="D1144" i="7"/>
  <c r="F1143" i="7"/>
  <c r="E1143" i="7"/>
  <c r="D1143" i="7"/>
  <c r="F1142" i="7"/>
  <c r="E1142" i="7"/>
  <c r="D1142" i="7"/>
  <c r="F1141" i="7"/>
  <c r="E1141" i="7"/>
  <c r="D1141" i="7"/>
  <c r="F1140" i="7"/>
  <c r="E1140" i="7"/>
  <c r="D1140" i="7"/>
  <c r="F1139" i="7"/>
  <c r="E1139" i="7"/>
  <c r="D1139" i="7"/>
  <c r="F1138" i="7"/>
  <c r="E1138" i="7"/>
  <c r="D1138" i="7"/>
  <c r="F1137" i="7"/>
  <c r="E1137" i="7"/>
  <c r="D1137" i="7"/>
  <c r="F1136" i="7"/>
  <c r="E1136" i="7"/>
  <c r="D1136" i="7"/>
  <c r="F1135" i="7"/>
  <c r="E1135" i="7"/>
  <c r="D1135" i="7"/>
  <c r="F1134" i="7"/>
  <c r="E1134" i="7"/>
  <c r="D1134" i="7"/>
  <c r="F1133" i="7"/>
  <c r="E1133" i="7"/>
  <c r="D1133" i="7"/>
  <c r="F1132" i="7"/>
  <c r="E1132" i="7"/>
  <c r="D1132" i="7"/>
  <c r="F1131" i="7"/>
  <c r="E1131" i="7"/>
  <c r="D1131" i="7"/>
  <c r="F1130" i="7"/>
  <c r="E1130" i="7"/>
  <c r="D1130" i="7"/>
  <c r="F1129" i="7"/>
  <c r="E1129" i="7"/>
  <c r="D1129" i="7"/>
  <c r="F1128" i="7"/>
  <c r="E1128" i="7"/>
  <c r="D1128" i="7"/>
  <c r="F1127" i="7"/>
  <c r="E1127" i="7"/>
  <c r="D1127" i="7"/>
  <c r="F1126" i="7"/>
  <c r="E1126" i="7"/>
  <c r="D1126" i="7"/>
  <c r="F1125" i="7"/>
  <c r="E1125" i="7"/>
  <c r="D1125" i="7"/>
  <c r="F1124" i="7"/>
  <c r="E1124" i="7"/>
  <c r="D1124" i="7"/>
  <c r="F1123" i="7"/>
  <c r="E1123" i="7"/>
  <c r="D1123" i="7"/>
  <c r="F1122" i="7"/>
  <c r="E1122" i="7"/>
  <c r="D1122" i="7"/>
  <c r="F1121" i="7"/>
  <c r="E1121" i="7"/>
  <c r="D1121" i="7"/>
  <c r="F1120" i="7"/>
  <c r="E1120" i="7"/>
  <c r="D1120" i="7"/>
  <c r="F1119" i="7"/>
  <c r="E1119" i="7"/>
  <c r="D1119" i="7"/>
  <c r="F1118" i="7"/>
  <c r="E1118" i="7"/>
  <c r="D1118" i="7"/>
  <c r="F1117" i="7"/>
  <c r="E1117" i="7"/>
  <c r="D1117" i="7"/>
  <c r="F1116" i="7"/>
  <c r="E1116" i="7"/>
  <c r="D1116" i="7"/>
  <c r="F1115" i="7"/>
  <c r="E1115" i="7"/>
  <c r="D1115" i="7"/>
  <c r="F1114" i="7"/>
  <c r="E1114" i="7"/>
  <c r="D1114" i="7"/>
  <c r="F1113" i="7"/>
  <c r="E1113" i="7"/>
  <c r="D1113" i="7"/>
  <c r="F1112" i="7"/>
  <c r="E1112" i="7"/>
  <c r="D1112" i="7"/>
  <c r="F1111" i="7"/>
  <c r="E1111" i="7"/>
  <c r="D1111" i="7"/>
  <c r="F1110" i="7"/>
  <c r="E1110" i="7"/>
  <c r="D1110" i="7"/>
  <c r="F1109" i="7"/>
  <c r="E1109" i="7"/>
  <c r="D1109" i="7"/>
  <c r="F1108" i="7"/>
  <c r="E1108" i="7"/>
  <c r="D1108" i="7"/>
  <c r="F1107" i="7"/>
  <c r="E1107" i="7"/>
  <c r="D1107" i="7"/>
  <c r="F1106" i="7"/>
  <c r="E1106" i="7"/>
  <c r="D1106" i="7"/>
  <c r="F1105" i="7"/>
  <c r="E1105" i="7"/>
  <c r="D1105" i="7"/>
  <c r="F1104" i="7"/>
  <c r="E1104" i="7"/>
  <c r="D1104" i="7"/>
  <c r="F1103" i="7"/>
  <c r="E1103" i="7"/>
  <c r="D1103" i="7"/>
  <c r="F1102" i="7"/>
  <c r="E1102" i="7"/>
  <c r="D1102" i="7"/>
  <c r="F1101" i="7"/>
  <c r="E1101" i="7"/>
  <c r="D1101" i="7"/>
  <c r="F1100" i="7"/>
  <c r="E1100" i="7"/>
  <c r="D1100" i="7"/>
  <c r="F1099" i="7"/>
  <c r="E1099" i="7"/>
  <c r="D1099" i="7"/>
  <c r="F1098" i="7"/>
  <c r="E1098" i="7"/>
  <c r="D1098" i="7"/>
  <c r="F1097" i="7"/>
  <c r="E1097" i="7"/>
  <c r="D1097" i="7"/>
  <c r="F1096" i="7"/>
  <c r="E1096" i="7"/>
  <c r="D1096" i="7"/>
  <c r="F1095" i="7"/>
  <c r="E1095" i="7"/>
  <c r="D1095" i="7"/>
  <c r="F1094" i="7"/>
  <c r="E1094" i="7"/>
  <c r="D1094" i="7"/>
  <c r="F1093" i="7"/>
  <c r="E1093" i="7"/>
  <c r="D1093" i="7"/>
  <c r="F1092" i="7"/>
  <c r="E1092" i="7"/>
  <c r="D1092" i="7"/>
  <c r="F1091" i="7"/>
  <c r="E1091" i="7"/>
  <c r="D1091" i="7"/>
  <c r="F1090" i="7"/>
  <c r="E1090" i="7"/>
  <c r="D1090" i="7"/>
  <c r="F1089" i="7"/>
  <c r="E1089" i="7"/>
  <c r="D1089" i="7"/>
  <c r="F1088" i="7"/>
  <c r="E1088" i="7"/>
  <c r="D1088" i="7"/>
  <c r="F1087" i="7"/>
  <c r="E1087" i="7"/>
  <c r="D1087" i="7"/>
  <c r="F1086" i="7"/>
  <c r="E1086" i="7"/>
  <c r="D1086" i="7"/>
  <c r="F1085" i="7"/>
  <c r="E1085" i="7"/>
  <c r="D1085" i="7"/>
  <c r="F1084" i="7"/>
  <c r="E1084" i="7"/>
  <c r="D1084" i="7"/>
  <c r="F1083" i="7"/>
  <c r="E1083" i="7"/>
  <c r="D1083" i="7"/>
  <c r="F1082" i="7"/>
  <c r="E1082" i="7"/>
  <c r="D1082" i="7"/>
  <c r="F1081" i="7"/>
  <c r="E1081" i="7"/>
  <c r="D1081" i="7"/>
  <c r="F1080" i="7"/>
  <c r="E1080" i="7"/>
  <c r="D1080" i="7"/>
  <c r="F1079" i="7"/>
  <c r="E1079" i="7"/>
  <c r="D1079" i="7"/>
  <c r="F1078" i="7"/>
  <c r="E1078" i="7"/>
  <c r="D1078" i="7"/>
  <c r="F1077" i="7"/>
  <c r="E1077" i="7"/>
  <c r="D1077" i="7"/>
  <c r="F1076" i="7"/>
  <c r="E1076" i="7"/>
  <c r="D1076" i="7"/>
  <c r="F1075" i="7"/>
  <c r="E1075" i="7"/>
  <c r="D1075" i="7"/>
  <c r="F1074" i="7"/>
  <c r="E1074" i="7"/>
  <c r="D1074" i="7"/>
  <c r="F1073" i="7"/>
  <c r="E1073" i="7"/>
  <c r="D1073" i="7"/>
  <c r="F1072" i="7"/>
  <c r="E1072" i="7"/>
  <c r="D1072" i="7"/>
  <c r="F1071" i="7"/>
  <c r="E1071" i="7"/>
  <c r="D1071" i="7"/>
  <c r="F1070" i="7"/>
  <c r="E1070" i="7"/>
  <c r="D1070" i="7"/>
  <c r="F1069" i="7"/>
  <c r="E1069" i="7"/>
  <c r="D1069" i="7"/>
  <c r="F1068" i="7"/>
  <c r="E1068" i="7"/>
  <c r="D1068" i="7"/>
  <c r="F1067" i="7"/>
  <c r="E1067" i="7"/>
  <c r="D1067" i="7"/>
  <c r="F1066" i="7"/>
  <c r="E1066" i="7"/>
  <c r="D1066" i="7"/>
  <c r="F1065" i="7"/>
  <c r="E1065" i="7"/>
  <c r="D1065" i="7"/>
  <c r="F1064" i="7"/>
  <c r="E1064" i="7"/>
  <c r="D1064" i="7"/>
  <c r="F1063" i="7"/>
  <c r="E1063" i="7"/>
  <c r="D1063" i="7"/>
  <c r="F1062" i="7"/>
  <c r="E1062" i="7"/>
  <c r="D1062" i="7"/>
  <c r="F1061" i="7"/>
  <c r="E1061" i="7"/>
  <c r="D1061" i="7"/>
  <c r="F1060" i="7"/>
  <c r="E1060" i="7"/>
  <c r="D1060" i="7"/>
  <c r="F1059" i="7"/>
  <c r="E1059" i="7"/>
  <c r="D1059" i="7"/>
  <c r="F1058" i="7"/>
  <c r="E1058" i="7"/>
  <c r="D1058" i="7"/>
  <c r="F1057" i="7"/>
  <c r="E1057" i="7"/>
  <c r="D1057" i="7"/>
  <c r="F1056" i="7"/>
  <c r="E1056" i="7"/>
  <c r="D1056" i="7"/>
  <c r="F1055" i="7"/>
  <c r="E1055" i="7"/>
  <c r="D1055" i="7"/>
  <c r="F1054" i="7"/>
  <c r="E1054" i="7"/>
  <c r="D1054" i="7"/>
  <c r="F1053" i="7"/>
  <c r="E1053" i="7"/>
  <c r="D1053" i="7"/>
  <c r="F1052" i="7"/>
  <c r="E1052" i="7"/>
  <c r="D1052" i="7"/>
  <c r="F1051" i="7"/>
  <c r="E1051" i="7"/>
  <c r="D1051" i="7"/>
  <c r="F1050" i="7"/>
  <c r="E1050" i="7"/>
  <c r="D1050" i="7"/>
  <c r="F1049" i="7"/>
  <c r="E1049" i="7"/>
  <c r="D1049" i="7"/>
  <c r="F1048" i="7"/>
  <c r="E1048" i="7"/>
  <c r="D1048" i="7"/>
  <c r="F1047" i="7"/>
  <c r="E1047" i="7"/>
  <c r="D1047" i="7"/>
  <c r="F1046" i="7"/>
  <c r="E1046" i="7"/>
  <c r="D1046" i="7"/>
  <c r="F1045" i="7"/>
  <c r="E1045" i="7"/>
  <c r="D1045" i="7"/>
  <c r="F1044" i="7"/>
  <c r="E1044" i="7"/>
  <c r="D1044" i="7"/>
  <c r="F1043" i="7"/>
  <c r="E1043" i="7"/>
  <c r="D1043" i="7"/>
  <c r="F1042" i="7"/>
  <c r="E1042" i="7"/>
  <c r="D1042" i="7"/>
  <c r="F1041" i="7"/>
  <c r="E1041" i="7"/>
  <c r="D1041" i="7"/>
  <c r="F1040" i="7"/>
  <c r="E1040" i="7"/>
  <c r="D1040" i="7"/>
  <c r="F1039" i="7"/>
  <c r="E1039" i="7"/>
  <c r="D1039" i="7"/>
  <c r="F1038" i="7"/>
  <c r="E1038" i="7"/>
  <c r="D1038" i="7"/>
  <c r="F1037" i="7"/>
  <c r="E1037" i="7"/>
  <c r="D1037" i="7"/>
  <c r="F1036" i="7"/>
  <c r="E1036" i="7"/>
  <c r="D1036" i="7"/>
  <c r="F1035" i="7"/>
  <c r="E1035" i="7"/>
  <c r="D1035" i="7"/>
  <c r="F1034" i="7"/>
  <c r="E1034" i="7"/>
  <c r="D1034" i="7"/>
  <c r="F1033" i="7"/>
  <c r="E1033" i="7"/>
  <c r="D1033" i="7"/>
  <c r="F1032" i="7"/>
  <c r="E1032" i="7"/>
  <c r="D1032" i="7"/>
  <c r="F1031" i="7"/>
  <c r="E1031" i="7"/>
  <c r="D1031" i="7"/>
  <c r="F1030" i="7"/>
  <c r="E1030" i="7"/>
  <c r="D1030" i="7"/>
  <c r="F1029" i="7"/>
  <c r="E1029" i="7"/>
  <c r="D1029" i="7"/>
  <c r="F1028" i="7"/>
  <c r="E1028" i="7"/>
  <c r="D1028" i="7"/>
  <c r="F1027" i="7"/>
  <c r="E1027" i="7"/>
  <c r="D1027" i="7"/>
  <c r="F1026" i="7"/>
  <c r="E1026" i="7"/>
  <c r="D1026" i="7"/>
  <c r="F1025" i="7"/>
  <c r="E1025" i="7"/>
  <c r="D1025" i="7"/>
  <c r="F1024" i="7"/>
  <c r="E1024" i="7"/>
  <c r="D1024" i="7"/>
  <c r="F1023" i="7"/>
  <c r="E1023" i="7"/>
  <c r="D1023" i="7"/>
  <c r="F1022" i="7"/>
  <c r="E1022" i="7"/>
  <c r="D1022" i="7"/>
  <c r="F1021" i="7"/>
  <c r="E1021" i="7"/>
  <c r="D1021" i="7"/>
  <c r="F1020" i="7"/>
  <c r="E1020" i="7"/>
  <c r="D1020" i="7"/>
  <c r="F1019" i="7"/>
  <c r="E1019" i="7"/>
  <c r="D1019" i="7"/>
  <c r="F1018" i="7"/>
  <c r="E1018" i="7"/>
  <c r="D1018" i="7"/>
  <c r="F1017" i="7"/>
  <c r="E1017" i="7"/>
  <c r="D1017" i="7"/>
  <c r="F1016" i="7"/>
  <c r="E1016" i="7"/>
  <c r="D1016" i="7"/>
  <c r="F1015" i="7"/>
  <c r="E1015" i="7"/>
  <c r="D1015" i="7"/>
  <c r="F1014" i="7"/>
  <c r="E1014" i="7"/>
  <c r="D1014" i="7"/>
  <c r="F1013" i="7"/>
  <c r="E1013" i="7"/>
  <c r="D1013" i="7"/>
  <c r="F1012" i="7"/>
  <c r="E1012" i="7"/>
  <c r="D1012" i="7"/>
  <c r="F1011" i="7"/>
  <c r="E1011" i="7"/>
  <c r="D1011" i="7"/>
  <c r="F1010" i="7"/>
  <c r="E1010" i="7"/>
  <c r="D1010" i="7"/>
  <c r="F1009" i="7"/>
  <c r="E1009" i="7"/>
  <c r="D1009" i="7"/>
  <c r="F1008" i="7"/>
  <c r="E1008" i="7"/>
  <c r="D1008" i="7"/>
  <c r="F1007" i="7"/>
  <c r="E1007" i="7"/>
  <c r="D1007" i="7"/>
  <c r="F1006" i="7"/>
  <c r="E1006" i="7"/>
  <c r="D1006" i="7"/>
  <c r="F1005" i="7"/>
  <c r="E1005" i="7"/>
  <c r="D1005" i="7"/>
  <c r="F1004" i="7"/>
  <c r="E1004" i="7"/>
  <c r="D1004" i="7"/>
  <c r="F1003" i="7"/>
  <c r="E1003" i="7"/>
  <c r="D1003" i="7"/>
  <c r="F1002" i="7"/>
  <c r="E1002" i="7"/>
  <c r="D1002" i="7"/>
  <c r="F1001" i="7"/>
  <c r="E1001" i="7"/>
  <c r="D1001" i="7"/>
  <c r="F1000" i="7"/>
  <c r="E1000" i="7"/>
  <c r="D1000" i="7"/>
  <c r="F999" i="7"/>
  <c r="E999" i="7"/>
  <c r="D999" i="7"/>
  <c r="F998" i="7"/>
  <c r="E998" i="7"/>
  <c r="D998" i="7"/>
  <c r="F997" i="7"/>
  <c r="E997" i="7"/>
  <c r="D997" i="7"/>
  <c r="F996" i="7"/>
  <c r="E996" i="7"/>
  <c r="D996" i="7"/>
  <c r="F995" i="7"/>
  <c r="E995" i="7"/>
  <c r="D995" i="7"/>
  <c r="F994" i="7"/>
  <c r="E994" i="7"/>
  <c r="D994" i="7"/>
  <c r="F993" i="7"/>
  <c r="E993" i="7"/>
  <c r="D993" i="7"/>
  <c r="F992" i="7"/>
  <c r="E992" i="7"/>
  <c r="D992" i="7"/>
  <c r="F991" i="7"/>
  <c r="E991" i="7"/>
  <c r="D991" i="7"/>
  <c r="F990" i="7"/>
  <c r="E990" i="7"/>
  <c r="D990" i="7"/>
  <c r="F989" i="7"/>
  <c r="E989" i="7"/>
  <c r="D989" i="7"/>
  <c r="F988" i="7"/>
  <c r="E988" i="7"/>
  <c r="D988" i="7"/>
  <c r="F987" i="7"/>
  <c r="E987" i="7"/>
  <c r="D987" i="7"/>
  <c r="F986" i="7"/>
  <c r="E986" i="7"/>
  <c r="D986" i="7"/>
  <c r="F985" i="7"/>
  <c r="E985" i="7"/>
  <c r="D985" i="7"/>
  <c r="F984" i="7"/>
  <c r="E984" i="7"/>
  <c r="D984" i="7"/>
  <c r="F983" i="7"/>
  <c r="E983" i="7"/>
  <c r="D983" i="7"/>
  <c r="F982" i="7"/>
  <c r="E982" i="7"/>
  <c r="D982" i="7"/>
  <c r="F981" i="7"/>
  <c r="E981" i="7"/>
  <c r="D981" i="7"/>
  <c r="F980" i="7"/>
  <c r="E980" i="7"/>
  <c r="D980" i="7"/>
  <c r="F979" i="7"/>
  <c r="E979" i="7"/>
  <c r="D979" i="7"/>
  <c r="F978" i="7"/>
  <c r="E978" i="7"/>
  <c r="D978" i="7"/>
  <c r="F977" i="7"/>
  <c r="E977" i="7"/>
  <c r="D977" i="7"/>
  <c r="F976" i="7"/>
  <c r="E976" i="7"/>
  <c r="D976" i="7"/>
  <c r="F975" i="7"/>
  <c r="E975" i="7"/>
  <c r="D975" i="7"/>
  <c r="F974" i="7"/>
  <c r="E974" i="7"/>
  <c r="D974" i="7"/>
  <c r="F973" i="7"/>
  <c r="E973" i="7"/>
  <c r="D973" i="7"/>
  <c r="F972" i="7"/>
  <c r="E972" i="7"/>
  <c r="D972" i="7"/>
  <c r="F971" i="7"/>
  <c r="E971" i="7"/>
  <c r="D971" i="7"/>
  <c r="F970" i="7"/>
  <c r="E970" i="7"/>
  <c r="D970" i="7"/>
  <c r="F969" i="7"/>
  <c r="E969" i="7"/>
  <c r="D969" i="7"/>
  <c r="F968" i="7"/>
  <c r="E968" i="7"/>
  <c r="D968" i="7"/>
  <c r="F967" i="7"/>
  <c r="E967" i="7"/>
  <c r="D967" i="7"/>
  <c r="F966" i="7"/>
  <c r="E966" i="7"/>
  <c r="D966" i="7"/>
  <c r="F965" i="7"/>
  <c r="E965" i="7"/>
  <c r="D965" i="7"/>
  <c r="F964" i="7"/>
  <c r="E964" i="7"/>
  <c r="D964" i="7"/>
  <c r="F963" i="7"/>
  <c r="E963" i="7"/>
  <c r="D963" i="7"/>
  <c r="F962" i="7"/>
  <c r="E962" i="7"/>
  <c r="D962" i="7"/>
  <c r="F961" i="7"/>
  <c r="E961" i="7"/>
  <c r="D961" i="7"/>
  <c r="F960" i="7"/>
  <c r="E960" i="7"/>
  <c r="D960" i="7"/>
  <c r="F959" i="7"/>
  <c r="E959" i="7"/>
  <c r="D959" i="7"/>
  <c r="F958" i="7"/>
  <c r="E958" i="7"/>
  <c r="D958" i="7"/>
  <c r="F957" i="7"/>
  <c r="E957" i="7"/>
  <c r="D957" i="7"/>
  <c r="F956" i="7"/>
  <c r="E956" i="7"/>
  <c r="D956" i="7"/>
  <c r="F955" i="7"/>
  <c r="E955" i="7"/>
  <c r="D955" i="7"/>
  <c r="F954" i="7"/>
  <c r="E954" i="7"/>
  <c r="D954" i="7"/>
  <c r="F953" i="7"/>
  <c r="E953" i="7"/>
  <c r="D953" i="7"/>
  <c r="F952" i="7"/>
  <c r="E952" i="7"/>
  <c r="D952" i="7"/>
  <c r="F951" i="7"/>
  <c r="E951" i="7"/>
  <c r="D951" i="7"/>
  <c r="F950" i="7"/>
  <c r="E950" i="7"/>
  <c r="D950" i="7"/>
  <c r="F949" i="7"/>
  <c r="E949" i="7"/>
  <c r="D949" i="7"/>
  <c r="F948" i="7"/>
  <c r="E948" i="7"/>
  <c r="D948" i="7"/>
  <c r="F947" i="7"/>
  <c r="E947" i="7"/>
  <c r="D947" i="7"/>
  <c r="F946" i="7"/>
  <c r="E946" i="7"/>
  <c r="D946" i="7"/>
  <c r="F945" i="7"/>
  <c r="E945" i="7"/>
  <c r="D945" i="7"/>
  <c r="F944" i="7"/>
  <c r="E944" i="7"/>
  <c r="D944" i="7"/>
  <c r="F943" i="7"/>
  <c r="E943" i="7"/>
  <c r="D943" i="7"/>
  <c r="F942" i="7"/>
  <c r="E942" i="7"/>
  <c r="D942" i="7"/>
  <c r="F941" i="7"/>
  <c r="E941" i="7"/>
  <c r="D941" i="7"/>
  <c r="F940" i="7"/>
  <c r="E940" i="7"/>
  <c r="D940" i="7"/>
  <c r="F939" i="7"/>
  <c r="E939" i="7"/>
  <c r="D939" i="7"/>
  <c r="F938" i="7"/>
  <c r="E938" i="7"/>
  <c r="D938" i="7"/>
  <c r="F937" i="7"/>
  <c r="E937" i="7"/>
  <c r="D937" i="7"/>
  <c r="F936" i="7"/>
  <c r="E936" i="7"/>
  <c r="D936" i="7"/>
  <c r="F935" i="7"/>
  <c r="E935" i="7"/>
  <c r="D935" i="7"/>
  <c r="F934" i="7"/>
  <c r="E934" i="7"/>
  <c r="D934" i="7"/>
  <c r="F933" i="7"/>
  <c r="E933" i="7"/>
  <c r="D933" i="7"/>
  <c r="F932" i="7"/>
  <c r="E932" i="7"/>
  <c r="D932" i="7"/>
  <c r="F931" i="7"/>
  <c r="E931" i="7"/>
  <c r="D931" i="7"/>
  <c r="F930" i="7"/>
  <c r="E930" i="7"/>
  <c r="D930" i="7"/>
  <c r="F929" i="7"/>
  <c r="E929" i="7"/>
  <c r="D929" i="7"/>
  <c r="F928" i="7"/>
  <c r="E928" i="7"/>
  <c r="D928" i="7"/>
  <c r="F927" i="7"/>
  <c r="E927" i="7"/>
  <c r="D927" i="7"/>
  <c r="F926" i="7"/>
  <c r="E926" i="7"/>
  <c r="D926" i="7"/>
  <c r="F925" i="7"/>
  <c r="E925" i="7"/>
  <c r="D925" i="7"/>
  <c r="F924" i="7"/>
  <c r="E924" i="7"/>
  <c r="D924" i="7"/>
  <c r="F923" i="7"/>
  <c r="E923" i="7"/>
  <c r="D923" i="7"/>
  <c r="F922" i="7"/>
  <c r="E922" i="7"/>
  <c r="D922" i="7"/>
  <c r="F921" i="7"/>
  <c r="E921" i="7"/>
  <c r="D921" i="7"/>
  <c r="F920" i="7"/>
  <c r="E920" i="7"/>
  <c r="D920" i="7"/>
  <c r="F919" i="7"/>
  <c r="E919" i="7"/>
  <c r="D919" i="7"/>
  <c r="F918" i="7"/>
  <c r="E918" i="7"/>
  <c r="D918" i="7"/>
  <c r="F917" i="7"/>
  <c r="E917" i="7"/>
  <c r="D917" i="7"/>
  <c r="F916" i="7"/>
  <c r="E916" i="7"/>
  <c r="D916" i="7"/>
  <c r="F915" i="7"/>
  <c r="E915" i="7"/>
  <c r="D915" i="7"/>
  <c r="F914" i="7"/>
  <c r="E914" i="7"/>
  <c r="D914" i="7"/>
  <c r="F913" i="7"/>
  <c r="E913" i="7"/>
  <c r="D913" i="7"/>
  <c r="F912" i="7"/>
  <c r="E912" i="7"/>
  <c r="D912" i="7"/>
  <c r="F911" i="7"/>
  <c r="E911" i="7"/>
  <c r="D911" i="7"/>
  <c r="F910" i="7"/>
  <c r="E910" i="7"/>
  <c r="D910" i="7"/>
  <c r="F909" i="7"/>
  <c r="E909" i="7"/>
  <c r="D909" i="7"/>
  <c r="F908" i="7"/>
  <c r="E908" i="7"/>
  <c r="D908" i="7"/>
  <c r="F907" i="7"/>
  <c r="E907" i="7"/>
  <c r="D907" i="7"/>
  <c r="F906" i="7"/>
  <c r="E906" i="7"/>
  <c r="D906" i="7"/>
  <c r="F905" i="7"/>
  <c r="E905" i="7"/>
  <c r="D905" i="7"/>
  <c r="F904" i="7"/>
  <c r="E904" i="7"/>
  <c r="D904" i="7"/>
  <c r="F903" i="7"/>
  <c r="E903" i="7"/>
  <c r="D903" i="7"/>
  <c r="F902" i="7"/>
  <c r="E902" i="7"/>
  <c r="D902" i="7"/>
  <c r="F901" i="7"/>
  <c r="E901" i="7"/>
  <c r="D901" i="7"/>
  <c r="F900" i="7"/>
  <c r="E900" i="7"/>
  <c r="D900" i="7"/>
  <c r="F899" i="7"/>
  <c r="E899" i="7"/>
  <c r="D899" i="7"/>
  <c r="F898" i="7"/>
  <c r="E898" i="7"/>
  <c r="D898" i="7"/>
  <c r="F897" i="7"/>
  <c r="E897" i="7"/>
  <c r="D897" i="7"/>
  <c r="F896" i="7"/>
  <c r="E896" i="7"/>
  <c r="D896" i="7"/>
  <c r="F895" i="7"/>
  <c r="E895" i="7"/>
  <c r="D895" i="7"/>
  <c r="F894" i="7"/>
  <c r="E894" i="7"/>
  <c r="D894" i="7"/>
  <c r="F893" i="7"/>
  <c r="E893" i="7"/>
  <c r="D893" i="7"/>
  <c r="F892" i="7"/>
  <c r="E892" i="7"/>
  <c r="D892" i="7"/>
  <c r="F891" i="7"/>
  <c r="E891" i="7"/>
  <c r="D891" i="7"/>
  <c r="F890" i="7"/>
  <c r="E890" i="7"/>
  <c r="D890" i="7"/>
  <c r="F889" i="7"/>
  <c r="E889" i="7"/>
  <c r="D889" i="7"/>
  <c r="F888" i="7"/>
  <c r="E888" i="7"/>
  <c r="D888" i="7"/>
  <c r="F887" i="7"/>
  <c r="E887" i="7"/>
  <c r="D887" i="7"/>
  <c r="F886" i="7"/>
  <c r="E886" i="7"/>
  <c r="D886" i="7"/>
  <c r="F885" i="7"/>
  <c r="E885" i="7"/>
  <c r="D885" i="7"/>
  <c r="F884" i="7"/>
  <c r="E884" i="7"/>
  <c r="D884" i="7"/>
  <c r="F883" i="7"/>
  <c r="E883" i="7"/>
  <c r="D883" i="7"/>
  <c r="F882" i="7"/>
  <c r="E882" i="7"/>
  <c r="D882" i="7"/>
  <c r="F881" i="7"/>
  <c r="E881" i="7"/>
  <c r="D881" i="7"/>
  <c r="F880" i="7"/>
  <c r="E880" i="7"/>
  <c r="D880" i="7"/>
  <c r="F879" i="7"/>
  <c r="E879" i="7"/>
  <c r="D879" i="7"/>
  <c r="F878" i="7"/>
  <c r="E878" i="7"/>
  <c r="D878" i="7"/>
  <c r="F877" i="7"/>
  <c r="E877" i="7"/>
  <c r="D877" i="7"/>
  <c r="F876" i="7"/>
  <c r="E876" i="7"/>
  <c r="D876" i="7"/>
  <c r="F875" i="7"/>
  <c r="E875" i="7"/>
  <c r="D875" i="7"/>
  <c r="F874" i="7"/>
  <c r="E874" i="7"/>
  <c r="D874" i="7"/>
  <c r="F873" i="7"/>
  <c r="E873" i="7"/>
  <c r="D873" i="7"/>
  <c r="F872" i="7"/>
  <c r="E872" i="7"/>
  <c r="D872" i="7"/>
  <c r="F871" i="7"/>
  <c r="E871" i="7"/>
  <c r="D871" i="7"/>
  <c r="F870" i="7"/>
  <c r="E870" i="7"/>
  <c r="D870" i="7"/>
  <c r="F869" i="7"/>
  <c r="E869" i="7"/>
  <c r="D869" i="7"/>
  <c r="F868" i="7"/>
  <c r="E868" i="7"/>
  <c r="D868" i="7"/>
  <c r="F867" i="7"/>
  <c r="E867" i="7"/>
  <c r="D867" i="7"/>
  <c r="F866" i="7"/>
  <c r="E866" i="7"/>
  <c r="D866" i="7"/>
  <c r="F865" i="7"/>
  <c r="E865" i="7"/>
  <c r="D865" i="7"/>
  <c r="F864" i="7"/>
  <c r="E864" i="7"/>
  <c r="D864" i="7"/>
  <c r="F863" i="7"/>
  <c r="E863" i="7"/>
  <c r="D863" i="7"/>
  <c r="F862" i="7"/>
  <c r="E862" i="7"/>
  <c r="D862" i="7"/>
  <c r="F861" i="7"/>
  <c r="E861" i="7"/>
  <c r="D861" i="7"/>
  <c r="F860" i="7"/>
  <c r="E860" i="7"/>
  <c r="D860" i="7"/>
  <c r="F859" i="7"/>
  <c r="E859" i="7"/>
  <c r="D859" i="7"/>
  <c r="F858" i="7"/>
  <c r="E858" i="7"/>
  <c r="D858" i="7"/>
  <c r="F857" i="7"/>
  <c r="E857" i="7"/>
  <c r="D857" i="7"/>
  <c r="F856" i="7"/>
  <c r="E856" i="7"/>
  <c r="D856" i="7"/>
  <c r="F855" i="7"/>
  <c r="E855" i="7"/>
  <c r="D855" i="7"/>
  <c r="F854" i="7"/>
  <c r="E854" i="7"/>
  <c r="D854" i="7"/>
  <c r="F853" i="7"/>
  <c r="E853" i="7"/>
  <c r="D853" i="7"/>
  <c r="F852" i="7"/>
  <c r="E852" i="7"/>
  <c r="D852" i="7"/>
  <c r="F851" i="7"/>
  <c r="E851" i="7"/>
  <c r="D851" i="7"/>
  <c r="F850" i="7"/>
  <c r="E850" i="7"/>
  <c r="D850" i="7"/>
  <c r="F849" i="7"/>
  <c r="E849" i="7"/>
  <c r="D849" i="7"/>
  <c r="F848" i="7"/>
  <c r="E848" i="7"/>
  <c r="D848" i="7"/>
  <c r="F847" i="7"/>
  <c r="E847" i="7"/>
  <c r="D847" i="7"/>
  <c r="F846" i="7"/>
  <c r="E846" i="7"/>
  <c r="D846" i="7"/>
  <c r="F845" i="7"/>
  <c r="E845" i="7"/>
  <c r="D845" i="7"/>
  <c r="F844" i="7"/>
  <c r="E844" i="7"/>
  <c r="D844" i="7"/>
  <c r="F843" i="7"/>
  <c r="E843" i="7"/>
  <c r="D843" i="7"/>
  <c r="F842" i="7"/>
  <c r="E842" i="7"/>
  <c r="D842" i="7"/>
  <c r="F841" i="7"/>
  <c r="E841" i="7"/>
  <c r="D841" i="7"/>
  <c r="F840" i="7"/>
  <c r="E840" i="7"/>
  <c r="D840" i="7"/>
  <c r="F839" i="7"/>
  <c r="E839" i="7"/>
  <c r="D839" i="7"/>
  <c r="F838" i="7"/>
  <c r="E838" i="7"/>
  <c r="D838" i="7"/>
  <c r="F837" i="7"/>
  <c r="E837" i="7"/>
  <c r="D837" i="7"/>
  <c r="F836" i="7"/>
  <c r="E836" i="7"/>
  <c r="D836" i="7"/>
  <c r="F835" i="7"/>
  <c r="E835" i="7"/>
  <c r="D835" i="7"/>
  <c r="F834" i="7"/>
  <c r="E834" i="7"/>
  <c r="D834" i="7"/>
  <c r="F833" i="7"/>
  <c r="E833" i="7"/>
  <c r="D833" i="7"/>
  <c r="F832" i="7"/>
  <c r="E832" i="7"/>
  <c r="D832" i="7"/>
  <c r="F831" i="7"/>
  <c r="E831" i="7"/>
  <c r="D831" i="7"/>
  <c r="F830" i="7"/>
  <c r="E830" i="7"/>
  <c r="D830" i="7"/>
  <c r="F829" i="7"/>
  <c r="E829" i="7"/>
  <c r="D829" i="7"/>
  <c r="F828" i="7"/>
  <c r="E828" i="7"/>
  <c r="D828" i="7"/>
  <c r="F827" i="7"/>
  <c r="E827" i="7"/>
  <c r="D827" i="7"/>
  <c r="F826" i="7"/>
  <c r="E826" i="7"/>
  <c r="D826" i="7"/>
  <c r="F825" i="7"/>
  <c r="E825" i="7"/>
  <c r="D825" i="7"/>
  <c r="F824" i="7"/>
  <c r="E824" i="7"/>
  <c r="D824" i="7"/>
  <c r="F823" i="7"/>
  <c r="E823" i="7"/>
  <c r="D823" i="7"/>
  <c r="F822" i="7"/>
  <c r="E822" i="7"/>
  <c r="D822" i="7"/>
  <c r="F821" i="7"/>
  <c r="E821" i="7"/>
  <c r="D821" i="7"/>
  <c r="F820" i="7"/>
  <c r="E820" i="7"/>
  <c r="D820" i="7"/>
  <c r="F819" i="7"/>
  <c r="E819" i="7"/>
  <c r="D819" i="7"/>
  <c r="F818" i="7"/>
  <c r="E818" i="7"/>
  <c r="D818" i="7"/>
  <c r="F817" i="7"/>
  <c r="E817" i="7"/>
  <c r="D817" i="7"/>
  <c r="F816" i="7"/>
  <c r="E816" i="7"/>
  <c r="D816" i="7"/>
  <c r="F815" i="7"/>
  <c r="E815" i="7"/>
  <c r="D815" i="7"/>
  <c r="F814" i="7"/>
  <c r="E814" i="7"/>
  <c r="D814" i="7"/>
  <c r="F813" i="7"/>
  <c r="E813" i="7"/>
  <c r="D813" i="7"/>
  <c r="F812" i="7"/>
  <c r="E812" i="7"/>
  <c r="D812" i="7"/>
  <c r="F811" i="7"/>
  <c r="E811" i="7"/>
  <c r="D811" i="7"/>
  <c r="F810" i="7"/>
  <c r="E810" i="7"/>
  <c r="D810" i="7"/>
  <c r="F809" i="7"/>
  <c r="E809" i="7"/>
  <c r="D809" i="7"/>
  <c r="F808" i="7"/>
  <c r="E808" i="7"/>
  <c r="D808" i="7"/>
  <c r="F807" i="7"/>
  <c r="E807" i="7"/>
  <c r="D807" i="7"/>
  <c r="F806" i="7"/>
  <c r="E806" i="7"/>
  <c r="D806" i="7"/>
  <c r="F805" i="7"/>
  <c r="E805" i="7"/>
  <c r="D805" i="7"/>
  <c r="F804" i="7"/>
  <c r="E804" i="7"/>
  <c r="D804" i="7"/>
  <c r="F803" i="7"/>
  <c r="E803" i="7"/>
  <c r="D803" i="7"/>
  <c r="F802" i="7"/>
  <c r="E802" i="7"/>
  <c r="D802" i="7"/>
  <c r="F801" i="7"/>
  <c r="E801" i="7"/>
  <c r="D801" i="7"/>
  <c r="F800" i="7"/>
  <c r="E800" i="7"/>
  <c r="D800" i="7"/>
  <c r="F799" i="7"/>
  <c r="E799" i="7"/>
  <c r="D799" i="7"/>
  <c r="F798" i="7"/>
  <c r="E798" i="7"/>
  <c r="D798" i="7"/>
  <c r="F797" i="7"/>
  <c r="E797" i="7"/>
  <c r="D797" i="7"/>
  <c r="F796" i="7"/>
  <c r="E796" i="7"/>
  <c r="D796" i="7"/>
  <c r="F795" i="7"/>
  <c r="E795" i="7"/>
  <c r="D795" i="7"/>
  <c r="F794" i="7"/>
  <c r="E794" i="7"/>
  <c r="D794" i="7"/>
  <c r="F793" i="7"/>
  <c r="E793" i="7"/>
  <c r="D793" i="7"/>
  <c r="F792" i="7"/>
  <c r="E792" i="7"/>
  <c r="D792" i="7"/>
  <c r="F791" i="7"/>
  <c r="E791" i="7"/>
  <c r="D791" i="7"/>
  <c r="F790" i="7"/>
  <c r="E790" i="7"/>
  <c r="D790" i="7"/>
  <c r="F789" i="7"/>
  <c r="E789" i="7"/>
  <c r="D789" i="7"/>
  <c r="F788" i="7"/>
  <c r="E788" i="7"/>
  <c r="D788" i="7"/>
  <c r="F787" i="7"/>
  <c r="E787" i="7"/>
  <c r="D787" i="7"/>
  <c r="F786" i="7"/>
  <c r="E786" i="7"/>
  <c r="D786" i="7"/>
  <c r="F785" i="7"/>
  <c r="E785" i="7"/>
  <c r="D785" i="7"/>
  <c r="F784" i="7"/>
  <c r="E784" i="7"/>
  <c r="D784" i="7"/>
  <c r="F783" i="7"/>
  <c r="E783" i="7"/>
  <c r="D783" i="7"/>
  <c r="F782" i="7"/>
  <c r="E782" i="7"/>
  <c r="D782" i="7"/>
  <c r="F781" i="7"/>
  <c r="E781" i="7"/>
  <c r="D781" i="7"/>
  <c r="F780" i="7"/>
  <c r="E780" i="7"/>
  <c r="D780" i="7"/>
  <c r="F779" i="7"/>
  <c r="E779" i="7"/>
  <c r="D779" i="7"/>
  <c r="F778" i="7"/>
  <c r="E778" i="7"/>
  <c r="D778" i="7"/>
  <c r="F777" i="7"/>
  <c r="E777" i="7"/>
  <c r="D777" i="7"/>
  <c r="F776" i="7"/>
  <c r="E776" i="7"/>
  <c r="D776" i="7"/>
  <c r="F775" i="7"/>
  <c r="E775" i="7"/>
  <c r="D775" i="7"/>
  <c r="F774" i="7"/>
  <c r="E774" i="7"/>
  <c r="D774" i="7"/>
  <c r="F773" i="7"/>
  <c r="E773" i="7"/>
  <c r="D773" i="7"/>
  <c r="F772" i="7"/>
  <c r="E772" i="7"/>
  <c r="D772" i="7"/>
  <c r="F771" i="7"/>
  <c r="E771" i="7"/>
  <c r="D771" i="7"/>
  <c r="F770" i="7"/>
  <c r="E770" i="7"/>
  <c r="D770" i="7"/>
  <c r="F769" i="7"/>
  <c r="E769" i="7"/>
  <c r="D769" i="7"/>
  <c r="F768" i="7"/>
  <c r="E768" i="7"/>
  <c r="D768" i="7"/>
  <c r="F767" i="7"/>
  <c r="E767" i="7"/>
  <c r="D767" i="7"/>
  <c r="F766" i="7"/>
  <c r="E766" i="7"/>
  <c r="D766" i="7"/>
  <c r="F765" i="7"/>
  <c r="E765" i="7"/>
  <c r="D765" i="7"/>
  <c r="F764" i="7"/>
  <c r="E764" i="7"/>
  <c r="D764" i="7"/>
  <c r="F763" i="7"/>
  <c r="E763" i="7"/>
  <c r="D763" i="7"/>
  <c r="F762" i="7"/>
  <c r="E762" i="7"/>
  <c r="D762" i="7"/>
  <c r="F761" i="7"/>
  <c r="E761" i="7"/>
  <c r="D761" i="7"/>
  <c r="F760" i="7"/>
  <c r="E760" i="7"/>
  <c r="D760" i="7"/>
  <c r="F759" i="7"/>
  <c r="E759" i="7"/>
  <c r="D759" i="7"/>
  <c r="F758" i="7"/>
  <c r="E758" i="7"/>
  <c r="D758" i="7"/>
  <c r="F757" i="7"/>
  <c r="E757" i="7"/>
  <c r="D757" i="7"/>
  <c r="F756" i="7"/>
  <c r="E756" i="7"/>
  <c r="D756" i="7"/>
  <c r="F755" i="7"/>
  <c r="E755" i="7"/>
  <c r="D755" i="7"/>
  <c r="F754" i="7"/>
  <c r="E754" i="7"/>
  <c r="D754" i="7"/>
  <c r="F753" i="7"/>
  <c r="E753" i="7"/>
  <c r="D753" i="7"/>
  <c r="F752" i="7"/>
  <c r="E752" i="7"/>
  <c r="D752" i="7"/>
  <c r="F751" i="7"/>
  <c r="E751" i="7"/>
  <c r="D751" i="7"/>
  <c r="F750" i="7"/>
  <c r="E750" i="7"/>
  <c r="D750" i="7"/>
  <c r="F749" i="7"/>
  <c r="E749" i="7"/>
  <c r="D749" i="7"/>
  <c r="F748" i="7"/>
  <c r="E748" i="7"/>
  <c r="D748" i="7"/>
  <c r="F747" i="7"/>
  <c r="E747" i="7"/>
  <c r="D747" i="7"/>
  <c r="F746" i="7"/>
  <c r="E746" i="7"/>
  <c r="D746" i="7"/>
  <c r="F745" i="7"/>
  <c r="E745" i="7"/>
  <c r="D745" i="7"/>
  <c r="F744" i="7"/>
  <c r="E744" i="7"/>
  <c r="D744" i="7"/>
  <c r="F743" i="7"/>
  <c r="E743" i="7"/>
  <c r="D743" i="7"/>
  <c r="F742" i="7"/>
  <c r="E742" i="7"/>
  <c r="D742" i="7"/>
  <c r="F741" i="7"/>
  <c r="E741" i="7"/>
  <c r="D741" i="7"/>
  <c r="F740" i="7"/>
  <c r="E740" i="7"/>
  <c r="D740" i="7"/>
  <c r="F739" i="7"/>
  <c r="E739" i="7"/>
  <c r="D739" i="7"/>
  <c r="F738" i="7"/>
  <c r="E738" i="7"/>
  <c r="D738" i="7"/>
  <c r="F737" i="7"/>
  <c r="E737" i="7"/>
  <c r="D737" i="7"/>
  <c r="F736" i="7"/>
  <c r="E736" i="7"/>
  <c r="D736" i="7"/>
  <c r="F735" i="7"/>
  <c r="E735" i="7"/>
  <c r="D735" i="7"/>
  <c r="F734" i="7"/>
  <c r="E734" i="7"/>
  <c r="D734" i="7"/>
  <c r="F733" i="7"/>
  <c r="E733" i="7"/>
  <c r="D733" i="7"/>
  <c r="F732" i="7"/>
  <c r="E732" i="7"/>
  <c r="D732" i="7"/>
  <c r="F731" i="7"/>
  <c r="E731" i="7"/>
  <c r="D731" i="7"/>
  <c r="F730" i="7"/>
  <c r="E730" i="7"/>
  <c r="D730" i="7"/>
  <c r="F729" i="7"/>
  <c r="E729" i="7"/>
  <c r="D729" i="7"/>
  <c r="F728" i="7"/>
  <c r="E728" i="7"/>
  <c r="D728" i="7"/>
  <c r="F727" i="7"/>
  <c r="E727" i="7"/>
  <c r="D727" i="7"/>
  <c r="F726" i="7"/>
  <c r="E726" i="7"/>
  <c r="D726" i="7"/>
  <c r="F725" i="7"/>
  <c r="E725" i="7"/>
  <c r="D725" i="7"/>
  <c r="F724" i="7"/>
  <c r="E724" i="7"/>
  <c r="D724" i="7"/>
  <c r="F723" i="7"/>
  <c r="E723" i="7"/>
  <c r="D723" i="7"/>
  <c r="F722" i="7"/>
  <c r="E722" i="7"/>
  <c r="D722" i="7"/>
  <c r="F721" i="7"/>
  <c r="E721" i="7"/>
  <c r="D721" i="7"/>
  <c r="F720" i="7"/>
  <c r="E720" i="7"/>
  <c r="D720" i="7"/>
  <c r="F719" i="7"/>
  <c r="E719" i="7"/>
  <c r="D719" i="7"/>
  <c r="F718" i="7"/>
  <c r="E718" i="7"/>
  <c r="D718" i="7"/>
  <c r="F717" i="7"/>
  <c r="E717" i="7"/>
  <c r="D717" i="7"/>
  <c r="F716" i="7"/>
  <c r="E716" i="7"/>
  <c r="D716" i="7"/>
  <c r="F715" i="7"/>
  <c r="E715" i="7"/>
  <c r="D715" i="7"/>
  <c r="F714" i="7"/>
  <c r="E714" i="7"/>
  <c r="D714" i="7"/>
  <c r="F713" i="7"/>
  <c r="E713" i="7"/>
  <c r="D713" i="7"/>
  <c r="F712" i="7"/>
  <c r="E712" i="7"/>
  <c r="D712" i="7"/>
  <c r="F711" i="7"/>
  <c r="E711" i="7"/>
  <c r="D711" i="7"/>
  <c r="F710" i="7"/>
  <c r="E710" i="7"/>
  <c r="D710" i="7"/>
  <c r="F709" i="7"/>
  <c r="E709" i="7"/>
  <c r="D709" i="7"/>
  <c r="F708" i="7"/>
  <c r="E708" i="7"/>
  <c r="D708" i="7"/>
  <c r="F707" i="7"/>
  <c r="E707" i="7"/>
  <c r="D707" i="7"/>
  <c r="F706" i="7"/>
  <c r="E706" i="7"/>
  <c r="D706" i="7"/>
  <c r="F705" i="7"/>
  <c r="E705" i="7"/>
  <c r="D705" i="7"/>
  <c r="F704" i="7"/>
  <c r="E704" i="7"/>
  <c r="D704" i="7"/>
  <c r="F703" i="7"/>
  <c r="E703" i="7"/>
  <c r="D703" i="7"/>
  <c r="F702" i="7"/>
  <c r="E702" i="7"/>
  <c r="D702" i="7"/>
  <c r="F701" i="7"/>
  <c r="E701" i="7"/>
  <c r="D701" i="7"/>
  <c r="F700" i="7"/>
  <c r="E700" i="7"/>
  <c r="D700" i="7"/>
  <c r="F699" i="7"/>
  <c r="E699" i="7"/>
  <c r="D699" i="7"/>
  <c r="F698" i="7"/>
  <c r="E698" i="7"/>
  <c r="D698" i="7"/>
  <c r="F697" i="7"/>
  <c r="E697" i="7"/>
  <c r="D697" i="7"/>
  <c r="F696" i="7"/>
  <c r="E696" i="7"/>
  <c r="D696" i="7"/>
  <c r="F695" i="7"/>
  <c r="E695" i="7"/>
  <c r="D695" i="7"/>
  <c r="F694" i="7"/>
  <c r="E694" i="7"/>
  <c r="D694" i="7"/>
  <c r="F693" i="7"/>
  <c r="E693" i="7"/>
  <c r="D693" i="7"/>
  <c r="F692" i="7"/>
  <c r="E692" i="7"/>
  <c r="D692" i="7"/>
  <c r="F691" i="7"/>
  <c r="E691" i="7"/>
  <c r="D691" i="7"/>
  <c r="F690" i="7"/>
  <c r="E690" i="7"/>
  <c r="D690" i="7"/>
  <c r="F689" i="7"/>
  <c r="E689" i="7"/>
  <c r="D689" i="7"/>
  <c r="F688" i="7"/>
  <c r="E688" i="7"/>
  <c r="D688" i="7"/>
  <c r="F687" i="7"/>
  <c r="E687" i="7"/>
  <c r="D687" i="7"/>
  <c r="F686" i="7"/>
  <c r="E686" i="7"/>
  <c r="D686" i="7"/>
  <c r="F685" i="7"/>
  <c r="E685" i="7"/>
  <c r="D685" i="7"/>
  <c r="F684" i="7"/>
  <c r="E684" i="7"/>
  <c r="D684" i="7"/>
  <c r="F683" i="7"/>
  <c r="E683" i="7"/>
  <c r="D683" i="7"/>
  <c r="F682" i="7"/>
  <c r="E682" i="7"/>
  <c r="D682" i="7"/>
  <c r="F681" i="7"/>
  <c r="E681" i="7"/>
  <c r="D681" i="7"/>
  <c r="F680" i="7"/>
  <c r="E680" i="7"/>
  <c r="D680" i="7"/>
  <c r="F679" i="7"/>
  <c r="E679" i="7"/>
  <c r="D679" i="7"/>
  <c r="F678" i="7"/>
  <c r="E678" i="7"/>
  <c r="D678" i="7"/>
  <c r="F677" i="7"/>
  <c r="E677" i="7"/>
  <c r="D677" i="7"/>
  <c r="F676" i="7"/>
  <c r="E676" i="7"/>
  <c r="D676" i="7"/>
  <c r="F675" i="7"/>
  <c r="E675" i="7"/>
  <c r="D675" i="7"/>
  <c r="F674" i="7"/>
  <c r="E674" i="7"/>
  <c r="D674" i="7"/>
  <c r="F673" i="7"/>
  <c r="E673" i="7"/>
  <c r="D673" i="7"/>
  <c r="F672" i="7"/>
  <c r="E672" i="7"/>
  <c r="D672" i="7"/>
  <c r="F671" i="7"/>
  <c r="E671" i="7"/>
  <c r="D671" i="7"/>
  <c r="F670" i="7"/>
  <c r="E670" i="7"/>
  <c r="D670" i="7"/>
  <c r="F669" i="7"/>
  <c r="E669" i="7"/>
  <c r="D669" i="7"/>
  <c r="F668" i="7"/>
  <c r="E668" i="7"/>
  <c r="D668" i="7"/>
  <c r="F667" i="7"/>
  <c r="E667" i="7"/>
  <c r="D667" i="7"/>
  <c r="F666" i="7"/>
  <c r="E666" i="7"/>
  <c r="D666" i="7"/>
  <c r="F665" i="7"/>
  <c r="E665" i="7"/>
  <c r="D665" i="7"/>
  <c r="F664" i="7"/>
  <c r="E664" i="7"/>
  <c r="D664" i="7"/>
  <c r="F663" i="7"/>
  <c r="E663" i="7"/>
  <c r="D663" i="7"/>
  <c r="F662" i="7"/>
  <c r="E662" i="7"/>
  <c r="D662" i="7"/>
  <c r="F661" i="7"/>
  <c r="E661" i="7"/>
  <c r="D661" i="7"/>
  <c r="F660" i="7"/>
  <c r="E660" i="7"/>
  <c r="D660" i="7"/>
  <c r="F659" i="7"/>
  <c r="E659" i="7"/>
  <c r="D659" i="7"/>
  <c r="F658" i="7"/>
  <c r="E658" i="7"/>
  <c r="D658" i="7"/>
  <c r="F657" i="7"/>
  <c r="E657" i="7"/>
  <c r="D657" i="7"/>
  <c r="F656" i="7"/>
  <c r="E656" i="7"/>
  <c r="D656" i="7"/>
  <c r="F655" i="7"/>
  <c r="E655" i="7"/>
  <c r="D655" i="7"/>
  <c r="F654" i="7"/>
  <c r="E654" i="7"/>
  <c r="D654" i="7"/>
  <c r="F653" i="7"/>
  <c r="E653" i="7"/>
  <c r="D653" i="7"/>
  <c r="F652" i="7"/>
  <c r="E652" i="7"/>
  <c r="D652" i="7"/>
  <c r="F651" i="7"/>
  <c r="E651" i="7"/>
  <c r="D651" i="7"/>
  <c r="F650" i="7"/>
  <c r="E650" i="7"/>
  <c r="D650" i="7"/>
  <c r="F649" i="7"/>
  <c r="E649" i="7"/>
  <c r="D649" i="7"/>
  <c r="F648" i="7"/>
  <c r="E648" i="7"/>
  <c r="D648" i="7"/>
  <c r="F647" i="7"/>
  <c r="E647" i="7"/>
  <c r="D647" i="7"/>
  <c r="F646" i="7"/>
  <c r="E646" i="7"/>
  <c r="D646" i="7"/>
  <c r="F645" i="7"/>
  <c r="E645" i="7"/>
  <c r="D645" i="7"/>
  <c r="F644" i="7"/>
  <c r="E644" i="7"/>
  <c r="D644" i="7"/>
  <c r="F643" i="7"/>
  <c r="E643" i="7"/>
  <c r="D643" i="7"/>
  <c r="F642" i="7"/>
  <c r="E642" i="7"/>
  <c r="D642" i="7"/>
  <c r="F641" i="7"/>
  <c r="E641" i="7"/>
  <c r="D641" i="7"/>
  <c r="F640" i="7"/>
  <c r="E640" i="7"/>
  <c r="D640" i="7"/>
  <c r="F639" i="7"/>
  <c r="E639" i="7"/>
  <c r="D639" i="7"/>
  <c r="F638" i="7"/>
  <c r="E638" i="7"/>
  <c r="D638" i="7"/>
  <c r="F637" i="7"/>
  <c r="E637" i="7"/>
  <c r="D637" i="7"/>
  <c r="F636" i="7"/>
  <c r="E636" i="7"/>
  <c r="D636" i="7"/>
  <c r="F635" i="7"/>
  <c r="E635" i="7"/>
  <c r="D635" i="7"/>
  <c r="F634" i="7"/>
  <c r="E634" i="7"/>
  <c r="D634" i="7"/>
  <c r="F633" i="7"/>
  <c r="E633" i="7"/>
  <c r="D633" i="7"/>
  <c r="F632" i="7"/>
  <c r="E632" i="7"/>
  <c r="D632" i="7"/>
  <c r="F631" i="7"/>
  <c r="E631" i="7"/>
  <c r="D631" i="7"/>
  <c r="F630" i="7"/>
  <c r="E630" i="7"/>
  <c r="D630" i="7"/>
  <c r="F629" i="7"/>
  <c r="E629" i="7"/>
  <c r="D629" i="7"/>
  <c r="F628" i="7"/>
  <c r="E628" i="7"/>
  <c r="D628" i="7"/>
  <c r="F627" i="7"/>
  <c r="E627" i="7"/>
  <c r="D627" i="7"/>
  <c r="F626" i="7"/>
  <c r="E626" i="7"/>
  <c r="D626" i="7"/>
  <c r="F625" i="7"/>
  <c r="E625" i="7"/>
  <c r="D625" i="7"/>
  <c r="F624" i="7"/>
  <c r="E624" i="7"/>
  <c r="D624" i="7"/>
  <c r="F623" i="7"/>
  <c r="E623" i="7"/>
  <c r="D623" i="7"/>
  <c r="F622" i="7"/>
  <c r="E622" i="7"/>
  <c r="D622" i="7"/>
  <c r="F621" i="7"/>
  <c r="E621" i="7"/>
  <c r="D621" i="7"/>
  <c r="F620" i="7"/>
  <c r="E620" i="7"/>
  <c r="D620" i="7"/>
  <c r="F619" i="7"/>
  <c r="E619" i="7"/>
  <c r="D619" i="7"/>
  <c r="F618" i="7"/>
  <c r="E618" i="7"/>
  <c r="D618" i="7"/>
  <c r="F617" i="7"/>
  <c r="E617" i="7"/>
  <c r="D617" i="7"/>
  <c r="F616" i="7"/>
  <c r="E616" i="7"/>
  <c r="D616" i="7"/>
  <c r="F615" i="7"/>
  <c r="E615" i="7"/>
  <c r="D615" i="7"/>
  <c r="F614" i="7"/>
  <c r="E614" i="7"/>
  <c r="D614" i="7"/>
  <c r="F613" i="7"/>
  <c r="E613" i="7"/>
  <c r="D613" i="7"/>
  <c r="F612" i="7"/>
  <c r="E612" i="7"/>
  <c r="D612" i="7"/>
  <c r="F611" i="7"/>
  <c r="E611" i="7"/>
  <c r="D611" i="7"/>
  <c r="F610" i="7"/>
  <c r="E610" i="7"/>
  <c r="D610" i="7"/>
  <c r="F609" i="7"/>
  <c r="E609" i="7"/>
  <c r="D609" i="7"/>
  <c r="F608" i="7"/>
  <c r="E608" i="7"/>
  <c r="D608" i="7"/>
  <c r="F607" i="7"/>
  <c r="E607" i="7"/>
  <c r="D607" i="7"/>
  <c r="F606" i="7"/>
  <c r="E606" i="7"/>
  <c r="D606" i="7"/>
  <c r="F605" i="7"/>
  <c r="E605" i="7"/>
  <c r="D605" i="7"/>
  <c r="F604" i="7"/>
  <c r="E604" i="7"/>
  <c r="D604" i="7"/>
  <c r="F603" i="7"/>
  <c r="E603" i="7"/>
  <c r="D603" i="7"/>
  <c r="F602" i="7"/>
  <c r="E602" i="7"/>
  <c r="D602" i="7"/>
  <c r="F601" i="7"/>
  <c r="E601" i="7"/>
  <c r="D601" i="7"/>
  <c r="F600" i="7"/>
  <c r="E600" i="7"/>
  <c r="D600" i="7"/>
  <c r="F599" i="7"/>
  <c r="E599" i="7"/>
  <c r="D599" i="7"/>
  <c r="F598" i="7"/>
  <c r="E598" i="7"/>
  <c r="D598" i="7"/>
  <c r="F597" i="7"/>
  <c r="E597" i="7"/>
  <c r="D597" i="7"/>
  <c r="F596" i="7"/>
  <c r="E596" i="7"/>
  <c r="D596" i="7"/>
  <c r="F595" i="7"/>
  <c r="E595" i="7"/>
  <c r="D595" i="7"/>
  <c r="F594" i="7"/>
  <c r="E594" i="7"/>
  <c r="D594" i="7"/>
  <c r="F593" i="7"/>
  <c r="E593" i="7"/>
  <c r="D593" i="7"/>
  <c r="F592" i="7"/>
  <c r="E592" i="7"/>
  <c r="D592" i="7"/>
  <c r="F591" i="7"/>
  <c r="E591" i="7"/>
  <c r="D591" i="7"/>
  <c r="F590" i="7"/>
  <c r="E590" i="7"/>
  <c r="D590" i="7"/>
  <c r="F589" i="7"/>
  <c r="E589" i="7"/>
  <c r="D589" i="7"/>
  <c r="F588" i="7"/>
  <c r="E588" i="7"/>
  <c r="D588" i="7"/>
  <c r="F587" i="7"/>
  <c r="E587" i="7"/>
  <c r="D587" i="7"/>
  <c r="F586" i="7"/>
  <c r="E586" i="7"/>
  <c r="D586" i="7"/>
  <c r="F585" i="7"/>
  <c r="E585" i="7"/>
  <c r="D585" i="7"/>
  <c r="F584" i="7"/>
  <c r="E584" i="7"/>
  <c r="D584" i="7"/>
  <c r="F583" i="7"/>
  <c r="E583" i="7"/>
  <c r="D583" i="7"/>
  <c r="F582" i="7"/>
  <c r="E582" i="7"/>
  <c r="D582" i="7"/>
  <c r="F581" i="7"/>
  <c r="E581" i="7"/>
  <c r="D581" i="7"/>
  <c r="F580" i="7"/>
  <c r="E580" i="7"/>
  <c r="D580" i="7"/>
  <c r="F579" i="7"/>
  <c r="E579" i="7"/>
  <c r="D579" i="7"/>
  <c r="F578" i="7"/>
  <c r="E578" i="7"/>
  <c r="D578" i="7"/>
  <c r="F577" i="7"/>
  <c r="E577" i="7"/>
  <c r="D577" i="7"/>
  <c r="F576" i="7"/>
  <c r="E576" i="7"/>
  <c r="D576" i="7"/>
  <c r="F575" i="7"/>
  <c r="E575" i="7"/>
  <c r="D575" i="7"/>
  <c r="F574" i="7"/>
  <c r="E574" i="7"/>
  <c r="D574" i="7"/>
  <c r="F573" i="7"/>
  <c r="E573" i="7"/>
  <c r="D573" i="7"/>
  <c r="F572" i="7"/>
  <c r="E572" i="7"/>
  <c r="D572" i="7"/>
  <c r="F571" i="7"/>
  <c r="E571" i="7"/>
  <c r="D571" i="7"/>
  <c r="F570" i="7"/>
  <c r="E570" i="7"/>
  <c r="D570" i="7"/>
  <c r="F569" i="7"/>
  <c r="E569" i="7"/>
  <c r="D569" i="7"/>
  <c r="F568" i="7"/>
  <c r="E568" i="7"/>
  <c r="D568" i="7"/>
  <c r="F567" i="7"/>
  <c r="E567" i="7"/>
  <c r="D567" i="7"/>
  <c r="F566" i="7"/>
  <c r="E566" i="7"/>
  <c r="D566" i="7"/>
  <c r="F565" i="7"/>
  <c r="E565" i="7"/>
  <c r="D565" i="7"/>
  <c r="F564" i="7"/>
  <c r="E564" i="7"/>
  <c r="D564" i="7"/>
  <c r="F563" i="7"/>
  <c r="E563" i="7"/>
  <c r="D563" i="7"/>
  <c r="F562" i="7"/>
  <c r="E562" i="7"/>
  <c r="D562" i="7"/>
  <c r="F561" i="7"/>
  <c r="E561" i="7"/>
  <c r="D561" i="7"/>
  <c r="F560" i="7"/>
  <c r="E560" i="7"/>
  <c r="D560" i="7"/>
  <c r="F559" i="7"/>
  <c r="E559" i="7"/>
  <c r="D559" i="7"/>
  <c r="F558" i="7"/>
  <c r="E558" i="7"/>
  <c r="D558" i="7"/>
  <c r="F557" i="7"/>
  <c r="E557" i="7"/>
  <c r="D557" i="7"/>
  <c r="F556" i="7"/>
  <c r="E556" i="7"/>
  <c r="D556" i="7"/>
  <c r="F555" i="7"/>
  <c r="E555" i="7"/>
  <c r="D555" i="7"/>
  <c r="F554" i="7"/>
  <c r="E554" i="7"/>
  <c r="D554" i="7"/>
  <c r="F553" i="7"/>
  <c r="E553" i="7"/>
  <c r="D553" i="7"/>
  <c r="F552" i="7"/>
  <c r="E552" i="7"/>
  <c r="D552" i="7"/>
  <c r="F551" i="7"/>
  <c r="E551" i="7"/>
  <c r="D551" i="7"/>
  <c r="F550" i="7"/>
  <c r="E550" i="7"/>
  <c r="D550" i="7"/>
  <c r="F549" i="7"/>
  <c r="E549" i="7"/>
  <c r="D549" i="7"/>
  <c r="F548" i="7"/>
  <c r="E548" i="7"/>
  <c r="D548" i="7"/>
  <c r="F547" i="7"/>
  <c r="E547" i="7"/>
  <c r="D547" i="7"/>
  <c r="F546" i="7"/>
  <c r="E546" i="7"/>
  <c r="D546" i="7"/>
  <c r="F545" i="7"/>
  <c r="E545" i="7"/>
  <c r="D545" i="7"/>
  <c r="F544" i="7"/>
  <c r="E544" i="7"/>
  <c r="D544" i="7"/>
  <c r="F543" i="7"/>
  <c r="E543" i="7"/>
  <c r="D543" i="7"/>
  <c r="F542" i="7"/>
  <c r="E542" i="7"/>
  <c r="D542" i="7"/>
  <c r="F541" i="7"/>
  <c r="E541" i="7"/>
  <c r="D541" i="7"/>
  <c r="F540" i="7"/>
  <c r="E540" i="7"/>
  <c r="D540" i="7"/>
  <c r="F539" i="7"/>
  <c r="E539" i="7"/>
  <c r="D539" i="7"/>
  <c r="F538" i="7"/>
  <c r="E538" i="7"/>
  <c r="D538" i="7"/>
  <c r="F537" i="7"/>
  <c r="E537" i="7"/>
  <c r="D537" i="7"/>
  <c r="F536" i="7"/>
  <c r="E536" i="7"/>
  <c r="D536" i="7"/>
  <c r="F535" i="7"/>
  <c r="E535" i="7"/>
  <c r="D535" i="7"/>
  <c r="F534" i="7"/>
  <c r="E534" i="7"/>
  <c r="D534" i="7"/>
  <c r="F533" i="7"/>
  <c r="E533" i="7"/>
  <c r="D533" i="7"/>
  <c r="F532" i="7"/>
  <c r="E532" i="7"/>
  <c r="D532" i="7"/>
  <c r="F531" i="7"/>
  <c r="E531" i="7"/>
  <c r="D531" i="7"/>
  <c r="F530" i="7"/>
  <c r="E530" i="7"/>
  <c r="D530" i="7"/>
  <c r="F529" i="7"/>
  <c r="E529" i="7"/>
  <c r="D529" i="7"/>
  <c r="F528" i="7"/>
  <c r="E528" i="7"/>
  <c r="D528" i="7"/>
  <c r="F527" i="7"/>
  <c r="E527" i="7"/>
  <c r="D527" i="7"/>
  <c r="F526" i="7"/>
  <c r="E526" i="7"/>
  <c r="D526" i="7"/>
  <c r="F525" i="7"/>
  <c r="E525" i="7"/>
  <c r="D525" i="7"/>
  <c r="F524" i="7"/>
  <c r="E524" i="7"/>
  <c r="D524" i="7"/>
  <c r="F523" i="7"/>
  <c r="E523" i="7"/>
  <c r="D523" i="7"/>
  <c r="F522" i="7"/>
  <c r="E522" i="7"/>
  <c r="D522" i="7"/>
  <c r="F521" i="7"/>
  <c r="E521" i="7"/>
  <c r="D521" i="7"/>
  <c r="F520" i="7"/>
  <c r="E520" i="7"/>
  <c r="D520" i="7"/>
  <c r="F519" i="7"/>
  <c r="E519" i="7"/>
  <c r="D519" i="7"/>
  <c r="F518" i="7"/>
  <c r="E518" i="7"/>
  <c r="D518" i="7"/>
  <c r="F517" i="7"/>
  <c r="E517" i="7"/>
  <c r="D517" i="7"/>
  <c r="F516" i="7"/>
  <c r="E516" i="7"/>
  <c r="D516" i="7"/>
  <c r="F515" i="7"/>
  <c r="E515" i="7"/>
  <c r="D515" i="7"/>
  <c r="F514" i="7"/>
  <c r="E514" i="7"/>
  <c r="D514" i="7"/>
  <c r="F513" i="7"/>
  <c r="E513" i="7"/>
  <c r="D513" i="7"/>
  <c r="F512" i="7"/>
  <c r="E512" i="7"/>
  <c r="D512" i="7"/>
  <c r="F511" i="7"/>
  <c r="E511" i="7"/>
  <c r="D511" i="7"/>
  <c r="F510" i="7"/>
  <c r="E510" i="7"/>
  <c r="D510" i="7"/>
  <c r="F509" i="7"/>
  <c r="E509" i="7"/>
  <c r="D509" i="7"/>
  <c r="F508" i="7"/>
  <c r="E508" i="7"/>
  <c r="D508" i="7"/>
  <c r="F507" i="7"/>
  <c r="E507" i="7"/>
  <c r="D507" i="7"/>
  <c r="F506" i="7"/>
  <c r="E506" i="7"/>
  <c r="D506" i="7"/>
  <c r="F505" i="7"/>
  <c r="E505" i="7"/>
  <c r="D505" i="7"/>
  <c r="F504" i="7"/>
  <c r="E504" i="7"/>
  <c r="D504" i="7"/>
  <c r="F503" i="7"/>
  <c r="E503" i="7"/>
  <c r="D503" i="7"/>
  <c r="F502" i="7"/>
  <c r="E502" i="7"/>
  <c r="D502" i="7"/>
  <c r="F501" i="7"/>
  <c r="E501" i="7"/>
  <c r="D501" i="7"/>
  <c r="F500" i="7"/>
  <c r="E500" i="7"/>
  <c r="D500" i="7"/>
  <c r="F499" i="7"/>
  <c r="E499" i="7"/>
  <c r="D499" i="7"/>
  <c r="F498" i="7"/>
  <c r="E498" i="7"/>
  <c r="D498" i="7"/>
  <c r="F497" i="7"/>
  <c r="E497" i="7"/>
  <c r="D497" i="7"/>
  <c r="F496" i="7"/>
  <c r="E496" i="7"/>
  <c r="D496" i="7"/>
  <c r="F495" i="7"/>
  <c r="E495" i="7"/>
  <c r="D495" i="7"/>
  <c r="F494" i="7"/>
  <c r="E494" i="7"/>
  <c r="D494" i="7"/>
  <c r="F493" i="7"/>
  <c r="E493" i="7"/>
  <c r="D493" i="7"/>
  <c r="F492" i="7"/>
  <c r="E492" i="7"/>
  <c r="D492" i="7"/>
  <c r="F491" i="7"/>
  <c r="E491" i="7"/>
  <c r="D491" i="7"/>
  <c r="F490" i="7"/>
  <c r="E490" i="7"/>
  <c r="D490" i="7"/>
  <c r="F489" i="7"/>
  <c r="E489" i="7"/>
  <c r="D489" i="7"/>
  <c r="F488" i="7"/>
  <c r="E488" i="7"/>
  <c r="D488" i="7"/>
  <c r="F487" i="7"/>
  <c r="E487" i="7"/>
  <c r="D487" i="7"/>
  <c r="F486" i="7"/>
  <c r="E486" i="7"/>
  <c r="D486" i="7"/>
  <c r="F485" i="7"/>
  <c r="E485" i="7"/>
  <c r="D485" i="7"/>
  <c r="F484" i="7"/>
  <c r="E484" i="7"/>
  <c r="D484" i="7"/>
  <c r="F483" i="7"/>
  <c r="E483" i="7"/>
  <c r="D483" i="7"/>
  <c r="F482" i="7"/>
  <c r="E482" i="7"/>
  <c r="D482" i="7"/>
  <c r="F481" i="7"/>
  <c r="E481" i="7"/>
  <c r="D481" i="7"/>
  <c r="F480" i="7"/>
  <c r="E480" i="7"/>
  <c r="D480" i="7"/>
  <c r="F479" i="7"/>
  <c r="E479" i="7"/>
  <c r="D479" i="7"/>
  <c r="F478" i="7"/>
  <c r="E478" i="7"/>
  <c r="D478" i="7"/>
  <c r="F477" i="7"/>
  <c r="E477" i="7"/>
  <c r="D477" i="7"/>
  <c r="F476" i="7"/>
  <c r="E476" i="7"/>
  <c r="D476" i="7"/>
  <c r="F475" i="7"/>
  <c r="E475" i="7"/>
  <c r="D475" i="7"/>
  <c r="F474" i="7"/>
  <c r="E474" i="7"/>
  <c r="D474" i="7"/>
  <c r="F473" i="7"/>
  <c r="E473" i="7"/>
  <c r="D473" i="7"/>
  <c r="F472" i="7"/>
  <c r="E472" i="7"/>
  <c r="D472" i="7"/>
  <c r="F471" i="7"/>
  <c r="E471" i="7"/>
  <c r="D471" i="7"/>
  <c r="F470" i="7"/>
  <c r="E470" i="7"/>
  <c r="D470" i="7"/>
  <c r="F469" i="7"/>
  <c r="E469" i="7"/>
  <c r="D469" i="7"/>
  <c r="F468" i="7"/>
  <c r="E468" i="7"/>
  <c r="D468" i="7"/>
  <c r="F467" i="7"/>
  <c r="E467" i="7"/>
  <c r="D467" i="7"/>
  <c r="F466" i="7"/>
  <c r="E466" i="7"/>
  <c r="D466" i="7"/>
  <c r="F465" i="7"/>
  <c r="E465" i="7"/>
  <c r="D465" i="7"/>
  <c r="F464" i="7"/>
  <c r="E464" i="7"/>
  <c r="D464" i="7"/>
  <c r="F463" i="7"/>
  <c r="E463" i="7"/>
  <c r="D463" i="7"/>
  <c r="F462" i="7"/>
  <c r="E462" i="7"/>
  <c r="D462" i="7"/>
  <c r="F461" i="7"/>
  <c r="E461" i="7"/>
  <c r="D461" i="7"/>
  <c r="F460" i="7"/>
  <c r="E460" i="7"/>
  <c r="D460" i="7"/>
  <c r="F459" i="7"/>
  <c r="E459" i="7"/>
  <c r="D459" i="7"/>
  <c r="F458" i="7"/>
  <c r="E458" i="7"/>
  <c r="D458" i="7"/>
  <c r="F457" i="7"/>
  <c r="E457" i="7"/>
  <c r="D457" i="7"/>
  <c r="F456" i="7"/>
  <c r="E456" i="7"/>
  <c r="D456" i="7"/>
  <c r="F455" i="7"/>
  <c r="E455" i="7"/>
  <c r="D455" i="7"/>
  <c r="F454" i="7"/>
  <c r="E454" i="7"/>
  <c r="D454" i="7"/>
  <c r="F453" i="7"/>
  <c r="E453" i="7"/>
  <c r="D453" i="7"/>
  <c r="F452" i="7"/>
  <c r="E452" i="7"/>
  <c r="D452" i="7"/>
  <c r="F451" i="7"/>
  <c r="E451" i="7"/>
  <c r="D451" i="7"/>
  <c r="F450" i="7"/>
  <c r="E450" i="7"/>
  <c r="D450" i="7"/>
  <c r="F449" i="7"/>
  <c r="E449" i="7"/>
  <c r="D449" i="7"/>
  <c r="F448" i="7"/>
  <c r="E448" i="7"/>
  <c r="D448" i="7"/>
  <c r="F447" i="7"/>
  <c r="E447" i="7"/>
  <c r="D447" i="7"/>
  <c r="F446" i="7"/>
  <c r="E446" i="7"/>
  <c r="D446" i="7"/>
  <c r="F445" i="7"/>
  <c r="E445" i="7"/>
  <c r="D445" i="7"/>
  <c r="F444" i="7"/>
  <c r="E444" i="7"/>
  <c r="D444" i="7"/>
  <c r="F443" i="7"/>
  <c r="E443" i="7"/>
  <c r="D443" i="7"/>
  <c r="F442" i="7"/>
  <c r="E442" i="7"/>
  <c r="D442" i="7"/>
  <c r="F441" i="7"/>
  <c r="E441" i="7"/>
  <c r="D441" i="7"/>
  <c r="F440" i="7"/>
  <c r="E440" i="7"/>
  <c r="D440" i="7"/>
  <c r="F439" i="7"/>
  <c r="E439" i="7"/>
  <c r="D439" i="7"/>
  <c r="F438" i="7"/>
  <c r="E438" i="7"/>
  <c r="D438" i="7"/>
  <c r="F437" i="7"/>
  <c r="E437" i="7"/>
  <c r="D437" i="7"/>
  <c r="F436" i="7"/>
  <c r="E436" i="7"/>
  <c r="D436" i="7"/>
  <c r="F435" i="7"/>
  <c r="E435" i="7"/>
  <c r="D435" i="7"/>
  <c r="F434" i="7"/>
  <c r="E434" i="7"/>
  <c r="D434" i="7"/>
  <c r="F433" i="7"/>
  <c r="E433" i="7"/>
  <c r="D433" i="7"/>
  <c r="F432" i="7"/>
  <c r="E432" i="7"/>
  <c r="D432" i="7"/>
  <c r="F431" i="7"/>
  <c r="E431" i="7"/>
  <c r="D431" i="7"/>
  <c r="F430" i="7"/>
  <c r="E430" i="7"/>
  <c r="D430" i="7"/>
  <c r="F429" i="7"/>
  <c r="E429" i="7"/>
  <c r="D429" i="7"/>
  <c r="F428" i="7"/>
  <c r="E428" i="7"/>
  <c r="D428" i="7"/>
  <c r="F427" i="7"/>
  <c r="E427" i="7"/>
  <c r="D427" i="7"/>
  <c r="F426" i="7"/>
  <c r="E426" i="7"/>
  <c r="D426" i="7"/>
  <c r="F425" i="7"/>
  <c r="E425" i="7"/>
  <c r="D425" i="7"/>
  <c r="F424" i="7"/>
  <c r="E424" i="7"/>
  <c r="D424" i="7"/>
  <c r="F423" i="7"/>
  <c r="E423" i="7"/>
  <c r="D423" i="7"/>
  <c r="F422" i="7"/>
  <c r="E422" i="7"/>
  <c r="D422" i="7"/>
  <c r="F421" i="7"/>
  <c r="E421" i="7"/>
  <c r="D421" i="7"/>
  <c r="F420" i="7"/>
  <c r="E420" i="7"/>
  <c r="D420" i="7"/>
  <c r="F419" i="7"/>
  <c r="E419" i="7"/>
  <c r="D419" i="7"/>
  <c r="F418" i="7"/>
  <c r="E418" i="7"/>
  <c r="D418" i="7"/>
  <c r="F417" i="7"/>
  <c r="E417" i="7"/>
  <c r="D417" i="7"/>
  <c r="F416" i="7"/>
  <c r="E416" i="7"/>
  <c r="D416" i="7"/>
  <c r="F415" i="7"/>
  <c r="E415" i="7"/>
  <c r="D415" i="7"/>
  <c r="F414" i="7"/>
  <c r="E414" i="7"/>
  <c r="D414" i="7"/>
  <c r="F413" i="7"/>
  <c r="E413" i="7"/>
  <c r="D413" i="7"/>
  <c r="F412" i="7"/>
  <c r="E412" i="7"/>
  <c r="D412" i="7"/>
  <c r="F411" i="7"/>
  <c r="E411" i="7"/>
  <c r="D411" i="7"/>
  <c r="F410" i="7"/>
  <c r="E410" i="7"/>
  <c r="D410" i="7"/>
  <c r="F409" i="7"/>
  <c r="E409" i="7"/>
  <c r="D409" i="7"/>
  <c r="F408" i="7"/>
  <c r="E408" i="7"/>
  <c r="D408" i="7"/>
  <c r="F407" i="7"/>
  <c r="E407" i="7"/>
  <c r="D407" i="7"/>
  <c r="F406" i="7"/>
  <c r="E406" i="7"/>
  <c r="D406" i="7"/>
  <c r="F405" i="7"/>
  <c r="E405" i="7"/>
  <c r="D405" i="7"/>
  <c r="F404" i="7"/>
  <c r="E404" i="7"/>
  <c r="D404" i="7"/>
  <c r="F403" i="7"/>
  <c r="E403" i="7"/>
  <c r="D403" i="7"/>
  <c r="F402" i="7"/>
  <c r="E402" i="7"/>
  <c r="D402" i="7"/>
  <c r="F401" i="7"/>
  <c r="E401" i="7"/>
  <c r="D401" i="7"/>
  <c r="F400" i="7"/>
  <c r="E400" i="7"/>
  <c r="D400" i="7"/>
  <c r="F399" i="7"/>
  <c r="E399" i="7"/>
  <c r="D399" i="7"/>
  <c r="F398" i="7"/>
  <c r="E398" i="7"/>
  <c r="D398" i="7"/>
  <c r="F397" i="7"/>
  <c r="E397" i="7"/>
  <c r="D397" i="7"/>
  <c r="F396" i="7"/>
  <c r="E396" i="7"/>
  <c r="D396" i="7"/>
  <c r="F395" i="7"/>
  <c r="E395" i="7"/>
  <c r="D395" i="7"/>
  <c r="F394" i="7"/>
  <c r="E394" i="7"/>
  <c r="D394" i="7"/>
  <c r="F393" i="7"/>
  <c r="E393" i="7"/>
  <c r="D393" i="7"/>
  <c r="F392" i="7"/>
  <c r="E392" i="7"/>
  <c r="D392" i="7"/>
  <c r="F391" i="7"/>
  <c r="E391" i="7"/>
  <c r="D391" i="7"/>
  <c r="F390" i="7"/>
  <c r="E390" i="7"/>
  <c r="D390" i="7"/>
  <c r="F389" i="7"/>
  <c r="E389" i="7"/>
  <c r="D389" i="7"/>
  <c r="F388" i="7"/>
  <c r="E388" i="7"/>
  <c r="D388" i="7"/>
  <c r="F387" i="7"/>
  <c r="E387" i="7"/>
  <c r="D387" i="7"/>
  <c r="F386" i="7"/>
  <c r="E386" i="7"/>
  <c r="D386" i="7"/>
  <c r="F385" i="7"/>
  <c r="E385" i="7"/>
  <c r="D385" i="7"/>
  <c r="F384" i="7"/>
  <c r="E384" i="7"/>
  <c r="D384" i="7"/>
  <c r="F383" i="7"/>
  <c r="E383" i="7"/>
  <c r="D383" i="7"/>
  <c r="F382" i="7"/>
  <c r="E382" i="7"/>
  <c r="D382" i="7"/>
  <c r="F381" i="7"/>
  <c r="E381" i="7"/>
  <c r="D381" i="7"/>
  <c r="F380" i="7"/>
  <c r="E380" i="7"/>
  <c r="D380" i="7"/>
  <c r="F379" i="7"/>
  <c r="E379" i="7"/>
  <c r="D379" i="7"/>
  <c r="F378" i="7"/>
  <c r="E378" i="7"/>
  <c r="D378" i="7"/>
  <c r="F377" i="7"/>
  <c r="E377" i="7"/>
  <c r="D377" i="7"/>
  <c r="F376" i="7"/>
  <c r="E376" i="7"/>
  <c r="D376" i="7"/>
  <c r="F375" i="7"/>
  <c r="E375" i="7"/>
  <c r="D375" i="7"/>
  <c r="F374" i="7"/>
  <c r="E374" i="7"/>
  <c r="D374" i="7"/>
  <c r="F373" i="7"/>
  <c r="E373" i="7"/>
  <c r="D373" i="7"/>
  <c r="F372" i="7"/>
  <c r="E372" i="7"/>
  <c r="D372" i="7"/>
  <c r="F371" i="7"/>
  <c r="E371" i="7"/>
  <c r="D371" i="7"/>
  <c r="F370" i="7"/>
  <c r="E370" i="7"/>
  <c r="D370" i="7"/>
  <c r="F369" i="7"/>
  <c r="E369" i="7"/>
  <c r="D369" i="7"/>
  <c r="F368" i="7"/>
  <c r="E368" i="7"/>
  <c r="D368" i="7"/>
  <c r="F367" i="7"/>
  <c r="E367" i="7"/>
  <c r="D367" i="7"/>
  <c r="F366" i="7"/>
  <c r="E366" i="7"/>
  <c r="D366" i="7"/>
  <c r="F365" i="7"/>
  <c r="E365" i="7"/>
  <c r="D365" i="7"/>
  <c r="F364" i="7"/>
  <c r="E364" i="7"/>
  <c r="D364" i="7"/>
  <c r="F363" i="7"/>
  <c r="E363" i="7"/>
  <c r="D363" i="7"/>
  <c r="F362" i="7"/>
  <c r="E362" i="7"/>
  <c r="D362" i="7"/>
  <c r="F361" i="7"/>
  <c r="E361" i="7"/>
  <c r="D361" i="7"/>
  <c r="F360" i="7"/>
  <c r="E360" i="7"/>
  <c r="D360" i="7"/>
  <c r="F359" i="7"/>
  <c r="E359" i="7"/>
  <c r="D359" i="7"/>
  <c r="F358" i="7"/>
  <c r="E358" i="7"/>
  <c r="D358" i="7"/>
  <c r="F357" i="7"/>
  <c r="E357" i="7"/>
  <c r="D357" i="7"/>
  <c r="F356" i="7"/>
  <c r="E356" i="7"/>
  <c r="D356" i="7"/>
  <c r="F355" i="7"/>
  <c r="E355" i="7"/>
  <c r="D355" i="7"/>
  <c r="F354" i="7"/>
  <c r="E354" i="7"/>
  <c r="D354" i="7"/>
  <c r="F353" i="7"/>
  <c r="E353" i="7"/>
  <c r="D353" i="7"/>
  <c r="F352" i="7"/>
  <c r="E352" i="7"/>
  <c r="D352" i="7"/>
  <c r="F351" i="7"/>
  <c r="E351" i="7"/>
  <c r="D351" i="7"/>
  <c r="F350" i="7"/>
  <c r="E350" i="7"/>
  <c r="D350" i="7"/>
  <c r="F349" i="7"/>
  <c r="E349" i="7"/>
  <c r="D349" i="7"/>
  <c r="F348" i="7"/>
  <c r="E348" i="7"/>
  <c r="D348" i="7"/>
  <c r="F347" i="7"/>
  <c r="E347" i="7"/>
  <c r="D347" i="7"/>
  <c r="F346" i="7"/>
  <c r="E346" i="7"/>
  <c r="D346" i="7"/>
  <c r="F345" i="7"/>
  <c r="E345" i="7"/>
  <c r="D345" i="7"/>
  <c r="F344" i="7"/>
  <c r="E344" i="7"/>
  <c r="D344" i="7"/>
  <c r="F343" i="7"/>
  <c r="E343" i="7"/>
  <c r="D343" i="7"/>
  <c r="F342" i="7"/>
  <c r="E342" i="7"/>
  <c r="D342" i="7"/>
  <c r="F341" i="7"/>
  <c r="E341" i="7"/>
  <c r="D341" i="7"/>
  <c r="F340" i="7"/>
  <c r="E340" i="7"/>
  <c r="D340" i="7"/>
  <c r="F339" i="7"/>
  <c r="E339" i="7"/>
  <c r="D339" i="7"/>
  <c r="F338" i="7"/>
  <c r="E338" i="7"/>
  <c r="D338" i="7"/>
  <c r="F337" i="7"/>
  <c r="E337" i="7"/>
  <c r="D337" i="7"/>
  <c r="F336" i="7"/>
  <c r="E336" i="7"/>
  <c r="D336" i="7"/>
  <c r="F335" i="7"/>
  <c r="E335" i="7"/>
  <c r="D335" i="7"/>
  <c r="F334" i="7"/>
  <c r="E334" i="7"/>
  <c r="D334" i="7"/>
  <c r="F333" i="7"/>
  <c r="E333" i="7"/>
  <c r="D333" i="7"/>
  <c r="F332" i="7"/>
  <c r="E332" i="7"/>
  <c r="D332" i="7"/>
  <c r="F331" i="7"/>
  <c r="E331" i="7"/>
  <c r="D331" i="7"/>
  <c r="F330" i="7"/>
  <c r="E330" i="7"/>
  <c r="D330" i="7"/>
  <c r="F329" i="7"/>
  <c r="E329" i="7"/>
  <c r="D329" i="7"/>
  <c r="F328" i="7"/>
  <c r="E328" i="7"/>
  <c r="D328" i="7"/>
  <c r="F327" i="7"/>
  <c r="E327" i="7"/>
  <c r="D327" i="7"/>
  <c r="F326" i="7"/>
  <c r="E326" i="7"/>
  <c r="D326" i="7"/>
  <c r="F325" i="7"/>
  <c r="E325" i="7"/>
  <c r="D325" i="7"/>
  <c r="F324" i="7"/>
  <c r="E324" i="7"/>
  <c r="D324" i="7"/>
  <c r="F323" i="7"/>
  <c r="E323" i="7"/>
  <c r="D323" i="7"/>
  <c r="F322" i="7"/>
  <c r="E322" i="7"/>
  <c r="D322" i="7"/>
  <c r="F321" i="7"/>
  <c r="E321" i="7"/>
  <c r="D321" i="7"/>
  <c r="F320" i="7"/>
  <c r="E320" i="7"/>
  <c r="D320" i="7"/>
  <c r="F319" i="7"/>
  <c r="E319" i="7"/>
  <c r="D319" i="7"/>
  <c r="F318" i="7"/>
  <c r="E318" i="7"/>
  <c r="D318" i="7"/>
  <c r="F317" i="7"/>
  <c r="E317" i="7"/>
  <c r="D317" i="7"/>
  <c r="F316" i="7"/>
  <c r="E316" i="7"/>
  <c r="D316" i="7"/>
  <c r="F315" i="7"/>
  <c r="E315" i="7"/>
  <c r="D315" i="7"/>
  <c r="F314" i="7"/>
  <c r="E314" i="7"/>
  <c r="D314" i="7"/>
  <c r="F313" i="7"/>
  <c r="E313" i="7"/>
  <c r="D313" i="7"/>
  <c r="F312" i="7"/>
  <c r="E312" i="7"/>
  <c r="D312" i="7"/>
  <c r="F311" i="7"/>
  <c r="E311" i="7"/>
  <c r="D311" i="7"/>
  <c r="F310" i="7"/>
  <c r="E310" i="7"/>
  <c r="D310" i="7"/>
  <c r="F309" i="7"/>
  <c r="E309" i="7"/>
  <c r="D309" i="7"/>
  <c r="F308" i="7"/>
  <c r="E308" i="7"/>
  <c r="D308" i="7"/>
  <c r="F307" i="7"/>
  <c r="E307" i="7"/>
  <c r="D307" i="7"/>
  <c r="F306" i="7"/>
  <c r="E306" i="7"/>
  <c r="D306" i="7"/>
  <c r="F305" i="7"/>
  <c r="E305" i="7"/>
  <c r="D305" i="7"/>
  <c r="F304" i="7"/>
  <c r="E304" i="7"/>
  <c r="D304" i="7"/>
  <c r="F303" i="7"/>
  <c r="E303" i="7"/>
  <c r="D303" i="7"/>
  <c r="F302" i="7"/>
  <c r="E302" i="7"/>
  <c r="D302" i="7"/>
  <c r="F301" i="7"/>
  <c r="E301" i="7"/>
  <c r="D301" i="7"/>
  <c r="F300" i="7"/>
  <c r="E300" i="7"/>
  <c r="D300" i="7"/>
  <c r="F299" i="7"/>
  <c r="E299" i="7"/>
  <c r="D299" i="7"/>
  <c r="F298" i="7"/>
  <c r="E298" i="7"/>
  <c r="D298" i="7"/>
  <c r="F297" i="7"/>
  <c r="E297" i="7"/>
  <c r="D297" i="7"/>
  <c r="F296" i="7"/>
  <c r="E296" i="7"/>
  <c r="D296" i="7"/>
  <c r="F295" i="7"/>
  <c r="E295" i="7"/>
  <c r="D295" i="7"/>
  <c r="F294" i="7"/>
  <c r="E294" i="7"/>
  <c r="D294" i="7"/>
  <c r="F293" i="7"/>
  <c r="E293" i="7"/>
  <c r="D293" i="7"/>
  <c r="F292" i="7"/>
  <c r="E292" i="7"/>
  <c r="D292" i="7"/>
  <c r="F291" i="7"/>
  <c r="E291" i="7"/>
  <c r="D291" i="7"/>
  <c r="F290" i="7"/>
  <c r="E290" i="7"/>
  <c r="D290" i="7"/>
  <c r="F289" i="7"/>
  <c r="E289" i="7"/>
  <c r="D289" i="7"/>
  <c r="F288" i="7"/>
  <c r="E288" i="7"/>
  <c r="D288" i="7"/>
  <c r="F287" i="7"/>
  <c r="E287" i="7"/>
  <c r="D287" i="7"/>
  <c r="F286" i="7"/>
  <c r="E286" i="7"/>
  <c r="D286" i="7"/>
  <c r="F285" i="7"/>
  <c r="E285" i="7"/>
  <c r="D285" i="7"/>
  <c r="F284" i="7"/>
  <c r="E284" i="7"/>
  <c r="D284" i="7"/>
  <c r="F283" i="7"/>
  <c r="E283" i="7"/>
  <c r="D283" i="7"/>
  <c r="F282" i="7"/>
  <c r="E282" i="7"/>
  <c r="D282" i="7"/>
  <c r="F281" i="7"/>
  <c r="E281" i="7"/>
  <c r="D281" i="7"/>
  <c r="F280" i="7"/>
  <c r="E280" i="7"/>
  <c r="D280" i="7"/>
  <c r="F279" i="7"/>
  <c r="E279" i="7"/>
  <c r="D279" i="7"/>
  <c r="F278" i="7"/>
  <c r="E278" i="7"/>
  <c r="D278" i="7"/>
  <c r="F277" i="7"/>
  <c r="E277" i="7"/>
  <c r="D277" i="7"/>
  <c r="F276" i="7"/>
  <c r="E276" i="7"/>
  <c r="D276" i="7"/>
  <c r="F275" i="7"/>
  <c r="E275" i="7"/>
  <c r="D275" i="7"/>
  <c r="F274" i="7"/>
  <c r="E274" i="7"/>
  <c r="D274" i="7"/>
  <c r="F273" i="7"/>
  <c r="E273" i="7"/>
  <c r="D273" i="7"/>
  <c r="F272" i="7"/>
  <c r="E272" i="7"/>
  <c r="D272" i="7"/>
  <c r="F271" i="7"/>
  <c r="E271" i="7"/>
  <c r="D271" i="7"/>
  <c r="F270" i="7"/>
  <c r="E270" i="7"/>
  <c r="D270" i="7"/>
  <c r="F269" i="7"/>
  <c r="E269" i="7"/>
  <c r="D269" i="7"/>
  <c r="F268" i="7"/>
  <c r="E268" i="7"/>
  <c r="D268" i="7"/>
  <c r="F267" i="7"/>
  <c r="E267" i="7"/>
  <c r="D267" i="7"/>
  <c r="F266" i="7"/>
  <c r="E266" i="7"/>
  <c r="D266" i="7"/>
  <c r="F265" i="7"/>
  <c r="E265" i="7"/>
  <c r="D265" i="7"/>
  <c r="F264" i="7"/>
  <c r="E264" i="7"/>
  <c r="D264" i="7"/>
  <c r="F263" i="7"/>
  <c r="E263" i="7"/>
  <c r="D263" i="7"/>
  <c r="F262" i="7"/>
  <c r="E262" i="7"/>
  <c r="D262" i="7"/>
  <c r="F261" i="7"/>
  <c r="E261" i="7"/>
  <c r="D261" i="7"/>
  <c r="F260" i="7"/>
  <c r="E260" i="7"/>
  <c r="D260" i="7"/>
  <c r="F259" i="7"/>
  <c r="E259" i="7"/>
  <c r="D259" i="7"/>
  <c r="F258" i="7"/>
  <c r="E258" i="7"/>
  <c r="D258" i="7"/>
  <c r="F257" i="7"/>
  <c r="E257" i="7"/>
  <c r="D257" i="7"/>
  <c r="F256" i="7"/>
  <c r="E256" i="7"/>
  <c r="D256" i="7"/>
  <c r="F255" i="7"/>
  <c r="E255" i="7"/>
  <c r="D255" i="7"/>
  <c r="F254" i="7"/>
  <c r="E254" i="7"/>
  <c r="D254" i="7"/>
  <c r="F253" i="7"/>
  <c r="E253" i="7"/>
  <c r="D253" i="7"/>
  <c r="F252" i="7"/>
  <c r="E252" i="7"/>
  <c r="D252" i="7"/>
  <c r="F251" i="7"/>
  <c r="E251" i="7"/>
  <c r="D251" i="7"/>
  <c r="F250" i="7"/>
  <c r="E250" i="7"/>
  <c r="D250" i="7"/>
  <c r="F249" i="7"/>
  <c r="E249" i="7"/>
  <c r="D249" i="7"/>
  <c r="F248" i="7"/>
  <c r="E248" i="7"/>
  <c r="D248" i="7"/>
  <c r="F247" i="7"/>
  <c r="E247" i="7"/>
  <c r="D247" i="7"/>
  <c r="F246" i="7"/>
  <c r="E246" i="7"/>
  <c r="D246" i="7"/>
  <c r="F245" i="7"/>
  <c r="E245" i="7"/>
  <c r="D245" i="7"/>
  <c r="F244" i="7"/>
  <c r="E244" i="7"/>
  <c r="D244" i="7"/>
  <c r="F243" i="7"/>
  <c r="E243" i="7"/>
  <c r="D243" i="7"/>
  <c r="F242" i="7"/>
  <c r="E242" i="7"/>
  <c r="D242" i="7"/>
  <c r="F241" i="7"/>
  <c r="E241" i="7"/>
  <c r="D241" i="7"/>
  <c r="F240" i="7"/>
  <c r="E240" i="7"/>
  <c r="D240" i="7"/>
  <c r="F239" i="7"/>
  <c r="E239" i="7"/>
  <c r="D239" i="7"/>
  <c r="F238" i="7"/>
  <c r="E238" i="7"/>
  <c r="D238" i="7"/>
  <c r="F237" i="7"/>
  <c r="E237" i="7"/>
  <c r="D237" i="7"/>
  <c r="F236" i="7"/>
  <c r="E236" i="7"/>
  <c r="D236" i="7"/>
  <c r="F235" i="7"/>
  <c r="E235" i="7"/>
  <c r="D235" i="7"/>
  <c r="F234" i="7"/>
  <c r="E234" i="7"/>
  <c r="D234" i="7"/>
  <c r="F233" i="7"/>
  <c r="E233" i="7"/>
  <c r="D233" i="7"/>
  <c r="F232" i="7"/>
  <c r="E232" i="7"/>
  <c r="D232" i="7"/>
  <c r="F231" i="7"/>
  <c r="E231" i="7"/>
  <c r="D231" i="7"/>
  <c r="F230" i="7"/>
  <c r="E230" i="7"/>
  <c r="D230" i="7"/>
  <c r="F229" i="7"/>
  <c r="E229" i="7"/>
  <c r="D229" i="7"/>
  <c r="F228" i="7"/>
  <c r="E228" i="7"/>
  <c r="D228" i="7"/>
  <c r="F227" i="7"/>
  <c r="E227" i="7"/>
  <c r="D227" i="7"/>
  <c r="F226" i="7"/>
  <c r="E226" i="7"/>
  <c r="D226" i="7"/>
  <c r="F225" i="7"/>
  <c r="E225" i="7"/>
  <c r="D225" i="7"/>
  <c r="F224" i="7"/>
  <c r="E224" i="7"/>
  <c r="D224" i="7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15" i="7"/>
  <c r="E215" i="7"/>
  <c r="D215" i="7"/>
  <c r="F214" i="7"/>
  <c r="E214" i="7"/>
  <c r="D214" i="7"/>
  <c r="F213" i="7"/>
  <c r="E213" i="7"/>
  <c r="D213" i="7"/>
  <c r="F212" i="7"/>
  <c r="E212" i="7"/>
  <c r="D212" i="7"/>
  <c r="F211" i="7"/>
  <c r="E211" i="7"/>
  <c r="D211" i="7"/>
  <c r="F210" i="7"/>
  <c r="E210" i="7"/>
  <c r="D210" i="7"/>
  <c r="F209" i="7"/>
  <c r="E209" i="7"/>
  <c r="D209" i="7"/>
  <c r="F208" i="7"/>
  <c r="E208" i="7"/>
  <c r="D208" i="7"/>
  <c r="F207" i="7"/>
  <c r="E207" i="7"/>
  <c r="D207" i="7"/>
  <c r="F206" i="7"/>
  <c r="E206" i="7"/>
  <c r="D206" i="7"/>
  <c r="F205" i="7"/>
  <c r="E205" i="7"/>
  <c r="D205" i="7"/>
  <c r="F204" i="7"/>
  <c r="E204" i="7"/>
  <c r="D204" i="7"/>
  <c r="F203" i="7"/>
  <c r="E203" i="7"/>
  <c r="D203" i="7"/>
  <c r="F202" i="7"/>
  <c r="E202" i="7"/>
  <c r="D202" i="7"/>
  <c r="F201" i="7"/>
  <c r="E201" i="7"/>
  <c r="D201" i="7"/>
  <c r="F200" i="7"/>
  <c r="E200" i="7"/>
  <c r="D200" i="7"/>
  <c r="F199" i="7"/>
  <c r="E199" i="7"/>
  <c r="D199" i="7"/>
  <c r="F198" i="7"/>
  <c r="E198" i="7"/>
  <c r="D198" i="7"/>
  <c r="F197" i="7"/>
  <c r="E197" i="7"/>
  <c r="D197" i="7"/>
  <c r="F196" i="7"/>
  <c r="E196" i="7"/>
  <c r="D196" i="7"/>
  <c r="F195" i="7"/>
  <c r="E195" i="7"/>
  <c r="D195" i="7"/>
  <c r="F194" i="7"/>
  <c r="E194" i="7"/>
  <c r="D194" i="7"/>
  <c r="F193" i="7"/>
  <c r="E193" i="7"/>
  <c r="D193" i="7"/>
  <c r="F192" i="7"/>
  <c r="E192" i="7"/>
  <c r="D192" i="7"/>
  <c r="F191" i="7"/>
  <c r="E191" i="7"/>
  <c r="D191" i="7"/>
  <c r="F190" i="7"/>
  <c r="E190" i="7"/>
  <c r="D190" i="7"/>
  <c r="F189" i="7"/>
  <c r="E189" i="7"/>
  <c r="D189" i="7"/>
  <c r="F188" i="7"/>
  <c r="E188" i="7"/>
  <c r="D188" i="7"/>
  <c r="F187" i="7"/>
  <c r="E187" i="7"/>
  <c r="D187" i="7"/>
  <c r="F186" i="7"/>
  <c r="E186" i="7"/>
  <c r="D186" i="7"/>
  <c r="F185" i="7"/>
  <c r="E185" i="7"/>
  <c r="D185" i="7"/>
  <c r="F184" i="7"/>
  <c r="E184" i="7"/>
  <c r="D184" i="7"/>
  <c r="F183" i="7"/>
  <c r="E183" i="7"/>
  <c r="D183" i="7"/>
  <c r="F182" i="7"/>
  <c r="E182" i="7"/>
  <c r="D182" i="7"/>
  <c r="F181" i="7"/>
  <c r="E181" i="7"/>
  <c r="D181" i="7"/>
  <c r="F180" i="7"/>
  <c r="E180" i="7"/>
  <c r="D180" i="7"/>
  <c r="F179" i="7"/>
  <c r="E179" i="7"/>
  <c r="D179" i="7"/>
  <c r="F178" i="7"/>
  <c r="E178" i="7"/>
  <c r="D178" i="7"/>
  <c r="F177" i="7"/>
  <c r="E177" i="7"/>
  <c r="D177" i="7"/>
  <c r="F176" i="7"/>
  <c r="E176" i="7"/>
  <c r="D176" i="7"/>
  <c r="F175" i="7"/>
  <c r="E175" i="7"/>
  <c r="D175" i="7"/>
  <c r="F174" i="7"/>
  <c r="E174" i="7"/>
  <c r="D174" i="7"/>
  <c r="F173" i="7"/>
  <c r="E173" i="7"/>
  <c r="D173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F21" i="7"/>
  <c r="E21" i="7"/>
  <c r="D21" i="7"/>
  <c r="F20" i="7"/>
  <c r="E20" i="7"/>
  <c r="D20" i="7"/>
  <c r="F19" i="7"/>
  <c r="E19" i="7"/>
  <c r="D19" i="7"/>
  <c r="F18" i="7"/>
  <c r="E18" i="7"/>
  <c r="D18" i="7"/>
  <c r="F17" i="7"/>
  <c r="E17" i="7"/>
  <c r="D17" i="7"/>
  <c r="F16" i="7"/>
  <c r="E16" i="7"/>
  <c r="D16" i="7"/>
  <c r="F15" i="7"/>
  <c r="E15" i="7"/>
  <c r="D15" i="7"/>
  <c r="F14" i="7"/>
  <c r="E14" i="7"/>
  <c r="D14" i="7"/>
  <c r="F13" i="7"/>
  <c r="E13" i="7"/>
  <c r="D13" i="7"/>
  <c r="F12" i="7"/>
  <c r="E12" i="7"/>
  <c r="D12" i="7"/>
  <c r="F11" i="7"/>
  <c r="E11" i="7"/>
  <c r="D11" i="7"/>
  <c r="R1530" i="6"/>
  <c r="R1529" i="6"/>
  <c r="R1528" i="6"/>
  <c r="R1527" i="6"/>
  <c r="R1526" i="6"/>
  <c r="R1525" i="6"/>
  <c r="R1524" i="6"/>
  <c r="R1523" i="6"/>
  <c r="R1522" i="6"/>
  <c r="R1521" i="6"/>
  <c r="R1520" i="6"/>
  <c r="R1519" i="6"/>
  <c r="R1518" i="6"/>
  <c r="R1517" i="6"/>
  <c r="R1516" i="6"/>
  <c r="R1515" i="6"/>
  <c r="R1514" i="6"/>
  <c r="R1513" i="6"/>
  <c r="R1512" i="6"/>
  <c r="R1511" i="6"/>
  <c r="R1510" i="6"/>
  <c r="R1509" i="6"/>
  <c r="R1508" i="6"/>
  <c r="R1507" i="6"/>
  <c r="R1506" i="6"/>
  <c r="R1505" i="6"/>
  <c r="R1504" i="6"/>
  <c r="R1503" i="6"/>
  <c r="R1502" i="6"/>
  <c r="R1501" i="6"/>
  <c r="R1500" i="6"/>
  <c r="R1499" i="6"/>
  <c r="R1498" i="6"/>
  <c r="R1497" i="6"/>
  <c r="R1496" i="6"/>
  <c r="R1495" i="6"/>
  <c r="R1494" i="6"/>
  <c r="R1493" i="6"/>
  <c r="R1492" i="6"/>
  <c r="R1491" i="6"/>
  <c r="R1490" i="6"/>
  <c r="R1489" i="6"/>
  <c r="R1488" i="6"/>
  <c r="R1487" i="6"/>
  <c r="R1486" i="6"/>
  <c r="R1485" i="6"/>
  <c r="R1484" i="6"/>
  <c r="R1483" i="6"/>
  <c r="R1482" i="6"/>
  <c r="R1481" i="6"/>
  <c r="R1480" i="6"/>
  <c r="R1479" i="6"/>
  <c r="R1478" i="6"/>
  <c r="R1477" i="6"/>
  <c r="R1476" i="6"/>
  <c r="R1475" i="6"/>
  <c r="R1474" i="6"/>
  <c r="R1473" i="6"/>
  <c r="R1472" i="6"/>
  <c r="R1471" i="6"/>
  <c r="R1470" i="6"/>
  <c r="R1469" i="6"/>
  <c r="R1468" i="6"/>
  <c r="R1467" i="6"/>
  <c r="R1466" i="6"/>
  <c r="R1465" i="6"/>
  <c r="R1464" i="6"/>
  <c r="R1463" i="6"/>
  <c r="R1462" i="6"/>
  <c r="R1461" i="6"/>
  <c r="R1460" i="6"/>
  <c r="R1459" i="6"/>
  <c r="R1458" i="6"/>
  <c r="R1457" i="6"/>
  <c r="R1456" i="6"/>
  <c r="R1455" i="6"/>
  <c r="R1454" i="6"/>
  <c r="R1453" i="6"/>
  <c r="R1452" i="6"/>
  <c r="R1451" i="6"/>
  <c r="R1450" i="6"/>
  <c r="R1449" i="6"/>
  <c r="R1448" i="6"/>
  <c r="R1447" i="6"/>
  <c r="R1446" i="6"/>
  <c r="R1445" i="6"/>
  <c r="R1444" i="6"/>
  <c r="R1443" i="6"/>
  <c r="R1442" i="6"/>
  <c r="R1441" i="6"/>
  <c r="R1440" i="6"/>
  <c r="R1439" i="6"/>
  <c r="R1438" i="6"/>
  <c r="R1437" i="6"/>
  <c r="R1436" i="6"/>
  <c r="R1435" i="6"/>
  <c r="R1434" i="6"/>
  <c r="R1433" i="6"/>
  <c r="R1432" i="6"/>
  <c r="R1431" i="6"/>
  <c r="R1430" i="6"/>
  <c r="R1429" i="6"/>
  <c r="R1428" i="6"/>
  <c r="R1427" i="6"/>
  <c r="R1426" i="6"/>
  <c r="R1425" i="6"/>
  <c r="R1424" i="6"/>
  <c r="R1423" i="6"/>
  <c r="R1422" i="6"/>
  <c r="R1421" i="6"/>
  <c r="R1420" i="6"/>
  <c r="R1419" i="6"/>
  <c r="R1418" i="6"/>
  <c r="R1417" i="6"/>
  <c r="R1416" i="6"/>
  <c r="R1415" i="6"/>
  <c r="R1414" i="6"/>
  <c r="R1413" i="6"/>
  <c r="R1412" i="6"/>
  <c r="R1411" i="6"/>
  <c r="R1410" i="6"/>
  <c r="R1409" i="6"/>
  <c r="R1408" i="6"/>
  <c r="R1407" i="6"/>
  <c r="R1406" i="6"/>
  <c r="R1405" i="6"/>
  <c r="R1404" i="6"/>
  <c r="R1403" i="6"/>
  <c r="R1402" i="6"/>
  <c r="R1401" i="6"/>
  <c r="R1400" i="6"/>
  <c r="R1399" i="6"/>
  <c r="R1398" i="6"/>
  <c r="R1397" i="6"/>
  <c r="R1396" i="6"/>
  <c r="R1395" i="6"/>
  <c r="R1394" i="6"/>
  <c r="R1393" i="6"/>
  <c r="R1392" i="6"/>
  <c r="R1391" i="6"/>
  <c r="R1390" i="6"/>
  <c r="R1389" i="6"/>
  <c r="R1388" i="6"/>
  <c r="R1387" i="6"/>
  <c r="R1386" i="6"/>
  <c r="R1385" i="6"/>
  <c r="R1384" i="6"/>
  <c r="R1383" i="6"/>
  <c r="R1382" i="6"/>
  <c r="R1381" i="6"/>
  <c r="R1380" i="6"/>
  <c r="R1379" i="6"/>
  <c r="R1378" i="6"/>
  <c r="R1377" i="6"/>
  <c r="R1376" i="6"/>
  <c r="R1375" i="6"/>
  <c r="R1374" i="6"/>
  <c r="R1373" i="6"/>
  <c r="R1372" i="6"/>
  <c r="R1371" i="6"/>
  <c r="R1370" i="6"/>
  <c r="R1369" i="6"/>
  <c r="R1368" i="6"/>
  <c r="R1367" i="6"/>
  <c r="R1366" i="6"/>
  <c r="R1365" i="6"/>
  <c r="R1364" i="6"/>
  <c r="R1363" i="6"/>
  <c r="R1362" i="6"/>
  <c r="R1361" i="6"/>
  <c r="R1360" i="6"/>
  <c r="R1359" i="6"/>
  <c r="R1358" i="6"/>
  <c r="R1357" i="6"/>
  <c r="R1356" i="6"/>
  <c r="R1355" i="6"/>
  <c r="R1354" i="6"/>
  <c r="R1353" i="6"/>
  <c r="R1352" i="6"/>
  <c r="R1351" i="6"/>
  <c r="R1350" i="6"/>
  <c r="R1349" i="6"/>
  <c r="R1348" i="6"/>
  <c r="R1347" i="6"/>
  <c r="R1346" i="6"/>
  <c r="R1345" i="6"/>
  <c r="R1344" i="6"/>
  <c r="R1343" i="6"/>
  <c r="R1342" i="6"/>
  <c r="R1341" i="6"/>
  <c r="R1340" i="6"/>
  <c r="R1339" i="6"/>
  <c r="R1338" i="6"/>
  <c r="R1337" i="6"/>
  <c r="R1336" i="6"/>
  <c r="R1335" i="6"/>
  <c r="R1334" i="6"/>
  <c r="R1333" i="6"/>
  <c r="R1332" i="6"/>
  <c r="R1331" i="6"/>
  <c r="R1330" i="6"/>
  <c r="R1329" i="6"/>
  <c r="R1328" i="6"/>
  <c r="R1327" i="6"/>
  <c r="R1326" i="6"/>
  <c r="R1325" i="6"/>
  <c r="R1324" i="6"/>
  <c r="R1323" i="6"/>
  <c r="R1322" i="6"/>
  <c r="R1321" i="6"/>
  <c r="R1320" i="6"/>
  <c r="R1319" i="6"/>
  <c r="R1318" i="6"/>
  <c r="R1317" i="6"/>
  <c r="R1316" i="6"/>
  <c r="R1315" i="6"/>
  <c r="R1314" i="6"/>
  <c r="R1313" i="6"/>
  <c r="R1312" i="6"/>
  <c r="R1311" i="6"/>
  <c r="R1310" i="6"/>
  <c r="R1309" i="6"/>
  <c r="R1308" i="6"/>
  <c r="R1307" i="6"/>
  <c r="R1306" i="6"/>
  <c r="R1305" i="6"/>
  <c r="R1304" i="6"/>
  <c r="R1303" i="6"/>
  <c r="R1302" i="6"/>
  <c r="R1301" i="6"/>
  <c r="R1300" i="6"/>
  <c r="R1299" i="6"/>
  <c r="R1298" i="6"/>
  <c r="R1297" i="6"/>
  <c r="R1296" i="6"/>
  <c r="R1295" i="6"/>
  <c r="R1294" i="6"/>
  <c r="R1293" i="6"/>
  <c r="R1292" i="6"/>
  <c r="R1291" i="6"/>
  <c r="R1290" i="6"/>
  <c r="R1289" i="6"/>
  <c r="R1288" i="6"/>
  <c r="R1287" i="6"/>
  <c r="R1286" i="6"/>
  <c r="R1285" i="6"/>
  <c r="R1284" i="6"/>
  <c r="R1283" i="6"/>
  <c r="R1282" i="6"/>
  <c r="R1281" i="6"/>
  <c r="R1280" i="6"/>
  <c r="R1279" i="6"/>
  <c r="R1278" i="6"/>
  <c r="R1277" i="6"/>
  <c r="R1276" i="6"/>
  <c r="R1275" i="6"/>
  <c r="R1274" i="6"/>
  <c r="R1273" i="6"/>
  <c r="R1272" i="6"/>
  <c r="R1271" i="6"/>
  <c r="R1270" i="6"/>
  <c r="R1269" i="6"/>
  <c r="R1268" i="6"/>
  <c r="R1267" i="6"/>
  <c r="R1266" i="6"/>
  <c r="R1265" i="6"/>
  <c r="R1264" i="6"/>
  <c r="R1263" i="6"/>
  <c r="R1262" i="6"/>
  <c r="R1261" i="6"/>
  <c r="R1260" i="6"/>
  <c r="R1259" i="6"/>
  <c r="R1258" i="6"/>
  <c r="R1257" i="6"/>
  <c r="R1256" i="6"/>
  <c r="R1255" i="6"/>
  <c r="R1254" i="6"/>
  <c r="R1253" i="6"/>
  <c r="R1252" i="6"/>
  <c r="R1251" i="6"/>
  <c r="R1250" i="6"/>
  <c r="R1249" i="6"/>
  <c r="R1248" i="6"/>
  <c r="R1247" i="6"/>
  <c r="R1246" i="6"/>
  <c r="R1245" i="6"/>
  <c r="R1244" i="6"/>
  <c r="R1243" i="6"/>
  <c r="R1242" i="6"/>
  <c r="R1241" i="6"/>
  <c r="R1240" i="6"/>
  <c r="R1239" i="6"/>
  <c r="R1238" i="6"/>
  <c r="R1237" i="6"/>
  <c r="R1236" i="6"/>
  <c r="R1235" i="6"/>
  <c r="R1234" i="6"/>
  <c r="R1233" i="6"/>
  <c r="R1232" i="6"/>
  <c r="R1231" i="6"/>
  <c r="R1230" i="6"/>
  <c r="R1229" i="6"/>
  <c r="R1228" i="6"/>
  <c r="R1227" i="6"/>
  <c r="R1226" i="6"/>
  <c r="R1225" i="6"/>
  <c r="R1224" i="6"/>
  <c r="R1223" i="6"/>
  <c r="R1222" i="6"/>
  <c r="R1221" i="6"/>
  <c r="R1220" i="6"/>
  <c r="R1219" i="6"/>
  <c r="R1218" i="6"/>
  <c r="R1217" i="6"/>
  <c r="R1216" i="6"/>
  <c r="R1215" i="6"/>
  <c r="R1214" i="6"/>
  <c r="R1213" i="6"/>
  <c r="R1212" i="6"/>
  <c r="R1211" i="6"/>
  <c r="R1210" i="6"/>
  <c r="R1209" i="6"/>
  <c r="R1208" i="6"/>
  <c r="R1207" i="6"/>
  <c r="R1206" i="6"/>
  <c r="R1205" i="6"/>
  <c r="R1204" i="6"/>
  <c r="R1203" i="6"/>
  <c r="R1202" i="6"/>
  <c r="R1201" i="6"/>
  <c r="R1200" i="6"/>
  <c r="R1199" i="6"/>
  <c r="R1198" i="6"/>
  <c r="R1197" i="6"/>
  <c r="R1196" i="6"/>
  <c r="R1195" i="6"/>
  <c r="R1194" i="6"/>
  <c r="R1193" i="6"/>
  <c r="R1192" i="6"/>
  <c r="R1191" i="6"/>
  <c r="R1190" i="6"/>
  <c r="R1189" i="6"/>
  <c r="R1188" i="6"/>
  <c r="R1187" i="6"/>
  <c r="R1186" i="6"/>
  <c r="R1185" i="6"/>
  <c r="R1184" i="6"/>
  <c r="R1183" i="6"/>
  <c r="R1182" i="6"/>
  <c r="R1181" i="6"/>
  <c r="R1180" i="6"/>
  <c r="R1179" i="6"/>
  <c r="R1178" i="6"/>
  <c r="R1177" i="6"/>
  <c r="R1176" i="6"/>
  <c r="R1175" i="6"/>
  <c r="R1174" i="6"/>
  <c r="R1173" i="6"/>
  <c r="R1172" i="6"/>
  <c r="R1171" i="6"/>
  <c r="R1170" i="6"/>
  <c r="R1169" i="6"/>
  <c r="R1168" i="6"/>
  <c r="R1167" i="6"/>
  <c r="R1166" i="6"/>
  <c r="R1165" i="6"/>
  <c r="R1164" i="6"/>
  <c r="R1163" i="6"/>
  <c r="R1162" i="6"/>
  <c r="R1161" i="6"/>
  <c r="R1160" i="6"/>
  <c r="R1159" i="6"/>
  <c r="R1158" i="6"/>
  <c r="R1157" i="6"/>
  <c r="R1156" i="6"/>
  <c r="R1155" i="6"/>
  <c r="R1154" i="6"/>
  <c r="R1153" i="6"/>
  <c r="R1152" i="6"/>
  <c r="R1151" i="6"/>
  <c r="R1150" i="6"/>
  <c r="R1149" i="6"/>
  <c r="R1148" i="6"/>
  <c r="R1147" i="6"/>
  <c r="R1146" i="6"/>
  <c r="R1145" i="6"/>
  <c r="R1144" i="6"/>
  <c r="R1143" i="6"/>
  <c r="R1142" i="6"/>
  <c r="R1141" i="6"/>
  <c r="R1140" i="6"/>
  <c r="R1139" i="6"/>
  <c r="R1138" i="6"/>
  <c r="R1137" i="6"/>
  <c r="R1136" i="6"/>
  <c r="R1135" i="6"/>
  <c r="R1134" i="6"/>
  <c r="R1133" i="6"/>
  <c r="R1132" i="6"/>
  <c r="R1131" i="6"/>
  <c r="R1130" i="6"/>
  <c r="R1129" i="6"/>
  <c r="R1128" i="6"/>
  <c r="R1127" i="6"/>
  <c r="R1126" i="6"/>
  <c r="R1125" i="6"/>
  <c r="R1124" i="6"/>
  <c r="R1123" i="6"/>
  <c r="R1122" i="6"/>
  <c r="R1121" i="6"/>
  <c r="R1120" i="6"/>
  <c r="R1119" i="6"/>
  <c r="R1118" i="6"/>
  <c r="R1117" i="6"/>
  <c r="R1116" i="6"/>
  <c r="R1115" i="6"/>
  <c r="R1114" i="6"/>
  <c r="R1113" i="6"/>
  <c r="R1112" i="6"/>
  <c r="R1111" i="6"/>
  <c r="R1110" i="6"/>
  <c r="R1109" i="6"/>
  <c r="R1108" i="6"/>
  <c r="R1107" i="6"/>
  <c r="R1106" i="6"/>
  <c r="R1105" i="6"/>
  <c r="R1104" i="6"/>
  <c r="R1103" i="6"/>
  <c r="R1102" i="6"/>
  <c r="R1101" i="6"/>
  <c r="R1100" i="6"/>
  <c r="R1099" i="6"/>
  <c r="R1098" i="6"/>
  <c r="R1097" i="6"/>
  <c r="R1096" i="6"/>
  <c r="R1095" i="6"/>
  <c r="R1094" i="6"/>
  <c r="R1093" i="6"/>
  <c r="R1092" i="6"/>
  <c r="R1091" i="6"/>
  <c r="R1090" i="6"/>
  <c r="R1089" i="6"/>
  <c r="R1088" i="6"/>
  <c r="R1087" i="6"/>
  <c r="R1086" i="6"/>
  <c r="R1085" i="6"/>
  <c r="R1084" i="6"/>
  <c r="R1083" i="6"/>
  <c r="R1082" i="6"/>
  <c r="R1081" i="6"/>
  <c r="R1080" i="6"/>
  <c r="R1079" i="6"/>
  <c r="R1078" i="6"/>
  <c r="R1077" i="6"/>
  <c r="R1076" i="6"/>
  <c r="R1075" i="6"/>
  <c r="R1074" i="6"/>
  <c r="R1073" i="6"/>
  <c r="R1072" i="6"/>
  <c r="R1071" i="6"/>
  <c r="R1070" i="6"/>
  <c r="R1069" i="6"/>
  <c r="R1068" i="6"/>
  <c r="R1067" i="6"/>
  <c r="R1066" i="6"/>
  <c r="R1065" i="6"/>
  <c r="R1064" i="6"/>
  <c r="R1063" i="6"/>
  <c r="R1062" i="6"/>
  <c r="R1061" i="6"/>
  <c r="R1060" i="6"/>
  <c r="R1059" i="6"/>
  <c r="R1058" i="6"/>
  <c r="R1057" i="6"/>
  <c r="R1056" i="6"/>
  <c r="R1055" i="6"/>
  <c r="R1054" i="6"/>
  <c r="R1053" i="6"/>
  <c r="R1052" i="6"/>
  <c r="R1051" i="6"/>
  <c r="R1050" i="6"/>
  <c r="R1049" i="6"/>
  <c r="R1048" i="6"/>
  <c r="R1047" i="6"/>
  <c r="R1046" i="6"/>
  <c r="R1045" i="6"/>
  <c r="R1044" i="6"/>
  <c r="R1043" i="6"/>
  <c r="R1042" i="6"/>
  <c r="R1041" i="6"/>
  <c r="R1040" i="6"/>
  <c r="R1039" i="6"/>
  <c r="R1038" i="6"/>
  <c r="R1037" i="6"/>
  <c r="R1036" i="6"/>
  <c r="R1035" i="6"/>
  <c r="R1034" i="6"/>
  <c r="R1033" i="6"/>
  <c r="R1032" i="6"/>
  <c r="R1031" i="6"/>
  <c r="R1030" i="6"/>
  <c r="R1029" i="6"/>
  <c r="R1028" i="6"/>
  <c r="R1027" i="6"/>
  <c r="R1026" i="6"/>
  <c r="R1025" i="6"/>
  <c r="R1024" i="6"/>
  <c r="R1023" i="6"/>
  <c r="R1022" i="6"/>
  <c r="R1021" i="6"/>
  <c r="R1020" i="6"/>
  <c r="R1019" i="6"/>
  <c r="R1018" i="6"/>
  <c r="R1017" i="6"/>
  <c r="R1016" i="6"/>
  <c r="R1015" i="6"/>
  <c r="R1014" i="6"/>
  <c r="R1013" i="6"/>
  <c r="R1012" i="6"/>
  <c r="R1011" i="6"/>
  <c r="R1010" i="6"/>
  <c r="R1009" i="6"/>
  <c r="R1008" i="6"/>
  <c r="R1007" i="6"/>
  <c r="R1006" i="6"/>
  <c r="R1005" i="6"/>
  <c r="R1004" i="6"/>
  <c r="R1003" i="6"/>
  <c r="R1002" i="6"/>
  <c r="R1001" i="6"/>
  <c r="R1000" i="6"/>
  <c r="R999" i="6"/>
  <c r="R998" i="6"/>
  <c r="R997" i="6"/>
  <c r="R996" i="6"/>
  <c r="R995" i="6"/>
  <c r="R994" i="6"/>
  <c r="R993" i="6"/>
  <c r="R992" i="6"/>
  <c r="R991" i="6"/>
  <c r="R990" i="6"/>
  <c r="R989" i="6"/>
  <c r="R988" i="6"/>
  <c r="R987" i="6"/>
  <c r="R986" i="6"/>
  <c r="R985" i="6"/>
  <c r="R984" i="6"/>
  <c r="R983" i="6"/>
  <c r="R982" i="6"/>
  <c r="R981" i="6"/>
  <c r="R980" i="6"/>
  <c r="R979" i="6"/>
  <c r="R978" i="6"/>
  <c r="R977" i="6"/>
  <c r="R976" i="6"/>
  <c r="R975" i="6"/>
  <c r="R974" i="6"/>
  <c r="R973" i="6"/>
  <c r="R972" i="6"/>
  <c r="R971" i="6"/>
  <c r="R970" i="6"/>
  <c r="R969" i="6"/>
  <c r="R968" i="6"/>
  <c r="R967" i="6"/>
  <c r="R966" i="6"/>
  <c r="R965" i="6"/>
  <c r="R964" i="6"/>
  <c r="R963" i="6"/>
  <c r="R962" i="6"/>
  <c r="R961" i="6"/>
  <c r="R960" i="6"/>
  <c r="R959" i="6"/>
  <c r="R958" i="6"/>
  <c r="R957" i="6"/>
  <c r="R956" i="6"/>
  <c r="R955" i="6"/>
  <c r="R954" i="6"/>
  <c r="R953" i="6"/>
  <c r="R952" i="6"/>
  <c r="R951" i="6"/>
  <c r="R950" i="6"/>
  <c r="R949" i="6"/>
  <c r="R948" i="6"/>
  <c r="R947" i="6"/>
  <c r="R946" i="6"/>
  <c r="R945" i="6"/>
  <c r="R944" i="6"/>
  <c r="R943" i="6"/>
  <c r="R942" i="6"/>
  <c r="R941" i="6"/>
  <c r="R940" i="6"/>
  <c r="R939" i="6"/>
  <c r="R938" i="6"/>
  <c r="R937" i="6"/>
  <c r="R936" i="6"/>
  <c r="R935" i="6"/>
  <c r="R934" i="6"/>
  <c r="R933" i="6"/>
  <c r="R932" i="6"/>
  <c r="R931" i="6"/>
  <c r="R930" i="6"/>
  <c r="R929" i="6"/>
  <c r="R928" i="6"/>
  <c r="R927" i="6"/>
  <c r="R926" i="6"/>
  <c r="R925" i="6"/>
  <c r="R924" i="6"/>
  <c r="R923" i="6"/>
  <c r="R922" i="6"/>
  <c r="R921" i="6"/>
  <c r="R920" i="6"/>
  <c r="R919" i="6"/>
  <c r="R918" i="6"/>
  <c r="R917" i="6"/>
  <c r="R916" i="6"/>
  <c r="R915" i="6"/>
  <c r="R914" i="6"/>
  <c r="R913" i="6"/>
  <c r="R912" i="6"/>
  <c r="R911" i="6"/>
  <c r="R910" i="6"/>
  <c r="R909" i="6"/>
  <c r="R908" i="6"/>
  <c r="R907" i="6"/>
  <c r="R906" i="6"/>
  <c r="R905" i="6"/>
  <c r="R904" i="6"/>
  <c r="R903" i="6"/>
  <c r="R902" i="6"/>
  <c r="R901" i="6"/>
  <c r="R900" i="6"/>
  <c r="R899" i="6"/>
  <c r="R898" i="6"/>
  <c r="R897" i="6"/>
  <c r="R896" i="6"/>
  <c r="R895" i="6"/>
  <c r="R894" i="6"/>
  <c r="R893" i="6"/>
  <c r="R892" i="6"/>
  <c r="R891" i="6"/>
  <c r="R890" i="6"/>
  <c r="R889" i="6"/>
  <c r="R888" i="6"/>
  <c r="R887" i="6"/>
  <c r="R886" i="6"/>
  <c r="R885" i="6"/>
  <c r="R884" i="6"/>
  <c r="R883" i="6"/>
  <c r="R882" i="6"/>
  <c r="R881" i="6"/>
  <c r="R880" i="6"/>
  <c r="R879" i="6"/>
  <c r="R878" i="6"/>
  <c r="R877" i="6"/>
  <c r="R876" i="6"/>
  <c r="R875" i="6"/>
  <c r="R874" i="6"/>
  <c r="R873" i="6"/>
  <c r="R872" i="6"/>
  <c r="R871" i="6"/>
  <c r="R870" i="6"/>
  <c r="R869" i="6"/>
  <c r="R868" i="6"/>
  <c r="R867" i="6"/>
  <c r="R866" i="6"/>
  <c r="R865" i="6"/>
  <c r="R864" i="6"/>
  <c r="R863" i="6"/>
  <c r="R862" i="6"/>
  <c r="R861" i="6"/>
  <c r="R860" i="6"/>
  <c r="R859" i="6"/>
  <c r="R858" i="6"/>
  <c r="R857" i="6"/>
  <c r="R856" i="6"/>
  <c r="R855" i="6"/>
  <c r="R854" i="6"/>
  <c r="R853" i="6"/>
  <c r="R852" i="6"/>
  <c r="R851" i="6"/>
  <c r="R850" i="6"/>
  <c r="R849" i="6"/>
  <c r="R848" i="6"/>
  <c r="R847" i="6"/>
  <c r="R846" i="6"/>
  <c r="R845" i="6"/>
  <c r="R844" i="6"/>
  <c r="R843" i="6"/>
  <c r="R842" i="6"/>
  <c r="R841" i="6"/>
  <c r="R840" i="6"/>
  <c r="R839" i="6"/>
  <c r="R838" i="6"/>
  <c r="R837" i="6"/>
  <c r="R836" i="6"/>
  <c r="R835" i="6"/>
  <c r="R834" i="6"/>
  <c r="R833" i="6"/>
  <c r="R832" i="6"/>
  <c r="R831" i="6"/>
  <c r="R830" i="6"/>
  <c r="R829" i="6"/>
  <c r="R828" i="6"/>
  <c r="R827" i="6"/>
  <c r="R826" i="6"/>
  <c r="R825" i="6"/>
  <c r="R824" i="6"/>
  <c r="R823" i="6"/>
  <c r="R822" i="6"/>
  <c r="R821" i="6"/>
  <c r="R820" i="6"/>
  <c r="R819" i="6"/>
  <c r="R818" i="6"/>
  <c r="R817" i="6"/>
  <c r="R816" i="6"/>
  <c r="R815" i="6"/>
  <c r="R814" i="6"/>
  <c r="R813" i="6"/>
  <c r="R812" i="6"/>
  <c r="R811" i="6"/>
  <c r="R810" i="6"/>
  <c r="R809" i="6"/>
  <c r="R808" i="6"/>
  <c r="R807" i="6"/>
  <c r="R806" i="6"/>
  <c r="R805" i="6"/>
  <c r="R804" i="6"/>
  <c r="R803" i="6"/>
  <c r="R802" i="6"/>
  <c r="R801" i="6"/>
  <c r="R800" i="6"/>
  <c r="R799" i="6"/>
  <c r="R798" i="6"/>
  <c r="R797" i="6"/>
  <c r="R796" i="6"/>
  <c r="R795" i="6"/>
  <c r="R794" i="6"/>
  <c r="R793" i="6"/>
  <c r="R792" i="6"/>
  <c r="R791" i="6"/>
  <c r="R790" i="6"/>
  <c r="R789" i="6"/>
  <c r="R788" i="6"/>
  <c r="R787" i="6"/>
  <c r="R786" i="6"/>
  <c r="R785" i="6"/>
  <c r="R784" i="6"/>
  <c r="R783" i="6"/>
  <c r="R782" i="6"/>
  <c r="R781" i="6"/>
  <c r="R780" i="6"/>
  <c r="R779" i="6"/>
  <c r="R778" i="6"/>
  <c r="R777" i="6"/>
  <c r="R776" i="6"/>
  <c r="R775" i="6"/>
  <c r="R774" i="6"/>
  <c r="R773" i="6"/>
  <c r="R772" i="6"/>
  <c r="R771" i="6"/>
  <c r="R770" i="6"/>
  <c r="R769" i="6"/>
  <c r="R768" i="6"/>
  <c r="R767" i="6"/>
  <c r="R766" i="6"/>
  <c r="R765" i="6"/>
  <c r="R764" i="6"/>
  <c r="R763" i="6"/>
  <c r="R762" i="6"/>
  <c r="R761" i="6"/>
  <c r="R760" i="6"/>
  <c r="R759" i="6"/>
  <c r="R758" i="6"/>
  <c r="R757" i="6"/>
  <c r="R756" i="6"/>
  <c r="R755" i="6"/>
  <c r="R754" i="6"/>
  <c r="R753" i="6"/>
  <c r="R752" i="6"/>
  <c r="R751" i="6"/>
  <c r="R750" i="6"/>
  <c r="R749" i="6"/>
  <c r="R748" i="6"/>
  <c r="R747" i="6"/>
  <c r="R746" i="6"/>
  <c r="R745" i="6"/>
  <c r="R744" i="6"/>
  <c r="R743" i="6"/>
  <c r="R742" i="6"/>
  <c r="R741" i="6"/>
  <c r="R740" i="6"/>
  <c r="R739" i="6"/>
  <c r="R738" i="6"/>
  <c r="R737" i="6"/>
  <c r="R736" i="6"/>
  <c r="R735" i="6"/>
  <c r="R734" i="6"/>
  <c r="R733" i="6"/>
  <c r="R732" i="6"/>
  <c r="R731" i="6"/>
  <c r="R730" i="6"/>
  <c r="R729" i="6"/>
  <c r="R728" i="6"/>
  <c r="R727" i="6"/>
  <c r="R726" i="6"/>
  <c r="R725" i="6"/>
  <c r="R724" i="6"/>
  <c r="R723" i="6"/>
  <c r="R722" i="6"/>
  <c r="R721" i="6"/>
  <c r="R720" i="6"/>
  <c r="R719" i="6"/>
  <c r="R718" i="6"/>
  <c r="R717" i="6"/>
  <c r="R716" i="6"/>
  <c r="R715" i="6"/>
  <c r="R714" i="6"/>
  <c r="R713" i="6"/>
  <c r="R712" i="6"/>
  <c r="R711" i="6"/>
  <c r="R710" i="6"/>
  <c r="R709" i="6"/>
  <c r="R708" i="6"/>
  <c r="R707" i="6"/>
  <c r="R706" i="6"/>
  <c r="R705" i="6"/>
  <c r="R704" i="6"/>
  <c r="R703" i="6"/>
  <c r="R702" i="6"/>
  <c r="R701" i="6"/>
  <c r="R700" i="6"/>
  <c r="R699" i="6"/>
  <c r="R698" i="6"/>
  <c r="R697" i="6"/>
  <c r="R696" i="6"/>
  <c r="R695" i="6"/>
  <c r="R694" i="6"/>
  <c r="R693" i="6"/>
  <c r="R692" i="6"/>
  <c r="R691" i="6"/>
  <c r="R690" i="6"/>
  <c r="R689" i="6"/>
  <c r="R688" i="6"/>
  <c r="R687" i="6"/>
  <c r="R686" i="6"/>
  <c r="R685" i="6"/>
  <c r="R684" i="6"/>
  <c r="R683" i="6"/>
  <c r="R682" i="6"/>
  <c r="R681" i="6"/>
  <c r="R680" i="6"/>
  <c r="R679" i="6"/>
  <c r="R678" i="6"/>
  <c r="R677" i="6"/>
  <c r="R676" i="6"/>
  <c r="R675" i="6"/>
  <c r="R674" i="6"/>
  <c r="R673" i="6"/>
  <c r="R672" i="6"/>
  <c r="R671" i="6"/>
  <c r="R670" i="6"/>
  <c r="R669" i="6"/>
  <c r="R668" i="6"/>
  <c r="R667" i="6"/>
  <c r="R666" i="6"/>
  <c r="R665" i="6"/>
  <c r="R664" i="6"/>
  <c r="R663" i="6"/>
  <c r="R662" i="6"/>
  <c r="R661" i="6"/>
  <c r="R660" i="6"/>
  <c r="R659" i="6"/>
  <c r="R658" i="6"/>
  <c r="R657" i="6"/>
  <c r="R656" i="6"/>
  <c r="R655" i="6"/>
  <c r="R654" i="6"/>
  <c r="R653" i="6"/>
  <c r="R652" i="6"/>
  <c r="R651" i="6"/>
  <c r="R650" i="6"/>
  <c r="R649" i="6"/>
  <c r="R648" i="6"/>
  <c r="R647" i="6"/>
  <c r="R646" i="6"/>
  <c r="R645" i="6"/>
  <c r="R644" i="6"/>
  <c r="R643" i="6"/>
  <c r="R642" i="6"/>
  <c r="R641" i="6"/>
  <c r="R640" i="6"/>
  <c r="R639" i="6"/>
  <c r="R638" i="6"/>
  <c r="R637" i="6"/>
  <c r="R636" i="6"/>
  <c r="R635" i="6"/>
  <c r="R634" i="6"/>
  <c r="R633" i="6"/>
  <c r="R632" i="6"/>
  <c r="R631" i="6"/>
  <c r="R630" i="6"/>
  <c r="R629" i="6"/>
  <c r="R628" i="6"/>
  <c r="R627" i="6"/>
  <c r="R626" i="6"/>
  <c r="R625" i="6"/>
  <c r="R624" i="6"/>
  <c r="R623" i="6"/>
  <c r="R622" i="6"/>
  <c r="R621" i="6"/>
  <c r="R620" i="6"/>
  <c r="R619" i="6"/>
  <c r="R618" i="6"/>
  <c r="R617" i="6"/>
  <c r="R616" i="6"/>
  <c r="R615" i="6"/>
  <c r="R614" i="6"/>
  <c r="R613" i="6"/>
  <c r="R612" i="6"/>
  <c r="R611" i="6"/>
  <c r="R610" i="6"/>
  <c r="R609" i="6"/>
  <c r="R608" i="6"/>
  <c r="R607" i="6"/>
  <c r="R606" i="6"/>
  <c r="R605" i="6"/>
  <c r="R604" i="6"/>
  <c r="R603" i="6"/>
  <c r="R602" i="6"/>
  <c r="R601" i="6"/>
  <c r="R600" i="6"/>
  <c r="R599" i="6"/>
  <c r="R598" i="6"/>
  <c r="R597" i="6"/>
  <c r="R596" i="6"/>
  <c r="R595" i="6"/>
  <c r="R594" i="6"/>
  <c r="R593" i="6"/>
  <c r="R592" i="6"/>
  <c r="R591" i="6"/>
  <c r="R590" i="6"/>
  <c r="R589" i="6"/>
  <c r="R588" i="6"/>
  <c r="R587" i="6"/>
  <c r="R586" i="6"/>
  <c r="R585" i="6"/>
  <c r="R584" i="6"/>
  <c r="R583" i="6"/>
  <c r="R582" i="6"/>
  <c r="R581" i="6"/>
  <c r="R580" i="6"/>
  <c r="R579" i="6"/>
  <c r="R578" i="6"/>
  <c r="R577" i="6"/>
  <c r="R576" i="6"/>
  <c r="R575" i="6"/>
  <c r="R574" i="6"/>
  <c r="R573" i="6"/>
  <c r="R572" i="6"/>
  <c r="R571" i="6"/>
  <c r="R570" i="6"/>
  <c r="R569" i="6"/>
  <c r="R568" i="6"/>
  <c r="R567" i="6"/>
  <c r="R566" i="6"/>
  <c r="R565" i="6"/>
  <c r="R564" i="6"/>
  <c r="R563" i="6"/>
  <c r="R562" i="6"/>
  <c r="R561" i="6"/>
  <c r="R560" i="6"/>
  <c r="R559" i="6"/>
  <c r="R558" i="6"/>
  <c r="R557" i="6"/>
  <c r="R556" i="6"/>
  <c r="R555" i="6"/>
  <c r="R554" i="6"/>
  <c r="R553" i="6"/>
  <c r="R552" i="6"/>
  <c r="R551" i="6"/>
  <c r="R550" i="6"/>
  <c r="R549" i="6"/>
  <c r="R548" i="6"/>
  <c r="R547" i="6"/>
  <c r="R546" i="6"/>
  <c r="R545" i="6"/>
  <c r="R544" i="6"/>
  <c r="R543" i="6"/>
  <c r="R542" i="6"/>
  <c r="R541" i="6"/>
  <c r="R540" i="6"/>
  <c r="R539" i="6"/>
  <c r="R538" i="6"/>
  <c r="R537" i="6"/>
  <c r="R536" i="6"/>
  <c r="R535" i="6"/>
  <c r="R534" i="6"/>
  <c r="R533" i="6"/>
  <c r="R532" i="6"/>
  <c r="R531" i="6"/>
  <c r="R530" i="6"/>
  <c r="R529" i="6"/>
  <c r="R528" i="6"/>
  <c r="R527" i="6"/>
  <c r="R526" i="6"/>
  <c r="R525" i="6"/>
  <c r="R524" i="6"/>
  <c r="R523" i="6"/>
  <c r="R522" i="6"/>
  <c r="R521" i="6"/>
  <c r="R520" i="6"/>
  <c r="R519" i="6"/>
  <c r="R518" i="6"/>
  <c r="R517" i="6"/>
  <c r="R516" i="6"/>
  <c r="R515" i="6"/>
  <c r="R514" i="6"/>
  <c r="R513" i="6"/>
  <c r="R512" i="6"/>
  <c r="R511" i="6"/>
  <c r="R510" i="6"/>
  <c r="R509" i="6"/>
  <c r="R508" i="6"/>
  <c r="R507" i="6"/>
  <c r="R506" i="6"/>
  <c r="R505" i="6"/>
  <c r="R504" i="6"/>
  <c r="R503" i="6"/>
  <c r="R502" i="6"/>
  <c r="R501" i="6"/>
  <c r="R500" i="6"/>
  <c r="R499" i="6"/>
  <c r="R498" i="6"/>
  <c r="R497" i="6"/>
  <c r="R496" i="6"/>
  <c r="R495" i="6"/>
  <c r="R494" i="6"/>
  <c r="R493" i="6"/>
  <c r="R492" i="6"/>
  <c r="R491" i="6"/>
  <c r="R490" i="6"/>
  <c r="R489" i="6"/>
  <c r="R488" i="6"/>
  <c r="R487" i="6"/>
  <c r="R486" i="6"/>
  <c r="R485" i="6"/>
  <c r="R484" i="6"/>
  <c r="R483" i="6"/>
  <c r="R482" i="6"/>
  <c r="R481" i="6"/>
  <c r="R480" i="6"/>
  <c r="R479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R456" i="6"/>
  <c r="R455" i="6"/>
  <c r="R454" i="6"/>
  <c r="R453" i="6"/>
  <c r="R452" i="6"/>
  <c r="R451" i="6"/>
  <c r="R450" i="6"/>
  <c r="R449" i="6"/>
  <c r="R448" i="6"/>
  <c r="R447" i="6"/>
  <c r="R446" i="6"/>
  <c r="R445" i="6"/>
  <c r="R444" i="6"/>
  <c r="R443" i="6"/>
  <c r="R442" i="6"/>
  <c r="R441" i="6"/>
  <c r="R440" i="6"/>
  <c r="R439" i="6"/>
  <c r="R438" i="6"/>
  <c r="R437" i="6"/>
  <c r="R436" i="6"/>
  <c r="R435" i="6"/>
  <c r="R434" i="6"/>
  <c r="R433" i="6"/>
  <c r="R432" i="6"/>
  <c r="R431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R407" i="6"/>
  <c r="R406" i="6"/>
  <c r="R405" i="6"/>
  <c r="R404" i="6"/>
  <c r="R403" i="6"/>
  <c r="R402" i="6"/>
  <c r="R401" i="6"/>
  <c r="R400" i="6"/>
  <c r="R399" i="6"/>
  <c r="R398" i="6"/>
  <c r="R397" i="6"/>
  <c r="R396" i="6"/>
  <c r="R395" i="6"/>
  <c r="R394" i="6"/>
  <c r="R393" i="6"/>
  <c r="R392" i="6"/>
  <c r="R391" i="6"/>
  <c r="R390" i="6"/>
  <c r="R389" i="6"/>
  <c r="R388" i="6"/>
  <c r="R387" i="6"/>
  <c r="R386" i="6"/>
  <c r="R385" i="6"/>
  <c r="R384" i="6"/>
  <c r="R383" i="6"/>
  <c r="R382" i="6"/>
  <c r="R381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R358" i="6"/>
  <c r="R357" i="6"/>
  <c r="R356" i="6"/>
  <c r="R355" i="6"/>
  <c r="R354" i="6"/>
  <c r="R353" i="6"/>
  <c r="R352" i="6"/>
  <c r="R351" i="6"/>
  <c r="R350" i="6"/>
  <c r="R349" i="6"/>
  <c r="R348" i="6"/>
  <c r="R347" i="6"/>
  <c r="R346" i="6"/>
  <c r="R345" i="6"/>
  <c r="R344" i="6"/>
  <c r="R343" i="6"/>
  <c r="R342" i="6"/>
  <c r="R341" i="6"/>
  <c r="R340" i="6"/>
  <c r="R339" i="6"/>
  <c r="R338" i="6"/>
  <c r="R337" i="6"/>
  <c r="R336" i="6"/>
  <c r="R335" i="6"/>
  <c r="R334" i="6"/>
  <c r="R333" i="6"/>
  <c r="R332" i="6"/>
  <c r="R331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R309" i="6"/>
  <c r="R308" i="6"/>
  <c r="R307" i="6"/>
  <c r="R306" i="6"/>
  <c r="R305" i="6"/>
  <c r="R304" i="6"/>
  <c r="R303" i="6"/>
  <c r="R302" i="6"/>
  <c r="R301" i="6"/>
  <c r="R300" i="6"/>
  <c r="R299" i="6"/>
  <c r="R298" i="6"/>
  <c r="R297" i="6"/>
  <c r="R296" i="6"/>
  <c r="R295" i="6"/>
  <c r="R294" i="6"/>
  <c r="R293" i="6"/>
  <c r="R292" i="6"/>
  <c r="R291" i="6"/>
  <c r="R290" i="6"/>
  <c r="R289" i="6"/>
  <c r="R288" i="6"/>
  <c r="R287" i="6"/>
  <c r="R286" i="6"/>
  <c r="R285" i="6"/>
  <c r="R284" i="6"/>
  <c r="R283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R260" i="6"/>
  <c r="R259" i="6"/>
  <c r="R258" i="6"/>
  <c r="R257" i="6"/>
  <c r="R256" i="6"/>
  <c r="R255" i="6"/>
  <c r="R254" i="6"/>
  <c r="R253" i="6"/>
  <c r="R252" i="6"/>
  <c r="R251" i="6"/>
  <c r="R250" i="6"/>
  <c r="R249" i="6"/>
  <c r="R248" i="6"/>
  <c r="R247" i="6"/>
  <c r="R246" i="6"/>
  <c r="R245" i="6"/>
  <c r="R244" i="6"/>
  <c r="R243" i="6"/>
  <c r="R242" i="6"/>
  <c r="R241" i="6"/>
  <c r="R240" i="6"/>
  <c r="R239" i="6"/>
  <c r="R238" i="6"/>
  <c r="R237" i="6"/>
  <c r="R236" i="6"/>
  <c r="R235" i="6"/>
  <c r="R234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R211" i="6"/>
  <c r="R210" i="6"/>
  <c r="R209" i="6"/>
  <c r="R208" i="6"/>
  <c r="R207" i="6"/>
  <c r="R206" i="6"/>
  <c r="R205" i="6"/>
  <c r="R204" i="6"/>
  <c r="R203" i="6"/>
  <c r="R202" i="6"/>
  <c r="R201" i="6"/>
  <c r="R200" i="6"/>
  <c r="R199" i="6"/>
  <c r="R198" i="6"/>
  <c r="R197" i="6"/>
  <c r="R196" i="6"/>
  <c r="R195" i="6"/>
  <c r="R194" i="6"/>
  <c r="R193" i="6"/>
  <c r="R192" i="6"/>
  <c r="R191" i="6"/>
  <c r="R190" i="6"/>
  <c r="R189" i="6"/>
  <c r="R188" i="6"/>
  <c r="R187" i="6"/>
  <c r="R186" i="6"/>
  <c r="R185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R162" i="6"/>
  <c r="R161" i="6"/>
  <c r="R160" i="6"/>
  <c r="R159" i="6"/>
  <c r="R158" i="6"/>
  <c r="R157" i="6"/>
  <c r="R156" i="6"/>
  <c r="R155" i="6"/>
  <c r="R154" i="6"/>
  <c r="R153" i="6"/>
  <c r="R152" i="6"/>
  <c r="R151" i="6"/>
  <c r="R150" i="6"/>
  <c r="R149" i="6"/>
  <c r="R148" i="6"/>
  <c r="R147" i="6"/>
  <c r="R146" i="6"/>
  <c r="R145" i="6"/>
  <c r="R144" i="6"/>
  <c r="R143" i="6"/>
  <c r="R142" i="6"/>
  <c r="R141" i="6"/>
  <c r="R140" i="6"/>
  <c r="R139" i="6"/>
  <c r="R138" i="6"/>
  <c r="R137" i="6"/>
  <c r="R136" i="6"/>
  <c r="R135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R113" i="6"/>
  <c r="R112" i="6"/>
  <c r="R111" i="6"/>
  <c r="R110" i="6"/>
  <c r="R109" i="6"/>
  <c r="R108" i="6"/>
  <c r="R107" i="6"/>
  <c r="R106" i="6"/>
  <c r="R105" i="6"/>
  <c r="R104" i="6"/>
  <c r="R103" i="6"/>
  <c r="R102" i="6"/>
  <c r="R101" i="6"/>
  <c r="R100" i="6"/>
  <c r="R99" i="6"/>
  <c r="R98" i="6"/>
  <c r="R97" i="6"/>
  <c r="R96" i="6"/>
  <c r="R95" i="6"/>
  <c r="R94" i="6"/>
  <c r="R93" i="6"/>
  <c r="R92" i="6"/>
  <c r="R91" i="6"/>
  <c r="R90" i="6"/>
  <c r="R89" i="6"/>
  <c r="R88" i="6"/>
  <c r="R87" i="6"/>
  <c r="R86" i="6"/>
  <c r="R85" i="6"/>
  <c r="R84" i="6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P1530" i="6"/>
  <c r="O1530" i="6"/>
  <c r="P1529" i="6"/>
  <c r="O1529" i="6"/>
  <c r="P1528" i="6"/>
  <c r="O1528" i="6"/>
  <c r="P1527" i="6"/>
  <c r="O1527" i="6"/>
  <c r="P1526" i="6"/>
  <c r="O1526" i="6"/>
  <c r="P1525" i="6"/>
  <c r="O1525" i="6"/>
  <c r="P1524" i="6"/>
  <c r="O1524" i="6"/>
  <c r="P1523" i="6"/>
  <c r="O1523" i="6"/>
  <c r="P1522" i="6"/>
  <c r="O1522" i="6"/>
  <c r="P1521" i="6"/>
  <c r="O1521" i="6"/>
  <c r="P1520" i="6"/>
  <c r="O1520" i="6"/>
  <c r="P1519" i="6"/>
  <c r="O1519" i="6"/>
  <c r="P1518" i="6"/>
  <c r="O1518" i="6"/>
  <c r="P1517" i="6"/>
  <c r="O1517" i="6"/>
  <c r="P1516" i="6"/>
  <c r="O1516" i="6"/>
  <c r="P1515" i="6"/>
  <c r="O1515" i="6"/>
  <c r="P1514" i="6"/>
  <c r="O1514" i="6"/>
  <c r="P1513" i="6"/>
  <c r="O1513" i="6"/>
  <c r="P1512" i="6"/>
  <c r="O1512" i="6"/>
  <c r="P1511" i="6"/>
  <c r="O1511" i="6"/>
  <c r="P1510" i="6"/>
  <c r="O1510" i="6"/>
  <c r="P1509" i="6"/>
  <c r="O1509" i="6"/>
  <c r="P1508" i="6"/>
  <c r="O1508" i="6"/>
  <c r="P1507" i="6"/>
  <c r="O1507" i="6"/>
  <c r="P1506" i="6"/>
  <c r="O1506" i="6"/>
  <c r="P1505" i="6"/>
  <c r="O1505" i="6"/>
  <c r="P1504" i="6"/>
  <c r="O1504" i="6"/>
  <c r="P1503" i="6"/>
  <c r="O1503" i="6"/>
  <c r="P1502" i="6"/>
  <c r="O1502" i="6"/>
  <c r="P1501" i="6"/>
  <c r="O1501" i="6"/>
  <c r="P1500" i="6"/>
  <c r="O1500" i="6"/>
  <c r="P1499" i="6"/>
  <c r="O1499" i="6"/>
  <c r="P1498" i="6"/>
  <c r="O1498" i="6"/>
  <c r="P1497" i="6"/>
  <c r="O1497" i="6"/>
  <c r="P1496" i="6"/>
  <c r="O1496" i="6"/>
  <c r="P1495" i="6"/>
  <c r="O1495" i="6"/>
  <c r="P1494" i="6"/>
  <c r="O1494" i="6"/>
  <c r="P1493" i="6"/>
  <c r="O1493" i="6"/>
  <c r="P1492" i="6"/>
  <c r="O1492" i="6"/>
  <c r="P1491" i="6"/>
  <c r="O1491" i="6"/>
  <c r="P1490" i="6"/>
  <c r="O1490" i="6"/>
  <c r="P1489" i="6"/>
  <c r="O1489" i="6"/>
  <c r="P1488" i="6"/>
  <c r="O1488" i="6"/>
  <c r="P1487" i="6"/>
  <c r="O1487" i="6"/>
  <c r="P1486" i="6"/>
  <c r="O1486" i="6"/>
  <c r="P1485" i="6"/>
  <c r="O1485" i="6"/>
  <c r="P1484" i="6"/>
  <c r="O1484" i="6"/>
  <c r="P1483" i="6"/>
  <c r="O1483" i="6"/>
  <c r="P1482" i="6"/>
  <c r="O1482" i="6"/>
  <c r="P1481" i="6"/>
  <c r="O1481" i="6"/>
  <c r="P1480" i="6"/>
  <c r="O1480" i="6"/>
  <c r="P1479" i="6"/>
  <c r="O1479" i="6"/>
  <c r="P1478" i="6"/>
  <c r="O1478" i="6"/>
  <c r="P1477" i="6"/>
  <c r="O1477" i="6"/>
  <c r="P1476" i="6"/>
  <c r="O1476" i="6"/>
  <c r="P1475" i="6"/>
  <c r="O1475" i="6"/>
  <c r="P1474" i="6"/>
  <c r="O1474" i="6"/>
  <c r="P1473" i="6"/>
  <c r="O1473" i="6"/>
  <c r="P1472" i="6"/>
  <c r="O1472" i="6"/>
  <c r="P1471" i="6"/>
  <c r="O1471" i="6"/>
  <c r="P1470" i="6"/>
  <c r="O1470" i="6"/>
  <c r="P1469" i="6"/>
  <c r="O1469" i="6"/>
  <c r="P1468" i="6"/>
  <c r="O1468" i="6"/>
  <c r="P1467" i="6"/>
  <c r="O1467" i="6"/>
  <c r="P1466" i="6"/>
  <c r="O1466" i="6"/>
  <c r="P1465" i="6"/>
  <c r="O1465" i="6"/>
  <c r="P1464" i="6"/>
  <c r="O1464" i="6"/>
  <c r="P1463" i="6"/>
  <c r="O1463" i="6"/>
  <c r="P1462" i="6"/>
  <c r="O1462" i="6"/>
  <c r="P1461" i="6"/>
  <c r="O1461" i="6"/>
  <c r="P1460" i="6"/>
  <c r="O1460" i="6"/>
  <c r="P1459" i="6"/>
  <c r="O1459" i="6"/>
  <c r="P1458" i="6"/>
  <c r="O1458" i="6"/>
  <c r="P1457" i="6"/>
  <c r="O1457" i="6"/>
  <c r="P1456" i="6"/>
  <c r="O1456" i="6"/>
  <c r="P1455" i="6"/>
  <c r="O1455" i="6"/>
  <c r="P1454" i="6"/>
  <c r="O1454" i="6"/>
  <c r="P1453" i="6"/>
  <c r="O1453" i="6"/>
  <c r="P1452" i="6"/>
  <c r="O1452" i="6"/>
  <c r="P1451" i="6"/>
  <c r="O1451" i="6"/>
  <c r="P1450" i="6"/>
  <c r="O1450" i="6"/>
  <c r="P1449" i="6"/>
  <c r="O1449" i="6"/>
  <c r="P1448" i="6"/>
  <c r="O1448" i="6"/>
  <c r="P1447" i="6"/>
  <c r="O1447" i="6"/>
  <c r="P1446" i="6"/>
  <c r="O1446" i="6"/>
  <c r="P1445" i="6"/>
  <c r="O1445" i="6"/>
  <c r="P1444" i="6"/>
  <c r="O1444" i="6"/>
  <c r="P1443" i="6"/>
  <c r="O1443" i="6"/>
  <c r="P1442" i="6"/>
  <c r="O1442" i="6"/>
  <c r="P1441" i="6"/>
  <c r="O1441" i="6"/>
  <c r="P1440" i="6"/>
  <c r="O1440" i="6"/>
  <c r="P1439" i="6"/>
  <c r="O1439" i="6"/>
  <c r="P1438" i="6"/>
  <c r="O1438" i="6"/>
  <c r="P1437" i="6"/>
  <c r="O1437" i="6"/>
  <c r="P1436" i="6"/>
  <c r="O1436" i="6"/>
  <c r="P1435" i="6"/>
  <c r="O1435" i="6"/>
  <c r="P1434" i="6"/>
  <c r="O1434" i="6"/>
  <c r="P1433" i="6"/>
  <c r="O1433" i="6"/>
  <c r="P1432" i="6"/>
  <c r="O1432" i="6"/>
  <c r="P1431" i="6"/>
  <c r="O1431" i="6"/>
  <c r="P1430" i="6"/>
  <c r="O1430" i="6"/>
  <c r="P1429" i="6"/>
  <c r="O1429" i="6"/>
  <c r="P1428" i="6"/>
  <c r="O1428" i="6"/>
  <c r="P1427" i="6"/>
  <c r="O1427" i="6"/>
  <c r="P1426" i="6"/>
  <c r="O1426" i="6"/>
  <c r="P1425" i="6"/>
  <c r="O1425" i="6"/>
  <c r="P1424" i="6"/>
  <c r="O1424" i="6"/>
  <c r="P1423" i="6"/>
  <c r="O1423" i="6"/>
  <c r="P1422" i="6"/>
  <c r="O1422" i="6"/>
  <c r="P1421" i="6"/>
  <c r="O1421" i="6"/>
  <c r="P1420" i="6"/>
  <c r="O1420" i="6"/>
  <c r="P1419" i="6"/>
  <c r="O1419" i="6"/>
  <c r="P1418" i="6"/>
  <c r="O1418" i="6"/>
  <c r="P1417" i="6"/>
  <c r="O1417" i="6"/>
  <c r="P1416" i="6"/>
  <c r="O1416" i="6"/>
  <c r="P1415" i="6"/>
  <c r="O1415" i="6"/>
  <c r="P1414" i="6"/>
  <c r="O1414" i="6"/>
  <c r="P1413" i="6"/>
  <c r="O1413" i="6"/>
  <c r="P1412" i="6"/>
  <c r="O1412" i="6"/>
  <c r="P1411" i="6"/>
  <c r="O1411" i="6"/>
  <c r="P1410" i="6"/>
  <c r="O1410" i="6"/>
  <c r="P1409" i="6"/>
  <c r="O1409" i="6"/>
  <c r="P1408" i="6"/>
  <c r="O1408" i="6"/>
  <c r="P1407" i="6"/>
  <c r="O1407" i="6"/>
  <c r="P1406" i="6"/>
  <c r="O1406" i="6"/>
  <c r="P1405" i="6"/>
  <c r="O1405" i="6"/>
  <c r="P1404" i="6"/>
  <c r="O1404" i="6"/>
  <c r="P1403" i="6"/>
  <c r="O1403" i="6"/>
  <c r="P1402" i="6"/>
  <c r="O1402" i="6"/>
  <c r="P1401" i="6"/>
  <c r="O1401" i="6"/>
  <c r="P1400" i="6"/>
  <c r="O1400" i="6"/>
  <c r="P1399" i="6"/>
  <c r="O1399" i="6"/>
  <c r="P1398" i="6"/>
  <c r="O1398" i="6"/>
  <c r="P1397" i="6"/>
  <c r="O1397" i="6"/>
  <c r="P1396" i="6"/>
  <c r="O1396" i="6"/>
  <c r="P1395" i="6"/>
  <c r="O1395" i="6"/>
  <c r="P1394" i="6"/>
  <c r="O1394" i="6"/>
  <c r="P1393" i="6"/>
  <c r="O1393" i="6"/>
  <c r="P1392" i="6"/>
  <c r="O1392" i="6"/>
  <c r="P1391" i="6"/>
  <c r="O1391" i="6"/>
  <c r="P1390" i="6"/>
  <c r="O1390" i="6"/>
  <c r="P1389" i="6"/>
  <c r="O1389" i="6"/>
  <c r="P1388" i="6"/>
  <c r="O1388" i="6"/>
  <c r="P1387" i="6"/>
  <c r="O1387" i="6"/>
  <c r="P1386" i="6"/>
  <c r="O1386" i="6"/>
  <c r="P1385" i="6"/>
  <c r="O1385" i="6"/>
  <c r="P1384" i="6"/>
  <c r="O1384" i="6"/>
  <c r="P1383" i="6"/>
  <c r="O1383" i="6"/>
  <c r="P1382" i="6"/>
  <c r="O1382" i="6"/>
  <c r="P1381" i="6"/>
  <c r="O1381" i="6"/>
  <c r="P1380" i="6"/>
  <c r="O1380" i="6"/>
  <c r="P1379" i="6"/>
  <c r="O1379" i="6"/>
  <c r="P1378" i="6"/>
  <c r="O1378" i="6"/>
  <c r="P1377" i="6"/>
  <c r="O1377" i="6"/>
  <c r="P1376" i="6"/>
  <c r="O1376" i="6"/>
  <c r="P1375" i="6"/>
  <c r="O1375" i="6"/>
  <c r="P1374" i="6"/>
  <c r="O1374" i="6"/>
  <c r="P1373" i="6"/>
  <c r="O1373" i="6"/>
  <c r="P1372" i="6"/>
  <c r="O1372" i="6"/>
  <c r="P1371" i="6"/>
  <c r="O1371" i="6"/>
  <c r="P1370" i="6"/>
  <c r="O1370" i="6"/>
  <c r="P1369" i="6"/>
  <c r="O1369" i="6"/>
  <c r="P1368" i="6"/>
  <c r="O1368" i="6"/>
  <c r="P1367" i="6"/>
  <c r="O1367" i="6"/>
  <c r="P1366" i="6"/>
  <c r="O1366" i="6"/>
  <c r="P1365" i="6"/>
  <c r="O1365" i="6"/>
  <c r="P1364" i="6"/>
  <c r="O1364" i="6"/>
  <c r="P1363" i="6"/>
  <c r="O1363" i="6"/>
  <c r="P1362" i="6"/>
  <c r="O1362" i="6"/>
  <c r="P1361" i="6"/>
  <c r="O1361" i="6"/>
  <c r="P1360" i="6"/>
  <c r="O1360" i="6"/>
  <c r="P1359" i="6"/>
  <c r="O1359" i="6"/>
  <c r="P1358" i="6"/>
  <c r="O1358" i="6"/>
  <c r="P1357" i="6"/>
  <c r="O1357" i="6"/>
  <c r="P1356" i="6"/>
  <c r="O1356" i="6"/>
  <c r="P1355" i="6"/>
  <c r="O1355" i="6"/>
  <c r="P1354" i="6"/>
  <c r="O1354" i="6"/>
  <c r="P1353" i="6"/>
  <c r="O1353" i="6"/>
  <c r="P1352" i="6"/>
  <c r="O1352" i="6"/>
  <c r="P1351" i="6"/>
  <c r="O1351" i="6"/>
  <c r="P1350" i="6"/>
  <c r="O1350" i="6"/>
  <c r="P1349" i="6"/>
  <c r="O1349" i="6"/>
  <c r="P1348" i="6"/>
  <c r="O1348" i="6"/>
  <c r="P1347" i="6"/>
  <c r="O1347" i="6"/>
  <c r="P1346" i="6"/>
  <c r="O1346" i="6"/>
  <c r="P1345" i="6"/>
  <c r="O1345" i="6"/>
  <c r="P1344" i="6"/>
  <c r="O1344" i="6"/>
  <c r="P1343" i="6"/>
  <c r="O1343" i="6"/>
  <c r="P1342" i="6"/>
  <c r="O1342" i="6"/>
  <c r="P1341" i="6"/>
  <c r="O1341" i="6"/>
  <c r="P1340" i="6"/>
  <c r="O1340" i="6"/>
  <c r="P1339" i="6"/>
  <c r="O1339" i="6"/>
  <c r="P1338" i="6"/>
  <c r="O1338" i="6"/>
  <c r="P1337" i="6"/>
  <c r="O1337" i="6"/>
  <c r="P1336" i="6"/>
  <c r="O1336" i="6"/>
  <c r="P1335" i="6"/>
  <c r="O1335" i="6"/>
  <c r="P1334" i="6"/>
  <c r="O1334" i="6"/>
  <c r="P1333" i="6"/>
  <c r="O1333" i="6"/>
  <c r="P1332" i="6"/>
  <c r="O1332" i="6"/>
  <c r="P1331" i="6"/>
  <c r="O1331" i="6"/>
  <c r="P1330" i="6"/>
  <c r="O1330" i="6"/>
  <c r="P1329" i="6"/>
  <c r="O1329" i="6"/>
  <c r="P1328" i="6"/>
  <c r="O1328" i="6"/>
  <c r="P1327" i="6"/>
  <c r="O1327" i="6"/>
  <c r="P1326" i="6"/>
  <c r="O1326" i="6"/>
  <c r="P1325" i="6"/>
  <c r="O1325" i="6"/>
  <c r="P1324" i="6"/>
  <c r="O1324" i="6"/>
  <c r="P1323" i="6"/>
  <c r="O1323" i="6"/>
  <c r="P1322" i="6"/>
  <c r="O1322" i="6"/>
  <c r="P1321" i="6"/>
  <c r="O1321" i="6"/>
  <c r="P1320" i="6"/>
  <c r="O1320" i="6"/>
  <c r="P1319" i="6"/>
  <c r="O1319" i="6"/>
  <c r="P1318" i="6"/>
  <c r="O1318" i="6"/>
  <c r="P1317" i="6"/>
  <c r="O1317" i="6"/>
  <c r="P1316" i="6"/>
  <c r="O1316" i="6"/>
  <c r="P1315" i="6"/>
  <c r="O1315" i="6"/>
  <c r="P1314" i="6"/>
  <c r="O1314" i="6"/>
  <c r="P1313" i="6"/>
  <c r="O1313" i="6"/>
  <c r="P1312" i="6"/>
  <c r="O1312" i="6"/>
  <c r="P1311" i="6"/>
  <c r="O1311" i="6"/>
  <c r="P1310" i="6"/>
  <c r="O1310" i="6"/>
  <c r="P1309" i="6"/>
  <c r="O1309" i="6"/>
  <c r="P1308" i="6"/>
  <c r="O1308" i="6"/>
  <c r="P1307" i="6"/>
  <c r="O1307" i="6"/>
  <c r="P1306" i="6"/>
  <c r="O1306" i="6"/>
  <c r="P1305" i="6"/>
  <c r="O1305" i="6"/>
  <c r="P1304" i="6"/>
  <c r="O1304" i="6"/>
  <c r="P1303" i="6"/>
  <c r="O1303" i="6"/>
  <c r="P1302" i="6"/>
  <c r="O1302" i="6"/>
  <c r="P1301" i="6"/>
  <c r="O1301" i="6"/>
  <c r="P1300" i="6"/>
  <c r="O1300" i="6"/>
  <c r="P1299" i="6"/>
  <c r="O1299" i="6"/>
  <c r="P1298" i="6"/>
  <c r="O1298" i="6"/>
  <c r="P1297" i="6"/>
  <c r="O1297" i="6"/>
  <c r="P1296" i="6"/>
  <c r="O1296" i="6"/>
  <c r="P1295" i="6"/>
  <c r="O1295" i="6"/>
  <c r="P1294" i="6"/>
  <c r="O1294" i="6"/>
  <c r="P1293" i="6"/>
  <c r="O1293" i="6"/>
  <c r="P1292" i="6"/>
  <c r="O1292" i="6"/>
  <c r="P1291" i="6"/>
  <c r="O1291" i="6"/>
  <c r="P1290" i="6"/>
  <c r="O1290" i="6"/>
  <c r="P1289" i="6"/>
  <c r="O1289" i="6"/>
  <c r="P1288" i="6"/>
  <c r="O1288" i="6"/>
  <c r="P1287" i="6"/>
  <c r="O1287" i="6"/>
  <c r="P1286" i="6"/>
  <c r="O1286" i="6"/>
  <c r="P1285" i="6"/>
  <c r="O1285" i="6"/>
  <c r="P1284" i="6"/>
  <c r="O1284" i="6"/>
  <c r="P1283" i="6"/>
  <c r="O1283" i="6"/>
  <c r="P1282" i="6"/>
  <c r="O1282" i="6"/>
  <c r="P1281" i="6"/>
  <c r="O1281" i="6"/>
  <c r="P1280" i="6"/>
  <c r="O1280" i="6"/>
  <c r="P1279" i="6"/>
  <c r="O1279" i="6"/>
  <c r="P1278" i="6"/>
  <c r="O1278" i="6"/>
  <c r="P1277" i="6"/>
  <c r="O1277" i="6"/>
  <c r="P1276" i="6"/>
  <c r="O1276" i="6"/>
  <c r="P1275" i="6"/>
  <c r="O1275" i="6"/>
  <c r="P1274" i="6"/>
  <c r="O1274" i="6"/>
  <c r="P1273" i="6"/>
  <c r="O1273" i="6"/>
  <c r="P1272" i="6"/>
  <c r="O1272" i="6"/>
  <c r="P1271" i="6"/>
  <c r="O1271" i="6"/>
  <c r="P1270" i="6"/>
  <c r="O1270" i="6"/>
  <c r="P1269" i="6"/>
  <c r="O1269" i="6"/>
  <c r="P1268" i="6"/>
  <c r="O1268" i="6"/>
  <c r="P1267" i="6"/>
  <c r="O1267" i="6"/>
  <c r="P1266" i="6"/>
  <c r="O1266" i="6"/>
  <c r="P1265" i="6"/>
  <c r="O1265" i="6"/>
  <c r="P1264" i="6"/>
  <c r="O1264" i="6"/>
  <c r="P1263" i="6"/>
  <c r="O1263" i="6"/>
  <c r="P1262" i="6"/>
  <c r="O1262" i="6"/>
  <c r="P1261" i="6"/>
  <c r="O1261" i="6"/>
  <c r="P1260" i="6"/>
  <c r="O1260" i="6"/>
  <c r="P1259" i="6"/>
  <c r="O1259" i="6"/>
  <c r="P1258" i="6"/>
  <c r="O1258" i="6"/>
  <c r="P1257" i="6"/>
  <c r="O1257" i="6"/>
  <c r="P1256" i="6"/>
  <c r="O1256" i="6"/>
  <c r="P1255" i="6"/>
  <c r="O1255" i="6"/>
  <c r="P1254" i="6"/>
  <c r="O1254" i="6"/>
  <c r="P1253" i="6"/>
  <c r="O1253" i="6"/>
  <c r="P1252" i="6"/>
  <c r="O1252" i="6"/>
  <c r="P1251" i="6"/>
  <c r="O1251" i="6"/>
  <c r="P1250" i="6"/>
  <c r="O1250" i="6"/>
  <c r="P1249" i="6"/>
  <c r="O1249" i="6"/>
  <c r="P1248" i="6"/>
  <c r="O1248" i="6"/>
  <c r="P1247" i="6"/>
  <c r="O1247" i="6"/>
  <c r="P1246" i="6"/>
  <c r="O1246" i="6"/>
  <c r="P1245" i="6"/>
  <c r="O1245" i="6"/>
  <c r="P1244" i="6"/>
  <c r="O1244" i="6"/>
  <c r="P1243" i="6"/>
  <c r="O1243" i="6"/>
  <c r="P1242" i="6"/>
  <c r="O1242" i="6"/>
  <c r="P1241" i="6"/>
  <c r="O1241" i="6"/>
  <c r="P1240" i="6"/>
  <c r="O1240" i="6"/>
  <c r="P1239" i="6"/>
  <c r="O1239" i="6"/>
  <c r="P1238" i="6"/>
  <c r="O1238" i="6"/>
  <c r="P1237" i="6"/>
  <c r="O1237" i="6"/>
  <c r="P1236" i="6"/>
  <c r="O1236" i="6"/>
  <c r="P1235" i="6"/>
  <c r="O1235" i="6"/>
  <c r="P1234" i="6"/>
  <c r="O1234" i="6"/>
  <c r="P1233" i="6"/>
  <c r="O1233" i="6"/>
  <c r="P1232" i="6"/>
  <c r="O1232" i="6"/>
  <c r="P1231" i="6"/>
  <c r="O1231" i="6"/>
  <c r="P1230" i="6"/>
  <c r="O1230" i="6"/>
  <c r="P1229" i="6"/>
  <c r="O1229" i="6"/>
  <c r="P1228" i="6"/>
  <c r="O1228" i="6"/>
  <c r="P1227" i="6"/>
  <c r="O1227" i="6"/>
  <c r="P1226" i="6"/>
  <c r="O1226" i="6"/>
  <c r="P1225" i="6"/>
  <c r="O1225" i="6"/>
  <c r="P1224" i="6"/>
  <c r="O1224" i="6"/>
  <c r="P1223" i="6"/>
  <c r="O1223" i="6"/>
  <c r="P1222" i="6"/>
  <c r="O1222" i="6"/>
  <c r="P1221" i="6"/>
  <c r="O1221" i="6"/>
  <c r="P1220" i="6"/>
  <c r="O1220" i="6"/>
  <c r="P1219" i="6"/>
  <c r="O1219" i="6"/>
  <c r="P1218" i="6"/>
  <c r="O1218" i="6"/>
  <c r="P1217" i="6"/>
  <c r="O1217" i="6"/>
  <c r="P1216" i="6"/>
  <c r="O1216" i="6"/>
  <c r="P1215" i="6"/>
  <c r="O1215" i="6"/>
  <c r="P1214" i="6"/>
  <c r="O1214" i="6"/>
  <c r="P1213" i="6"/>
  <c r="O1213" i="6"/>
  <c r="P1212" i="6"/>
  <c r="O1212" i="6"/>
  <c r="P1211" i="6"/>
  <c r="O1211" i="6"/>
  <c r="P1210" i="6"/>
  <c r="O1210" i="6"/>
  <c r="P1209" i="6"/>
  <c r="O1209" i="6"/>
  <c r="P1208" i="6"/>
  <c r="O1208" i="6"/>
  <c r="P1207" i="6"/>
  <c r="O1207" i="6"/>
  <c r="P1206" i="6"/>
  <c r="O1206" i="6"/>
  <c r="P1205" i="6"/>
  <c r="O1205" i="6"/>
  <c r="P1204" i="6"/>
  <c r="O1204" i="6"/>
  <c r="P1203" i="6"/>
  <c r="O1203" i="6"/>
  <c r="P1202" i="6"/>
  <c r="O1202" i="6"/>
  <c r="P1201" i="6"/>
  <c r="O1201" i="6"/>
  <c r="P1200" i="6"/>
  <c r="O1200" i="6"/>
  <c r="P1199" i="6"/>
  <c r="O1199" i="6"/>
  <c r="P1198" i="6"/>
  <c r="O1198" i="6"/>
  <c r="P1197" i="6"/>
  <c r="O1197" i="6"/>
  <c r="P1196" i="6"/>
  <c r="O1196" i="6"/>
  <c r="P1195" i="6"/>
  <c r="O1195" i="6"/>
  <c r="P1194" i="6"/>
  <c r="O1194" i="6"/>
  <c r="P1193" i="6"/>
  <c r="O1193" i="6"/>
  <c r="P1192" i="6"/>
  <c r="O1192" i="6"/>
  <c r="P1191" i="6"/>
  <c r="O1191" i="6"/>
  <c r="P1190" i="6"/>
  <c r="O1190" i="6"/>
  <c r="P1189" i="6"/>
  <c r="O1189" i="6"/>
  <c r="P1188" i="6"/>
  <c r="O1188" i="6"/>
  <c r="P1187" i="6"/>
  <c r="O1187" i="6"/>
  <c r="P1186" i="6"/>
  <c r="O1186" i="6"/>
  <c r="P1185" i="6"/>
  <c r="O1185" i="6"/>
  <c r="P1184" i="6"/>
  <c r="O1184" i="6"/>
  <c r="P1183" i="6"/>
  <c r="O1183" i="6"/>
  <c r="P1182" i="6"/>
  <c r="O1182" i="6"/>
  <c r="P1181" i="6"/>
  <c r="O1181" i="6"/>
  <c r="P1180" i="6"/>
  <c r="O1180" i="6"/>
  <c r="P1179" i="6"/>
  <c r="O1179" i="6"/>
  <c r="P1178" i="6"/>
  <c r="O1178" i="6"/>
  <c r="P1177" i="6"/>
  <c r="O1177" i="6"/>
  <c r="P1176" i="6"/>
  <c r="O1176" i="6"/>
  <c r="P1175" i="6"/>
  <c r="O1175" i="6"/>
  <c r="P1174" i="6"/>
  <c r="O1174" i="6"/>
  <c r="P1173" i="6"/>
  <c r="O1173" i="6"/>
  <c r="P1172" i="6"/>
  <c r="O1172" i="6"/>
  <c r="P1171" i="6"/>
  <c r="O1171" i="6"/>
  <c r="P1170" i="6"/>
  <c r="O1170" i="6"/>
  <c r="P1169" i="6"/>
  <c r="O1169" i="6"/>
  <c r="P1168" i="6"/>
  <c r="O1168" i="6"/>
  <c r="P1167" i="6"/>
  <c r="O1167" i="6"/>
  <c r="P1166" i="6"/>
  <c r="O1166" i="6"/>
  <c r="P1165" i="6"/>
  <c r="O1165" i="6"/>
  <c r="P1164" i="6"/>
  <c r="O1164" i="6"/>
  <c r="P1163" i="6"/>
  <c r="O1163" i="6"/>
  <c r="P1162" i="6"/>
  <c r="O1162" i="6"/>
  <c r="P1161" i="6"/>
  <c r="O1161" i="6"/>
  <c r="P1160" i="6"/>
  <c r="O1160" i="6"/>
  <c r="P1159" i="6"/>
  <c r="O1159" i="6"/>
  <c r="P1158" i="6"/>
  <c r="O1158" i="6"/>
  <c r="P1157" i="6"/>
  <c r="O1157" i="6"/>
  <c r="P1156" i="6"/>
  <c r="O1156" i="6"/>
  <c r="P1155" i="6"/>
  <c r="O1155" i="6"/>
  <c r="P1154" i="6"/>
  <c r="O1154" i="6"/>
  <c r="P1153" i="6"/>
  <c r="O1153" i="6"/>
  <c r="P1152" i="6"/>
  <c r="O1152" i="6"/>
  <c r="P1151" i="6"/>
  <c r="O1151" i="6"/>
  <c r="P1150" i="6"/>
  <c r="O1150" i="6"/>
  <c r="P1149" i="6"/>
  <c r="O1149" i="6"/>
  <c r="P1148" i="6"/>
  <c r="O1148" i="6"/>
  <c r="P1147" i="6"/>
  <c r="O1147" i="6"/>
  <c r="P1146" i="6"/>
  <c r="O1146" i="6"/>
  <c r="P1145" i="6"/>
  <c r="O1145" i="6"/>
  <c r="P1144" i="6"/>
  <c r="O1144" i="6"/>
  <c r="P1143" i="6"/>
  <c r="O1143" i="6"/>
  <c r="P1142" i="6"/>
  <c r="O1142" i="6"/>
  <c r="P1141" i="6"/>
  <c r="O1141" i="6"/>
  <c r="P1140" i="6"/>
  <c r="O1140" i="6"/>
  <c r="P1139" i="6"/>
  <c r="O1139" i="6"/>
  <c r="P1138" i="6"/>
  <c r="O1138" i="6"/>
  <c r="P1137" i="6"/>
  <c r="O1137" i="6"/>
  <c r="P1136" i="6"/>
  <c r="O1136" i="6"/>
  <c r="P1135" i="6"/>
  <c r="O1135" i="6"/>
  <c r="P1134" i="6"/>
  <c r="O1134" i="6"/>
  <c r="P1133" i="6"/>
  <c r="O1133" i="6"/>
  <c r="P1132" i="6"/>
  <c r="O1132" i="6"/>
  <c r="P1131" i="6"/>
  <c r="O1131" i="6"/>
  <c r="P1130" i="6"/>
  <c r="O1130" i="6"/>
  <c r="P1129" i="6"/>
  <c r="O1129" i="6"/>
  <c r="P1128" i="6"/>
  <c r="O1128" i="6"/>
  <c r="P1127" i="6"/>
  <c r="O1127" i="6"/>
  <c r="P1126" i="6"/>
  <c r="O1126" i="6"/>
  <c r="P1125" i="6"/>
  <c r="O1125" i="6"/>
  <c r="P1124" i="6"/>
  <c r="O1124" i="6"/>
  <c r="P1123" i="6"/>
  <c r="O1123" i="6"/>
  <c r="P1122" i="6"/>
  <c r="O1122" i="6"/>
  <c r="P1121" i="6"/>
  <c r="O1121" i="6"/>
  <c r="P1120" i="6"/>
  <c r="O1120" i="6"/>
  <c r="P1119" i="6"/>
  <c r="O1119" i="6"/>
  <c r="P1118" i="6"/>
  <c r="O1118" i="6"/>
  <c r="P1117" i="6"/>
  <c r="O1117" i="6"/>
  <c r="P1116" i="6"/>
  <c r="O1116" i="6"/>
  <c r="P1115" i="6"/>
  <c r="O1115" i="6"/>
  <c r="P1114" i="6"/>
  <c r="O1114" i="6"/>
  <c r="P1113" i="6"/>
  <c r="O1113" i="6"/>
  <c r="P1112" i="6"/>
  <c r="O1112" i="6"/>
  <c r="P1111" i="6"/>
  <c r="O1111" i="6"/>
  <c r="P1110" i="6"/>
  <c r="O1110" i="6"/>
  <c r="P1109" i="6"/>
  <c r="O1109" i="6"/>
  <c r="P1108" i="6"/>
  <c r="O1108" i="6"/>
  <c r="P1107" i="6"/>
  <c r="O1107" i="6"/>
  <c r="P1106" i="6"/>
  <c r="O1106" i="6"/>
  <c r="P1105" i="6"/>
  <c r="O1105" i="6"/>
  <c r="P1104" i="6"/>
  <c r="O1104" i="6"/>
  <c r="P1103" i="6"/>
  <c r="O1103" i="6"/>
  <c r="P1102" i="6"/>
  <c r="O1102" i="6"/>
  <c r="P1101" i="6"/>
  <c r="O1101" i="6"/>
  <c r="P1100" i="6"/>
  <c r="O1100" i="6"/>
  <c r="P1099" i="6"/>
  <c r="O1099" i="6"/>
  <c r="P1098" i="6"/>
  <c r="O1098" i="6"/>
  <c r="P1097" i="6"/>
  <c r="O1097" i="6"/>
  <c r="P1096" i="6"/>
  <c r="O1096" i="6"/>
  <c r="P1095" i="6"/>
  <c r="O1095" i="6"/>
  <c r="P1094" i="6"/>
  <c r="O1094" i="6"/>
  <c r="P1093" i="6"/>
  <c r="O1093" i="6"/>
  <c r="P1092" i="6"/>
  <c r="O1092" i="6"/>
  <c r="P1091" i="6"/>
  <c r="O1091" i="6"/>
  <c r="P1090" i="6"/>
  <c r="O1090" i="6"/>
  <c r="P1089" i="6"/>
  <c r="O1089" i="6"/>
  <c r="P1088" i="6"/>
  <c r="O1088" i="6"/>
  <c r="P1087" i="6"/>
  <c r="O1087" i="6"/>
  <c r="P1086" i="6"/>
  <c r="O1086" i="6"/>
  <c r="P1085" i="6"/>
  <c r="O1085" i="6"/>
  <c r="P1084" i="6"/>
  <c r="O1084" i="6"/>
  <c r="P1083" i="6"/>
  <c r="O1083" i="6"/>
  <c r="P1082" i="6"/>
  <c r="O1082" i="6"/>
  <c r="P1081" i="6"/>
  <c r="O1081" i="6"/>
  <c r="P1080" i="6"/>
  <c r="O1080" i="6"/>
  <c r="P1079" i="6"/>
  <c r="O1079" i="6"/>
  <c r="P1078" i="6"/>
  <c r="O1078" i="6"/>
  <c r="P1077" i="6"/>
  <c r="O1077" i="6"/>
  <c r="P1076" i="6"/>
  <c r="O1076" i="6"/>
  <c r="P1075" i="6"/>
  <c r="O1075" i="6"/>
  <c r="P1074" i="6"/>
  <c r="O1074" i="6"/>
  <c r="P1073" i="6"/>
  <c r="O1073" i="6"/>
  <c r="P1072" i="6"/>
  <c r="O1072" i="6"/>
  <c r="P1071" i="6"/>
  <c r="O1071" i="6"/>
  <c r="P1070" i="6"/>
  <c r="O1070" i="6"/>
  <c r="P1069" i="6"/>
  <c r="O1069" i="6"/>
  <c r="P1068" i="6"/>
  <c r="O1068" i="6"/>
  <c r="P1067" i="6"/>
  <c r="O1067" i="6"/>
  <c r="P1066" i="6"/>
  <c r="O1066" i="6"/>
  <c r="P1065" i="6"/>
  <c r="O1065" i="6"/>
  <c r="P1064" i="6"/>
  <c r="O1064" i="6"/>
  <c r="P1063" i="6"/>
  <c r="O1063" i="6"/>
  <c r="P1062" i="6"/>
  <c r="O1062" i="6"/>
  <c r="P1061" i="6"/>
  <c r="O1061" i="6"/>
  <c r="P1060" i="6"/>
  <c r="O1060" i="6"/>
  <c r="P1059" i="6"/>
  <c r="O1059" i="6"/>
  <c r="P1058" i="6"/>
  <c r="O1058" i="6"/>
  <c r="P1057" i="6"/>
  <c r="O1057" i="6"/>
  <c r="P1056" i="6"/>
  <c r="O1056" i="6"/>
  <c r="P1055" i="6"/>
  <c r="O1055" i="6"/>
  <c r="P1054" i="6"/>
  <c r="O1054" i="6"/>
  <c r="P1053" i="6"/>
  <c r="O1053" i="6"/>
  <c r="P1052" i="6"/>
  <c r="O1052" i="6"/>
  <c r="P1051" i="6"/>
  <c r="O1051" i="6"/>
  <c r="P1050" i="6"/>
  <c r="O1050" i="6"/>
  <c r="P1049" i="6"/>
  <c r="O1049" i="6"/>
  <c r="P1048" i="6"/>
  <c r="O1048" i="6"/>
  <c r="P1047" i="6"/>
  <c r="O1047" i="6"/>
  <c r="P1046" i="6"/>
  <c r="O1046" i="6"/>
  <c r="P1045" i="6"/>
  <c r="O1045" i="6"/>
  <c r="P1044" i="6"/>
  <c r="O1044" i="6"/>
  <c r="P1043" i="6"/>
  <c r="O1043" i="6"/>
  <c r="P1042" i="6"/>
  <c r="O1042" i="6"/>
  <c r="P1041" i="6"/>
  <c r="O1041" i="6"/>
  <c r="P1040" i="6"/>
  <c r="O1040" i="6"/>
  <c r="P1039" i="6"/>
  <c r="O1039" i="6"/>
  <c r="P1038" i="6"/>
  <c r="O1038" i="6"/>
  <c r="P1037" i="6"/>
  <c r="O1037" i="6"/>
  <c r="P1036" i="6"/>
  <c r="O1036" i="6"/>
  <c r="P1035" i="6"/>
  <c r="O1035" i="6"/>
  <c r="P1034" i="6"/>
  <c r="O1034" i="6"/>
  <c r="P1033" i="6"/>
  <c r="O1033" i="6"/>
  <c r="P1032" i="6"/>
  <c r="O1032" i="6"/>
  <c r="P1031" i="6"/>
  <c r="O1031" i="6"/>
  <c r="P1030" i="6"/>
  <c r="O1030" i="6"/>
  <c r="P1029" i="6"/>
  <c r="O1029" i="6"/>
  <c r="P1028" i="6"/>
  <c r="O1028" i="6"/>
  <c r="P1027" i="6"/>
  <c r="O1027" i="6"/>
  <c r="P1026" i="6"/>
  <c r="O1026" i="6"/>
  <c r="P1025" i="6"/>
  <c r="O1025" i="6"/>
  <c r="P1024" i="6"/>
  <c r="O1024" i="6"/>
  <c r="P1023" i="6"/>
  <c r="O1023" i="6"/>
  <c r="P1022" i="6"/>
  <c r="O1022" i="6"/>
  <c r="P1021" i="6"/>
  <c r="O1021" i="6"/>
  <c r="P1020" i="6"/>
  <c r="O1020" i="6"/>
  <c r="P1019" i="6"/>
  <c r="O1019" i="6"/>
  <c r="P1018" i="6"/>
  <c r="O1018" i="6"/>
  <c r="P1017" i="6"/>
  <c r="O1017" i="6"/>
  <c r="P1016" i="6"/>
  <c r="O1016" i="6"/>
  <c r="P1015" i="6"/>
  <c r="O1015" i="6"/>
  <c r="P1014" i="6"/>
  <c r="O1014" i="6"/>
  <c r="P1013" i="6"/>
  <c r="O1013" i="6"/>
  <c r="P1012" i="6"/>
  <c r="O1012" i="6"/>
  <c r="P1011" i="6"/>
  <c r="O1011" i="6"/>
  <c r="P1010" i="6"/>
  <c r="O1010" i="6"/>
  <c r="P1009" i="6"/>
  <c r="O1009" i="6"/>
  <c r="P1008" i="6"/>
  <c r="O1008" i="6"/>
  <c r="P1007" i="6"/>
  <c r="O1007" i="6"/>
  <c r="P1006" i="6"/>
  <c r="O1006" i="6"/>
  <c r="P1005" i="6"/>
  <c r="O1005" i="6"/>
  <c r="P1004" i="6"/>
  <c r="O1004" i="6"/>
  <c r="P1003" i="6"/>
  <c r="O1003" i="6"/>
  <c r="P1002" i="6"/>
  <c r="O1002" i="6"/>
  <c r="P1001" i="6"/>
  <c r="O1001" i="6"/>
  <c r="P1000" i="6"/>
  <c r="O1000" i="6"/>
  <c r="P999" i="6"/>
  <c r="O999" i="6"/>
  <c r="P998" i="6"/>
  <c r="O998" i="6"/>
  <c r="P997" i="6"/>
  <c r="O997" i="6"/>
  <c r="P996" i="6"/>
  <c r="O996" i="6"/>
  <c r="P995" i="6"/>
  <c r="O995" i="6"/>
  <c r="P994" i="6"/>
  <c r="O994" i="6"/>
  <c r="P993" i="6"/>
  <c r="O993" i="6"/>
  <c r="P992" i="6"/>
  <c r="O992" i="6"/>
  <c r="P991" i="6"/>
  <c r="O991" i="6"/>
  <c r="P990" i="6"/>
  <c r="O990" i="6"/>
  <c r="P989" i="6"/>
  <c r="O989" i="6"/>
  <c r="P988" i="6"/>
  <c r="O988" i="6"/>
  <c r="P987" i="6"/>
  <c r="O987" i="6"/>
  <c r="P986" i="6"/>
  <c r="O986" i="6"/>
  <c r="P985" i="6"/>
  <c r="O985" i="6"/>
  <c r="P984" i="6"/>
  <c r="O984" i="6"/>
  <c r="P983" i="6"/>
  <c r="O983" i="6"/>
  <c r="P982" i="6"/>
  <c r="O982" i="6"/>
  <c r="P981" i="6"/>
  <c r="O981" i="6"/>
  <c r="P980" i="6"/>
  <c r="O980" i="6"/>
  <c r="P979" i="6"/>
  <c r="O979" i="6"/>
  <c r="P978" i="6"/>
  <c r="O978" i="6"/>
  <c r="P977" i="6"/>
  <c r="O977" i="6"/>
  <c r="P976" i="6"/>
  <c r="O976" i="6"/>
  <c r="P975" i="6"/>
  <c r="O975" i="6"/>
  <c r="P974" i="6"/>
  <c r="O974" i="6"/>
  <c r="P973" i="6"/>
  <c r="O973" i="6"/>
  <c r="P972" i="6"/>
  <c r="O972" i="6"/>
  <c r="P971" i="6"/>
  <c r="O971" i="6"/>
  <c r="P970" i="6"/>
  <c r="O970" i="6"/>
  <c r="P969" i="6"/>
  <c r="O969" i="6"/>
  <c r="P968" i="6"/>
  <c r="O968" i="6"/>
  <c r="P967" i="6"/>
  <c r="O967" i="6"/>
  <c r="P966" i="6"/>
  <c r="O966" i="6"/>
  <c r="P965" i="6"/>
  <c r="O965" i="6"/>
  <c r="P964" i="6"/>
  <c r="O964" i="6"/>
  <c r="P963" i="6"/>
  <c r="O963" i="6"/>
  <c r="P962" i="6"/>
  <c r="O962" i="6"/>
  <c r="P961" i="6"/>
  <c r="O961" i="6"/>
  <c r="P960" i="6"/>
  <c r="O960" i="6"/>
  <c r="P959" i="6"/>
  <c r="O959" i="6"/>
  <c r="P958" i="6"/>
  <c r="O958" i="6"/>
  <c r="P957" i="6"/>
  <c r="O957" i="6"/>
  <c r="P956" i="6"/>
  <c r="O956" i="6"/>
  <c r="P955" i="6"/>
  <c r="O955" i="6"/>
  <c r="P954" i="6"/>
  <c r="O954" i="6"/>
  <c r="P953" i="6"/>
  <c r="O953" i="6"/>
  <c r="P952" i="6"/>
  <c r="O952" i="6"/>
  <c r="P951" i="6"/>
  <c r="O951" i="6"/>
  <c r="P950" i="6"/>
  <c r="O950" i="6"/>
  <c r="P949" i="6"/>
  <c r="O949" i="6"/>
  <c r="P948" i="6"/>
  <c r="O948" i="6"/>
  <c r="P947" i="6"/>
  <c r="O947" i="6"/>
  <c r="P946" i="6"/>
  <c r="O946" i="6"/>
  <c r="P945" i="6"/>
  <c r="O945" i="6"/>
  <c r="P944" i="6"/>
  <c r="O944" i="6"/>
  <c r="P943" i="6"/>
  <c r="O943" i="6"/>
  <c r="P942" i="6"/>
  <c r="O942" i="6"/>
  <c r="P941" i="6"/>
  <c r="O941" i="6"/>
  <c r="P940" i="6"/>
  <c r="O940" i="6"/>
  <c r="P939" i="6"/>
  <c r="O939" i="6"/>
  <c r="P938" i="6"/>
  <c r="O938" i="6"/>
  <c r="P937" i="6"/>
  <c r="O937" i="6"/>
  <c r="P936" i="6"/>
  <c r="O936" i="6"/>
  <c r="P935" i="6"/>
  <c r="O935" i="6"/>
  <c r="P934" i="6"/>
  <c r="O934" i="6"/>
  <c r="P933" i="6"/>
  <c r="O933" i="6"/>
  <c r="P932" i="6"/>
  <c r="O932" i="6"/>
  <c r="P931" i="6"/>
  <c r="O931" i="6"/>
  <c r="P930" i="6"/>
  <c r="O930" i="6"/>
  <c r="P929" i="6"/>
  <c r="O929" i="6"/>
  <c r="P928" i="6"/>
  <c r="O928" i="6"/>
  <c r="P927" i="6"/>
  <c r="O927" i="6"/>
  <c r="P926" i="6"/>
  <c r="O926" i="6"/>
  <c r="P925" i="6"/>
  <c r="O925" i="6"/>
  <c r="P924" i="6"/>
  <c r="O924" i="6"/>
  <c r="P923" i="6"/>
  <c r="O923" i="6"/>
  <c r="P922" i="6"/>
  <c r="O922" i="6"/>
  <c r="P921" i="6"/>
  <c r="O921" i="6"/>
  <c r="P920" i="6"/>
  <c r="O920" i="6"/>
  <c r="P919" i="6"/>
  <c r="O919" i="6"/>
  <c r="P918" i="6"/>
  <c r="O918" i="6"/>
  <c r="P917" i="6"/>
  <c r="O917" i="6"/>
  <c r="P916" i="6"/>
  <c r="O916" i="6"/>
  <c r="P915" i="6"/>
  <c r="O915" i="6"/>
  <c r="P914" i="6"/>
  <c r="O914" i="6"/>
  <c r="P913" i="6"/>
  <c r="O913" i="6"/>
  <c r="P912" i="6"/>
  <c r="O912" i="6"/>
  <c r="P911" i="6"/>
  <c r="O911" i="6"/>
  <c r="P910" i="6"/>
  <c r="O910" i="6"/>
  <c r="P909" i="6"/>
  <c r="O909" i="6"/>
  <c r="P908" i="6"/>
  <c r="O908" i="6"/>
  <c r="P907" i="6"/>
  <c r="O907" i="6"/>
  <c r="P906" i="6"/>
  <c r="O906" i="6"/>
  <c r="P905" i="6"/>
  <c r="O905" i="6"/>
  <c r="P904" i="6"/>
  <c r="O904" i="6"/>
  <c r="P903" i="6"/>
  <c r="O903" i="6"/>
  <c r="P902" i="6"/>
  <c r="O902" i="6"/>
  <c r="P901" i="6"/>
  <c r="O901" i="6"/>
  <c r="P900" i="6"/>
  <c r="O900" i="6"/>
  <c r="P899" i="6"/>
  <c r="O899" i="6"/>
  <c r="P898" i="6"/>
  <c r="O898" i="6"/>
  <c r="P897" i="6"/>
  <c r="O897" i="6"/>
  <c r="P896" i="6"/>
  <c r="O896" i="6"/>
  <c r="P895" i="6"/>
  <c r="O895" i="6"/>
  <c r="P894" i="6"/>
  <c r="O894" i="6"/>
  <c r="P893" i="6"/>
  <c r="O893" i="6"/>
  <c r="P892" i="6"/>
  <c r="O892" i="6"/>
  <c r="P891" i="6"/>
  <c r="O891" i="6"/>
  <c r="P890" i="6"/>
  <c r="O890" i="6"/>
  <c r="P889" i="6"/>
  <c r="O889" i="6"/>
  <c r="P888" i="6"/>
  <c r="O888" i="6"/>
  <c r="P887" i="6"/>
  <c r="O887" i="6"/>
  <c r="P886" i="6"/>
  <c r="O886" i="6"/>
  <c r="P885" i="6"/>
  <c r="O885" i="6"/>
  <c r="P884" i="6"/>
  <c r="O884" i="6"/>
  <c r="P883" i="6"/>
  <c r="O883" i="6"/>
  <c r="P882" i="6"/>
  <c r="O882" i="6"/>
  <c r="P881" i="6"/>
  <c r="O881" i="6"/>
  <c r="P880" i="6"/>
  <c r="O880" i="6"/>
  <c r="P879" i="6"/>
  <c r="O879" i="6"/>
  <c r="P878" i="6"/>
  <c r="O878" i="6"/>
  <c r="P877" i="6"/>
  <c r="O877" i="6"/>
  <c r="P876" i="6"/>
  <c r="O876" i="6"/>
  <c r="P875" i="6"/>
  <c r="O875" i="6"/>
  <c r="P874" i="6"/>
  <c r="O874" i="6"/>
  <c r="P873" i="6"/>
  <c r="O873" i="6"/>
  <c r="P872" i="6"/>
  <c r="O872" i="6"/>
  <c r="P871" i="6"/>
  <c r="O871" i="6"/>
  <c r="P870" i="6"/>
  <c r="O870" i="6"/>
  <c r="P869" i="6"/>
  <c r="O869" i="6"/>
  <c r="P868" i="6"/>
  <c r="O868" i="6"/>
  <c r="P867" i="6"/>
  <c r="O867" i="6"/>
  <c r="P866" i="6"/>
  <c r="O866" i="6"/>
  <c r="P865" i="6"/>
  <c r="O865" i="6"/>
  <c r="P864" i="6"/>
  <c r="O864" i="6"/>
  <c r="P863" i="6"/>
  <c r="O863" i="6"/>
  <c r="P862" i="6"/>
  <c r="O862" i="6"/>
  <c r="P861" i="6"/>
  <c r="O861" i="6"/>
  <c r="P860" i="6"/>
  <c r="O860" i="6"/>
  <c r="P859" i="6"/>
  <c r="O859" i="6"/>
  <c r="P858" i="6"/>
  <c r="O858" i="6"/>
  <c r="P857" i="6"/>
  <c r="O857" i="6"/>
  <c r="P856" i="6"/>
  <c r="O856" i="6"/>
  <c r="P855" i="6"/>
  <c r="O855" i="6"/>
  <c r="P854" i="6"/>
  <c r="O854" i="6"/>
  <c r="P853" i="6"/>
  <c r="O853" i="6"/>
  <c r="P852" i="6"/>
  <c r="O852" i="6"/>
  <c r="P851" i="6"/>
  <c r="O851" i="6"/>
  <c r="P850" i="6"/>
  <c r="O850" i="6"/>
  <c r="P849" i="6"/>
  <c r="O849" i="6"/>
  <c r="P848" i="6"/>
  <c r="O848" i="6"/>
  <c r="P847" i="6"/>
  <c r="O847" i="6"/>
  <c r="P846" i="6"/>
  <c r="O846" i="6"/>
  <c r="P845" i="6"/>
  <c r="O845" i="6"/>
  <c r="P844" i="6"/>
  <c r="O844" i="6"/>
  <c r="P843" i="6"/>
  <c r="O843" i="6"/>
  <c r="P842" i="6"/>
  <c r="O842" i="6"/>
  <c r="P841" i="6"/>
  <c r="O841" i="6"/>
  <c r="P840" i="6"/>
  <c r="O840" i="6"/>
  <c r="P839" i="6"/>
  <c r="O839" i="6"/>
  <c r="P838" i="6"/>
  <c r="O838" i="6"/>
  <c r="P837" i="6"/>
  <c r="O837" i="6"/>
  <c r="P836" i="6"/>
  <c r="O836" i="6"/>
  <c r="P835" i="6"/>
  <c r="O835" i="6"/>
  <c r="P834" i="6"/>
  <c r="O834" i="6"/>
  <c r="P833" i="6"/>
  <c r="O833" i="6"/>
  <c r="P832" i="6"/>
  <c r="O832" i="6"/>
  <c r="P831" i="6"/>
  <c r="O831" i="6"/>
  <c r="P830" i="6"/>
  <c r="O830" i="6"/>
  <c r="P829" i="6"/>
  <c r="O829" i="6"/>
  <c r="P828" i="6"/>
  <c r="O828" i="6"/>
  <c r="P827" i="6"/>
  <c r="O827" i="6"/>
  <c r="P826" i="6"/>
  <c r="O826" i="6"/>
  <c r="P825" i="6"/>
  <c r="O825" i="6"/>
  <c r="P824" i="6"/>
  <c r="O824" i="6"/>
  <c r="P823" i="6"/>
  <c r="O823" i="6"/>
  <c r="P822" i="6"/>
  <c r="O822" i="6"/>
  <c r="P821" i="6"/>
  <c r="O821" i="6"/>
  <c r="P820" i="6"/>
  <c r="O820" i="6"/>
  <c r="P819" i="6"/>
  <c r="O819" i="6"/>
  <c r="P818" i="6"/>
  <c r="O818" i="6"/>
  <c r="P817" i="6"/>
  <c r="O817" i="6"/>
  <c r="P816" i="6"/>
  <c r="O816" i="6"/>
  <c r="P815" i="6"/>
  <c r="O815" i="6"/>
  <c r="P814" i="6"/>
  <c r="O814" i="6"/>
  <c r="P813" i="6"/>
  <c r="O813" i="6"/>
  <c r="P812" i="6"/>
  <c r="O812" i="6"/>
  <c r="P811" i="6"/>
  <c r="O811" i="6"/>
  <c r="P810" i="6"/>
  <c r="O810" i="6"/>
  <c r="P809" i="6"/>
  <c r="O809" i="6"/>
  <c r="P808" i="6"/>
  <c r="O808" i="6"/>
  <c r="P807" i="6"/>
  <c r="O807" i="6"/>
  <c r="P806" i="6"/>
  <c r="O806" i="6"/>
  <c r="P805" i="6"/>
  <c r="O805" i="6"/>
  <c r="P804" i="6"/>
  <c r="O804" i="6"/>
  <c r="P803" i="6"/>
  <c r="O803" i="6"/>
  <c r="P802" i="6"/>
  <c r="O802" i="6"/>
  <c r="P801" i="6"/>
  <c r="O801" i="6"/>
  <c r="P800" i="6"/>
  <c r="O800" i="6"/>
  <c r="P799" i="6"/>
  <c r="O799" i="6"/>
  <c r="P798" i="6"/>
  <c r="O798" i="6"/>
  <c r="P797" i="6"/>
  <c r="O797" i="6"/>
  <c r="P796" i="6"/>
  <c r="O796" i="6"/>
  <c r="P795" i="6"/>
  <c r="O795" i="6"/>
  <c r="P794" i="6"/>
  <c r="O794" i="6"/>
  <c r="P793" i="6"/>
  <c r="O793" i="6"/>
  <c r="P792" i="6"/>
  <c r="O792" i="6"/>
  <c r="P791" i="6"/>
  <c r="O791" i="6"/>
  <c r="P790" i="6"/>
  <c r="O790" i="6"/>
  <c r="P789" i="6"/>
  <c r="O789" i="6"/>
  <c r="P788" i="6"/>
  <c r="O788" i="6"/>
  <c r="P787" i="6"/>
  <c r="O787" i="6"/>
  <c r="P786" i="6"/>
  <c r="O786" i="6"/>
  <c r="P785" i="6"/>
  <c r="O785" i="6"/>
  <c r="P784" i="6"/>
  <c r="O784" i="6"/>
  <c r="P783" i="6"/>
  <c r="O783" i="6"/>
  <c r="P782" i="6"/>
  <c r="O782" i="6"/>
  <c r="P781" i="6"/>
  <c r="O781" i="6"/>
  <c r="P780" i="6"/>
  <c r="O780" i="6"/>
  <c r="P779" i="6"/>
  <c r="O779" i="6"/>
  <c r="P778" i="6"/>
  <c r="O778" i="6"/>
  <c r="P777" i="6"/>
  <c r="O777" i="6"/>
  <c r="P776" i="6"/>
  <c r="O776" i="6"/>
  <c r="P775" i="6"/>
  <c r="O775" i="6"/>
  <c r="P774" i="6"/>
  <c r="O774" i="6"/>
  <c r="P773" i="6"/>
  <c r="O773" i="6"/>
  <c r="P772" i="6"/>
  <c r="O772" i="6"/>
  <c r="P771" i="6"/>
  <c r="O771" i="6"/>
  <c r="P770" i="6"/>
  <c r="O770" i="6"/>
  <c r="P769" i="6"/>
  <c r="O769" i="6"/>
  <c r="P768" i="6"/>
  <c r="O768" i="6"/>
  <c r="P767" i="6"/>
  <c r="O767" i="6"/>
  <c r="P766" i="6"/>
  <c r="O766" i="6"/>
  <c r="P765" i="6"/>
  <c r="O765" i="6"/>
  <c r="P764" i="6"/>
  <c r="O764" i="6"/>
  <c r="P763" i="6"/>
  <c r="O763" i="6"/>
  <c r="P762" i="6"/>
  <c r="O762" i="6"/>
  <c r="P761" i="6"/>
  <c r="O761" i="6"/>
  <c r="P760" i="6"/>
  <c r="O760" i="6"/>
  <c r="P759" i="6"/>
  <c r="O759" i="6"/>
  <c r="P758" i="6"/>
  <c r="O758" i="6"/>
  <c r="P757" i="6"/>
  <c r="O757" i="6"/>
  <c r="P756" i="6"/>
  <c r="O756" i="6"/>
  <c r="P755" i="6"/>
  <c r="O755" i="6"/>
  <c r="P754" i="6"/>
  <c r="O754" i="6"/>
  <c r="P753" i="6"/>
  <c r="O753" i="6"/>
  <c r="P752" i="6"/>
  <c r="O752" i="6"/>
  <c r="P751" i="6"/>
  <c r="O751" i="6"/>
  <c r="P750" i="6"/>
  <c r="O750" i="6"/>
  <c r="P749" i="6"/>
  <c r="O749" i="6"/>
  <c r="P748" i="6"/>
  <c r="O748" i="6"/>
  <c r="P747" i="6"/>
  <c r="O747" i="6"/>
  <c r="P746" i="6"/>
  <c r="O746" i="6"/>
  <c r="P745" i="6"/>
  <c r="O745" i="6"/>
  <c r="P744" i="6"/>
  <c r="O744" i="6"/>
  <c r="P743" i="6"/>
  <c r="O743" i="6"/>
  <c r="P742" i="6"/>
  <c r="O742" i="6"/>
  <c r="P741" i="6"/>
  <c r="O741" i="6"/>
  <c r="P740" i="6"/>
  <c r="O740" i="6"/>
  <c r="P739" i="6"/>
  <c r="O739" i="6"/>
  <c r="P738" i="6"/>
  <c r="O738" i="6"/>
  <c r="P737" i="6"/>
  <c r="O737" i="6"/>
  <c r="P736" i="6"/>
  <c r="O736" i="6"/>
  <c r="P735" i="6"/>
  <c r="O735" i="6"/>
  <c r="P734" i="6"/>
  <c r="O734" i="6"/>
  <c r="P733" i="6"/>
  <c r="O733" i="6"/>
  <c r="P732" i="6"/>
  <c r="O732" i="6"/>
  <c r="P731" i="6"/>
  <c r="O731" i="6"/>
  <c r="P730" i="6"/>
  <c r="O730" i="6"/>
  <c r="P729" i="6"/>
  <c r="O729" i="6"/>
  <c r="P728" i="6"/>
  <c r="O728" i="6"/>
  <c r="P727" i="6"/>
  <c r="O727" i="6"/>
  <c r="P726" i="6"/>
  <c r="O726" i="6"/>
  <c r="P725" i="6"/>
  <c r="O725" i="6"/>
  <c r="P724" i="6"/>
  <c r="O724" i="6"/>
  <c r="P723" i="6"/>
  <c r="O723" i="6"/>
  <c r="P722" i="6"/>
  <c r="O722" i="6"/>
  <c r="P721" i="6"/>
  <c r="O721" i="6"/>
  <c r="P720" i="6"/>
  <c r="O720" i="6"/>
  <c r="P719" i="6"/>
  <c r="O719" i="6"/>
  <c r="P718" i="6"/>
  <c r="O718" i="6"/>
  <c r="P717" i="6"/>
  <c r="O717" i="6"/>
  <c r="P716" i="6"/>
  <c r="O716" i="6"/>
  <c r="P715" i="6"/>
  <c r="O715" i="6"/>
  <c r="P714" i="6"/>
  <c r="O714" i="6"/>
  <c r="P713" i="6"/>
  <c r="O713" i="6"/>
  <c r="P712" i="6"/>
  <c r="O712" i="6"/>
  <c r="P711" i="6"/>
  <c r="O711" i="6"/>
  <c r="P710" i="6"/>
  <c r="O710" i="6"/>
  <c r="P709" i="6"/>
  <c r="O709" i="6"/>
  <c r="P708" i="6"/>
  <c r="O708" i="6"/>
  <c r="P707" i="6"/>
  <c r="O707" i="6"/>
  <c r="P706" i="6"/>
  <c r="O706" i="6"/>
  <c r="P705" i="6"/>
  <c r="O705" i="6"/>
  <c r="P704" i="6"/>
  <c r="O704" i="6"/>
  <c r="P703" i="6"/>
  <c r="O703" i="6"/>
  <c r="P702" i="6"/>
  <c r="O702" i="6"/>
  <c r="P701" i="6"/>
  <c r="O701" i="6"/>
  <c r="P700" i="6"/>
  <c r="O700" i="6"/>
  <c r="P699" i="6"/>
  <c r="O699" i="6"/>
  <c r="P698" i="6"/>
  <c r="O698" i="6"/>
  <c r="P697" i="6"/>
  <c r="O697" i="6"/>
  <c r="P696" i="6"/>
  <c r="O696" i="6"/>
  <c r="P695" i="6"/>
  <c r="O695" i="6"/>
  <c r="P694" i="6"/>
  <c r="O694" i="6"/>
  <c r="P693" i="6"/>
  <c r="O693" i="6"/>
  <c r="P692" i="6"/>
  <c r="O692" i="6"/>
  <c r="P691" i="6"/>
  <c r="O691" i="6"/>
  <c r="P690" i="6"/>
  <c r="O690" i="6"/>
  <c r="P689" i="6"/>
  <c r="O689" i="6"/>
  <c r="P688" i="6"/>
  <c r="O688" i="6"/>
  <c r="P687" i="6"/>
  <c r="O687" i="6"/>
  <c r="P686" i="6"/>
  <c r="O686" i="6"/>
  <c r="P685" i="6"/>
  <c r="O685" i="6"/>
  <c r="P684" i="6"/>
  <c r="O684" i="6"/>
  <c r="P683" i="6"/>
  <c r="O683" i="6"/>
  <c r="P682" i="6"/>
  <c r="O682" i="6"/>
  <c r="P681" i="6"/>
  <c r="O681" i="6"/>
  <c r="P680" i="6"/>
  <c r="O680" i="6"/>
  <c r="P679" i="6"/>
  <c r="O679" i="6"/>
  <c r="P678" i="6"/>
  <c r="O678" i="6"/>
  <c r="P677" i="6"/>
  <c r="O677" i="6"/>
  <c r="P676" i="6"/>
  <c r="O676" i="6"/>
  <c r="P675" i="6"/>
  <c r="O675" i="6"/>
  <c r="P674" i="6"/>
  <c r="O674" i="6"/>
  <c r="P673" i="6"/>
  <c r="O673" i="6"/>
  <c r="P672" i="6"/>
  <c r="O672" i="6"/>
  <c r="P671" i="6"/>
  <c r="O671" i="6"/>
  <c r="P670" i="6"/>
  <c r="O670" i="6"/>
  <c r="P669" i="6"/>
  <c r="O669" i="6"/>
  <c r="P668" i="6"/>
  <c r="O668" i="6"/>
  <c r="P667" i="6"/>
  <c r="O667" i="6"/>
  <c r="P666" i="6"/>
  <c r="O666" i="6"/>
  <c r="P665" i="6"/>
  <c r="O665" i="6"/>
  <c r="P664" i="6"/>
  <c r="O664" i="6"/>
  <c r="P663" i="6"/>
  <c r="O663" i="6"/>
  <c r="P662" i="6"/>
  <c r="O662" i="6"/>
  <c r="P661" i="6"/>
  <c r="O661" i="6"/>
  <c r="P660" i="6"/>
  <c r="O660" i="6"/>
  <c r="P659" i="6"/>
  <c r="O659" i="6"/>
  <c r="P658" i="6"/>
  <c r="O658" i="6"/>
  <c r="P657" i="6"/>
  <c r="O657" i="6"/>
  <c r="P656" i="6"/>
  <c r="O656" i="6"/>
  <c r="P655" i="6"/>
  <c r="O655" i="6"/>
  <c r="P654" i="6"/>
  <c r="O654" i="6"/>
  <c r="P653" i="6"/>
  <c r="O653" i="6"/>
  <c r="P652" i="6"/>
  <c r="O652" i="6"/>
  <c r="P651" i="6"/>
  <c r="O651" i="6"/>
  <c r="P650" i="6"/>
  <c r="O650" i="6"/>
  <c r="P649" i="6"/>
  <c r="O649" i="6"/>
  <c r="P648" i="6"/>
  <c r="O648" i="6"/>
  <c r="P647" i="6"/>
  <c r="O647" i="6"/>
  <c r="P646" i="6"/>
  <c r="O646" i="6"/>
  <c r="P645" i="6"/>
  <c r="O645" i="6"/>
  <c r="P644" i="6"/>
  <c r="O644" i="6"/>
  <c r="P643" i="6"/>
  <c r="O643" i="6"/>
  <c r="P642" i="6"/>
  <c r="O642" i="6"/>
  <c r="P641" i="6"/>
  <c r="O641" i="6"/>
  <c r="P640" i="6"/>
  <c r="O640" i="6"/>
  <c r="P639" i="6"/>
  <c r="O639" i="6"/>
  <c r="P638" i="6"/>
  <c r="O638" i="6"/>
  <c r="P637" i="6"/>
  <c r="O637" i="6"/>
  <c r="P636" i="6"/>
  <c r="O636" i="6"/>
  <c r="P635" i="6"/>
  <c r="O635" i="6"/>
  <c r="P634" i="6"/>
  <c r="O634" i="6"/>
  <c r="P633" i="6"/>
  <c r="O633" i="6"/>
  <c r="P632" i="6"/>
  <c r="O632" i="6"/>
  <c r="P631" i="6"/>
  <c r="O631" i="6"/>
  <c r="P630" i="6"/>
  <c r="O630" i="6"/>
  <c r="P629" i="6"/>
  <c r="O629" i="6"/>
  <c r="P628" i="6"/>
  <c r="O628" i="6"/>
  <c r="P627" i="6"/>
  <c r="O627" i="6"/>
  <c r="P626" i="6"/>
  <c r="O626" i="6"/>
  <c r="P625" i="6"/>
  <c r="O625" i="6"/>
  <c r="P624" i="6"/>
  <c r="O624" i="6"/>
  <c r="P623" i="6"/>
  <c r="O623" i="6"/>
  <c r="P622" i="6"/>
  <c r="O622" i="6"/>
  <c r="P621" i="6"/>
  <c r="O621" i="6"/>
  <c r="P620" i="6"/>
  <c r="O620" i="6"/>
  <c r="P619" i="6"/>
  <c r="O619" i="6"/>
  <c r="P618" i="6"/>
  <c r="O618" i="6"/>
  <c r="P617" i="6"/>
  <c r="O617" i="6"/>
  <c r="P616" i="6"/>
  <c r="O616" i="6"/>
  <c r="P615" i="6"/>
  <c r="O615" i="6"/>
  <c r="P614" i="6"/>
  <c r="O614" i="6"/>
  <c r="P613" i="6"/>
  <c r="O613" i="6"/>
  <c r="P612" i="6"/>
  <c r="O612" i="6"/>
  <c r="P611" i="6"/>
  <c r="O611" i="6"/>
  <c r="P610" i="6"/>
  <c r="O610" i="6"/>
  <c r="P609" i="6"/>
  <c r="O609" i="6"/>
  <c r="P608" i="6"/>
  <c r="O608" i="6"/>
  <c r="P607" i="6"/>
  <c r="O607" i="6"/>
  <c r="P606" i="6"/>
  <c r="O606" i="6"/>
  <c r="P605" i="6"/>
  <c r="O605" i="6"/>
  <c r="P604" i="6"/>
  <c r="O604" i="6"/>
  <c r="P603" i="6"/>
  <c r="O603" i="6"/>
  <c r="P602" i="6"/>
  <c r="O602" i="6"/>
  <c r="P601" i="6"/>
  <c r="O601" i="6"/>
  <c r="P600" i="6"/>
  <c r="O600" i="6"/>
  <c r="P599" i="6"/>
  <c r="O599" i="6"/>
  <c r="P598" i="6"/>
  <c r="O598" i="6"/>
  <c r="P597" i="6"/>
  <c r="O597" i="6"/>
  <c r="P596" i="6"/>
  <c r="O596" i="6"/>
  <c r="P595" i="6"/>
  <c r="O595" i="6"/>
  <c r="P594" i="6"/>
  <c r="O594" i="6"/>
  <c r="P593" i="6"/>
  <c r="O593" i="6"/>
  <c r="P592" i="6"/>
  <c r="O592" i="6"/>
  <c r="P591" i="6"/>
  <c r="O591" i="6"/>
  <c r="P590" i="6"/>
  <c r="O590" i="6"/>
  <c r="P589" i="6"/>
  <c r="O589" i="6"/>
  <c r="P588" i="6"/>
  <c r="O588" i="6"/>
  <c r="P587" i="6"/>
  <c r="O587" i="6"/>
  <c r="P586" i="6"/>
  <c r="O586" i="6"/>
  <c r="P585" i="6"/>
  <c r="O585" i="6"/>
  <c r="P584" i="6"/>
  <c r="O584" i="6"/>
  <c r="P583" i="6"/>
  <c r="O583" i="6"/>
  <c r="P582" i="6"/>
  <c r="O582" i="6"/>
  <c r="P581" i="6"/>
  <c r="O581" i="6"/>
  <c r="P580" i="6"/>
  <c r="O580" i="6"/>
  <c r="P579" i="6"/>
  <c r="O579" i="6"/>
  <c r="P578" i="6"/>
  <c r="O578" i="6"/>
  <c r="P577" i="6"/>
  <c r="O577" i="6"/>
  <c r="P576" i="6"/>
  <c r="O576" i="6"/>
  <c r="P575" i="6"/>
  <c r="O575" i="6"/>
  <c r="P574" i="6"/>
  <c r="O574" i="6"/>
  <c r="P573" i="6"/>
  <c r="O573" i="6"/>
  <c r="P572" i="6"/>
  <c r="O572" i="6"/>
  <c r="P571" i="6"/>
  <c r="O571" i="6"/>
  <c r="P570" i="6"/>
  <c r="O570" i="6"/>
  <c r="P569" i="6"/>
  <c r="O569" i="6"/>
  <c r="P568" i="6"/>
  <c r="O568" i="6"/>
  <c r="P567" i="6"/>
  <c r="O567" i="6"/>
  <c r="P566" i="6"/>
  <c r="O566" i="6"/>
  <c r="P565" i="6"/>
  <c r="O565" i="6"/>
  <c r="P564" i="6"/>
  <c r="O564" i="6"/>
  <c r="P563" i="6"/>
  <c r="O563" i="6"/>
  <c r="P562" i="6"/>
  <c r="O562" i="6"/>
  <c r="P561" i="6"/>
  <c r="O561" i="6"/>
  <c r="P560" i="6"/>
  <c r="O560" i="6"/>
  <c r="P559" i="6"/>
  <c r="O559" i="6"/>
  <c r="P558" i="6"/>
  <c r="O558" i="6"/>
  <c r="P557" i="6"/>
  <c r="O557" i="6"/>
  <c r="P556" i="6"/>
  <c r="O556" i="6"/>
  <c r="P555" i="6"/>
  <c r="O555" i="6"/>
  <c r="P554" i="6"/>
  <c r="O554" i="6"/>
  <c r="P553" i="6"/>
  <c r="O553" i="6"/>
  <c r="P552" i="6"/>
  <c r="O552" i="6"/>
  <c r="P551" i="6"/>
  <c r="O551" i="6"/>
  <c r="P550" i="6"/>
  <c r="O550" i="6"/>
  <c r="P549" i="6"/>
  <c r="O549" i="6"/>
  <c r="P548" i="6"/>
  <c r="O548" i="6"/>
  <c r="P547" i="6"/>
  <c r="O547" i="6"/>
  <c r="P546" i="6"/>
  <c r="O546" i="6"/>
  <c r="P545" i="6"/>
  <c r="O545" i="6"/>
  <c r="P544" i="6"/>
  <c r="O544" i="6"/>
  <c r="P543" i="6"/>
  <c r="O543" i="6"/>
  <c r="P542" i="6"/>
  <c r="O542" i="6"/>
  <c r="P541" i="6"/>
  <c r="O541" i="6"/>
  <c r="P540" i="6"/>
  <c r="O540" i="6"/>
  <c r="P539" i="6"/>
  <c r="O539" i="6"/>
  <c r="P538" i="6"/>
  <c r="O538" i="6"/>
  <c r="P537" i="6"/>
  <c r="O537" i="6"/>
  <c r="P536" i="6"/>
  <c r="O536" i="6"/>
  <c r="P535" i="6"/>
  <c r="O535" i="6"/>
  <c r="P534" i="6"/>
  <c r="O534" i="6"/>
  <c r="P533" i="6"/>
  <c r="O533" i="6"/>
  <c r="P532" i="6"/>
  <c r="O532" i="6"/>
  <c r="P531" i="6"/>
  <c r="O531" i="6"/>
  <c r="P530" i="6"/>
  <c r="O530" i="6"/>
  <c r="P529" i="6"/>
  <c r="O529" i="6"/>
  <c r="P528" i="6"/>
  <c r="O528" i="6"/>
  <c r="P527" i="6"/>
  <c r="O527" i="6"/>
  <c r="P526" i="6"/>
  <c r="O526" i="6"/>
  <c r="P525" i="6"/>
  <c r="O525" i="6"/>
  <c r="P524" i="6"/>
  <c r="O524" i="6"/>
  <c r="P523" i="6"/>
  <c r="O523" i="6"/>
  <c r="P522" i="6"/>
  <c r="O522" i="6"/>
  <c r="P521" i="6"/>
  <c r="O521" i="6"/>
  <c r="P520" i="6"/>
  <c r="O520" i="6"/>
  <c r="P519" i="6"/>
  <c r="O519" i="6"/>
  <c r="P518" i="6"/>
  <c r="O518" i="6"/>
  <c r="P517" i="6"/>
  <c r="O517" i="6"/>
  <c r="P516" i="6"/>
  <c r="O516" i="6"/>
  <c r="P515" i="6"/>
  <c r="O515" i="6"/>
  <c r="P514" i="6"/>
  <c r="O514" i="6"/>
  <c r="P513" i="6"/>
  <c r="O513" i="6"/>
  <c r="P512" i="6"/>
  <c r="O512" i="6"/>
  <c r="P511" i="6"/>
  <c r="O511" i="6"/>
  <c r="P510" i="6"/>
  <c r="O510" i="6"/>
  <c r="P509" i="6"/>
  <c r="O509" i="6"/>
  <c r="P508" i="6"/>
  <c r="O508" i="6"/>
  <c r="P507" i="6"/>
  <c r="O507" i="6"/>
  <c r="P506" i="6"/>
  <c r="O506" i="6"/>
  <c r="P505" i="6"/>
  <c r="O505" i="6"/>
  <c r="P504" i="6"/>
  <c r="O504" i="6"/>
  <c r="P503" i="6"/>
  <c r="O503" i="6"/>
  <c r="P502" i="6"/>
  <c r="O502" i="6"/>
  <c r="P501" i="6"/>
  <c r="O501" i="6"/>
  <c r="P500" i="6"/>
  <c r="O500" i="6"/>
  <c r="P499" i="6"/>
  <c r="O499" i="6"/>
  <c r="P498" i="6"/>
  <c r="O498" i="6"/>
  <c r="P497" i="6"/>
  <c r="O497" i="6"/>
  <c r="P496" i="6"/>
  <c r="O496" i="6"/>
  <c r="P495" i="6"/>
  <c r="O495" i="6"/>
  <c r="P494" i="6"/>
  <c r="O494" i="6"/>
  <c r="P493" i="6"/>
  <c r="O493" i="6"/>
  <c r="P492" i="6"/>
  <c r="O492" i="6"/>
  <c r="P491" i="6"/>
  <c r="O491" i="6"/>
  <c r="P490" i="6"/>
  <c r="O490" i="6"/>
  <c r="P489" i="6"/>
  <c r="O489" i="6"/>
  <c r="P488" i="6"/>
  <c r="O488" i="6"/>
  <c r="P487" i="6"/>
  <c r="O487" i="6"/>
  <c r="P486" i="6"/>
  <c r="O486" i="6"/>
  <c r="P485" i="6"/>
  <c r="O485" i="6"/>
  <c r="P484" i="6"/>
  <c r="O484" i="6"/>
  <c r="P483" i="6"/>
  <c r="O483" i="6"/>
  <c r="P482" i="6"/>
  <c r="O482" i="6"/>
  <c r="P481" i="6"/>
  <c r="O481" i="6"/>
  <c r="P480" i="6"/>
  <c r="O480" i="6"/>
  <c r="P479" i="6"/>
  <c r="O479" i="6"/>
  <c r="P478" i="6"/>
  <c r="O478" i="6"/>
  <c r="P477" i="6"/>
  <c r="O477" i="6"/>
  <c r="P476" i="6"/>
  <c r="O476" i="6"/>
  <c r="P475" i="6"/>
  <c r="O475" i="6"/>
  <c r="P474" i="6"/>
  <c r="O474" i="6"/>
  <c r="P473" i="6"/>
  <c r="O473" i="6"/>
  <c r="P472" i="6"/>
  <c r="O472" i="6"/>
  <c r="P471" i="6"/>
  <c r="O471" i="6"/>
  <c r="P470" i="6"/>
  <c r="O470" i="6"/>
  <c r="P469" i="6"/>
  <c r="O469" i="6"/>
  <c r="P468" i="6"/>
  <c r="O468" i="6"/>
  <c r="P467" i="6"/>
  <c r="O467" i="6"/>
  <c r="P466" i="6"/>
  <c r="O466" i="6"/>
  <c r="P465" i="6"/>
  <c r="O465" i="6"/>
  <c r="P464" i="6"/>
  <c r="O464" i="6"/>
  <c r="P463" i="6"/>
  <c r="O463" i="6"/>
  <c r="P462" i="6"/>
  <c r="O462" i="6"/>
  <c r="P461" i="6"/>
  <c r="O461" i="6"/>
  <c r="P460" i="6"/>
  <c r="O460" i="6"/>
  <c r="P459" i="6"/>
  <c r="O459" i="6"/>
  <c r="P458" i="6"/>
  <c r="O458" i="6"/>
  <c r="P457" i="6"/>
  <c r="O457" i="6"/>
  <c r="P456" i="6"/>
  <c r="O456" i="6"/>
  <c r="P455" i="6"/>
  <c r="O455" i="6"/>
  <c r="P454" i="6"/>
  <c r="O454" i="6"/>
  <c r="P453" i="6"/>
  <c r="O453" i="6"/>
  <c r="P452" i="6"/>
  <c r="O452" i="6"/>
  <c r="P451" i="6"/>
  <c r="O451" i="6"/>
  <c r="P450" i="6"/>
  <c r="O450" i="6"/>
  <c r="P449" i="6"/>
  <c r="O449" i="6"/>
  <c r="P448" i="6"/>
  <c r="O448" i="6"/>
  <c r="P447" i="6"/>
  <c r="O447" i="6"/>
  <c r="P446" i="6"/>
  <c r="O446" i="6"/>
  <c r="P445" i="6"/>
  <c r="O445" i="6"/>
  <c r="P444" i="6"/>
  <c r="O444" i="6"/>
  <c r="P443" i="6"/>
  <c r="O443" i="6"/>
  <c r="P442" i="6"/>
  <c r="O442" i="6"/>
  <c r="P441" i="6"/>
  <c r="O441" i="6"/>
  <c r="P440" i="6"/>
  <c r="O440" i="6"/>
  <c r="P439" i="6"/>
  <c r="O439" i="6"/>
  <c r="P438" i="6"/>
  <c r="O438" i="6"/>
  <c r="P437" i="6"/>
  <c r="O437" i="6"/>
  <c r="P436" i="6"/>
  <c r="O436" i="6"/>
  <c r="P435" i="6"/>
  <c r="O435" i="6"/>
  <c r="P434" i="6"/>
  <c r="O434" i="6"/>
  <c r="P433" i="6"/>
  <c r="O433" i="6"/>
  <c r="P432" i="6"/>
  <c r="O432" i="6"/>
  <c r="P431" i="6"/>
  <c r="O431" i="6"/>
  <c r="P430" i="6"/>
  <c r="O430" i="6"/>
  <c r="P429" i="6"/>
  <c r="O429" i="6"/>
  <c r="P428" i="6"/>
  <c r="O428" i="6"/>
  <c r="P427" i="6"/>
  <c r="O427" i="6"/>
  <c r="P426" i="6"/>
  <c r="O426" i="6"/>
  <c r="P425" i="6"/>
  <c r="O425" i="6"/>
  <c r="P424" i="6"/>
  <c r="O424" i="6"/>
  <c r="P423" i="6"/>
  <c r="O423" i="6"/>
  <c r="P422" i="6"/>
  <c r="O422" i="6"/>
  <c r="P421" i="6"/>
  <c r="O421" i="6"/>
  <c r="P420" i="6"/>
  <c r="O420" i="6"/>
  <c r="P419" i="6"/>
  <c r="O419" i="6"/>
  <c r="P418" i="6"/>
  <c r="O418" i="6"/>
  <c r="P417" i="6"/>
  <c r="O417" i="6"/>
  <c r="P416" i="6"/>
  <c r="O416" i="6"/>
  <c r="P415" i="6"/>
  <c r="O415" i="6"/>
  <c r="P414" i="6"/>
  <c r="O414" i="6"/>
  <c r="P413" i="6"/>
  <c r="O413" i="6"/>
  <c r="P412" i="6"/>
  <c r="O412" i="6"/>
  <c r="P411" i="6"/>
  <c r="O411" i="6"/>
  <c r="P410" i="6"/>
  <c r="O410" i="6"/>
  <c r="P409" i="6"/>
  <c r="O409" i="6"/>
  <c r="P408" i="6"/>
  <c r="O408" i="6"/>
  <c r="P407" i="6"/>
  <c r="O407" i="6"/>
  <c r="P406" i="6"/>
  <c r="O406" i="6"/>
  <c r="P405" i="6"/>
  <c r="O405" i="6"/>
  <c r="P404" i="6"/>
  <c r="O404" i="6"/>
  <c r="P403" i="6"/>
  <c r="O403" i="6"/>
  <c r="P402" i="6"/>
  <c r="O402" i="6"/>
  <c r="P401" i="6"/>
  <c r="O401" i="6"/>
  <c r="P400" i="6"/>
  <c r="O400" i="6"/>
  <c r="P399" i="6"/>
  <c r="O399" i="6"/>
  <c r="P398" i="6"/>
  <c r="O398" i="6"/>
  <c r="P397" i="6"/>
  <c r="O397" i="6"/>
  <c r="P396" i="6"/>
  <c r="O396" i="6"/>
  <c r="P395" i="6"/>
  <c r="O395" i="6"/>
  <c r="P394" i="6"/>
  <c r="O394" i="6"/>
  <c r="P393" i="6"/>
  <c r="O393" i="6"/>
  <c r="P392" i="6"/>
  <c r="O392" i="6"/>
  <c r="P391" i="6"/>
  <c r="O391" i="6"/>
  <c r="P390" i="6"/>
  <c r="O390" i="6"/>
  <c r="P389" i="6"/>
  <c r="O389" i="6"/>
  <c r="P388" i="6"/>
  <c r="O388" i="6"/>
  <c r="P387" i="6"/>
  <c r="O387" i="6"/>
  <c r="P386" i="6"/>
  <c r="O386" i="6"/>
  <c r="P385" i="6"/>
  <c r="O385" i="6"/>
  <c r="P384" i="6"/>
  <c r="O384" i="6"/>
  <c r="P383" i="6"/>
  <c r="O383" i="6"/>
  <c r="P382" i="6"/>
  <c r="O382" i="6"/>
  <c r="P381" i="6"/>
  <c r="O381" i="6"/>
  <c r="P380" i="6"/>
  <c r="O380" i="6"/>
  <c r="P379" i="6"/>
  <c r="O379" i="6"/>
  <c r="P378" i="6"/>
  <c r="O378" i="6"/>
  <c r="P377" i="6"/>
  <c r="O377" i="6"/>
  <c r="P376" i="6"/>
  <c r="O376" i="6"/>
  <c r="P375" i="6"/>
  <c r="O375" i="6"/>
  <c r="P374" i="6"/>
  <c r="O374" i="6"/>
  <c r="P373" i="6"/>
  <c r="O373" i="6"/>
  <c r="P372" i="6"/>
  <c r="O372" i="6"/>
  <c r="P371" i="6"/>
  <c r="O371" i="6"/>
  <c r="P370" i="6"/>
  <c r="O370" i="6"/>
  <c r="P369" i="6"/>
  <c r="O369" i="6"/>
  <c r="P368" i="6"/>
  <c r="O368" i="6"/>
  <c r="P367" i="6"/>
  <c r="O367" i="6"/>
  <c r="P366" i="6"/>
  <c r="O366" i="6"/>
  <c r="P365" i="6"/>
  <c r="O365" i="6"/>
  <c r="P364" i="6"/>
  <c r="O364" i="6"/>
  <c r="P363" i="6"/>
  <c r="O363" i="6"/>
  <c r="P362" i="6"/>
  <c r="O362" i="6"/>
  <c r="P361" i="6"/>
  <c r="O361" i="6"/>
  <c r="P360" i="6"/>
  <c r="O360" i="6"/>
  <c r="P359" i="6"/>
  <c r="O359" i="6"/>
  <c r="P358" i="6"/>
  <c r="O358" i="6"/>
  <c r="P357" i="6"/>
  <c r="O357" i="6"/>
  <c r="P356" i="6"/>
  <c r="O356" i="6"/>
  <c r="P355" i="6"/>
  <c r="O355" i="6"/>
  <c r="P354" i="6"/>
  <c r="O354" i="6"/>
  <c r="P353" i="6"/>
  <c r="O353" i="6"/>
  <c r="P352" i="6"/>
  <c r="O352" i="6"/>
  <c r="P351" i="6"/>
  <c r="O351" i="6"/>
  <c r="P350" i="6"/>
  <c r="O350" i="6"/>
  <c r="P349" i="6"/>
  <c r="O349" i="6"/>
  <c r="P348" i="6"/>
  <c r="O348" i="6"/>
  <c r="P347" i="6"/>
  <c r="O347" i="6"/>
  <c r="P346" i="6"/>
  <c r="O346" i="6"/>
  <c r="P345" i="6"/>
  <c r="O345" i="6"/>
  <c r="P344" i="6"/>
  <c r="O344" i="6"/>
  <c r="P343" i="6"/>
  <c r="O343" i="6"/>
  <c r="P342" i="6"/>
  <c r="O342" i="6"/>
  <c r="P341" i="6"/>
  <c r="O341" i="6"/>
  <c r="P340" i="6"/>
  <c r="O340" i="6"/>
  <c r="P339" i="6"/>
  <c r="O339" i="6"/>
  <c r="P338" i="6"/>
  <c r="O338" i="6"/>
  <c r="P337" i="6"/>
  <c r="O337" i="6"/>
  <c r="P336" i="6"/>
  <c r="O336" i="6"/>
  <c r="P335" i="6"/>
  <c r="O335" i="6"/>
  <c r="P334" i="6"/>
  <c r="O334" i="6"/>
  <c r="P333" i="6"/>
  <c r="O333" i="6"/>
  <c r="P332" i="6"/>
  <c r="O332" i="6"/>
  <c r="P331" i="6"/>
  <c r="O331" i="6"/>
  <c r="P330" i="6"/>
  <c r="O330" i="6"/>
  <c r="P329" i="6"/>
  <c r="O329" i="6"/>
  <c r="P328" i="6"/>
  <c r="O328" i="6"/>
  <c r="P327" i="6"/>
  <c r="O327" i="6"/>
  <c r="P326" i="6"/>
  <c r="O326" i="6"/>
  <c r="P325" i="6"/>
  <c r="O325" i="6"/>
  <c r="P324" i="6"/>
  <c r="O324" i="6"/>
  <c r="P323" i="6"/>
  <c r="O323" i="6"/>
  <c r="P322" i="6"/>
  <c r="O322" i="6"/>
  <c r="P321" i="6"/>
  <c r="O321" i="6"/>
  <c r="P320" i="6"/>
  <c r="O320" i="6"/>
  <c r="P319" i="6"/>
  <c r="O319" i="6"/>
  <c r="P318" i="6"/>
  <c r="O318" i="6"/>
  <c r="P317" i="6"/>
  <c r="O317" i="6"/>
  <c r="P316" i="6"/>
  <c r="O316" i="6"/>
  <c r="P315" i="6"/>
  <c r="O315" i="6"/>
  <c r="P314" i="6"/>
  <c r="O314" i="6"/>
  <c r="P313" i="6"/>
  <c r="O313" i="6"/>
  <c r="P312" i="6"/>
  <c r="O312" i="6"/>
  <c r="P311" i="6"/>
  <c r="O311" i="6"/>
  <c r="P310" i="6"/>
  <c r="O310" i="6"/>
  <c r="P309" i="6"/>
  <c r="O309" i="6"/>
  <c r="P308" i="6"/>
  <c r="O308" i="6"/>
  <c r="P307" i="6"/>
  <c r="O307" i="6"/>
  <c r="P306" i="6"/>
  <c r="O306" i="6"/>
  <c r="P305" i="6"/>
  <c r="O305" i="6"/>
  <c r="P304" i="6"/>
  <c r="O304" i="6"/>
  <c r="P303" i="6"/>
  <c r="O303" i="6"/>
  <c r="P302" i="6"/>
  <c r="O302" i="6"/>
  <c r="P301" i="6"/>
  <c r="O301" i="6"/>
  <c r="P300" i="6"/>
  <c r="O300" i="6"/>
  <c r="P299" i="6"/>
  <c r="O299" i="6"/>
  <c r="P298" i="6"/>
  <c r="O298" i="6"/>
  <c r="P297" i="6"/>
  <c r="O297" i="6"/>
  <c r="P296" i="6"/>
  <c r="O296" i="6"/>
  <c r="P295" i="6"/>
  <c r="O295" i="6"/>
  <c r="P294" i="6"/>
  <c r="O294" i="6"/>
  <c r="P293" i="6"/>
  <c r="O293" i="6"/>
  <c r="P292" i="6"/>
  <c r="O292" i="6"/>
  <c r="P291" i="6"/>
  <c r="O291" i="6"/>
  <c r="P290" i="6"/>
  <c r="O290" i="6"/>
  <c r="P289" i="6"/>
  <c r="O289" i="6"/>
  <c r="P288" i="6"/>
  <c r="O288" i="6"/>
  <c r="P287" i="6"/>
  <c r="O287" i="6"/>
  <c r="P286" i="6"/>
  <c r="O286" i="6"/>
  <c r="P285" i="6"/>
  <c r="O285" i="6"/>
  <c r="P284" i="6"/>
  <c r="O284" i="6"/>
  <c r="P283" i="6"/>
  <c r="O283" i="6"/>
  <c r="P282" i="6"/>
  <c r="O282" i="6"/>
  <c r="P281" i="6"/>
  <c r="O281" i="6"/>
  <c r="P280" i="6"/>
  <c r="O280" i="6"/>
  <c r="P279" i="6"/>
  <c r="O279" i="6"/>
  <c r="P278" i="6"/>
  <c r="O278" i="6"/>
  <c r="P277" i="6"/>
  <c r="O277" i="6"/>
  <c r="P276" i="6"/>
  <c r="O276" i="6"/>
  <c r="P275" i="6"/>
  <c r="O275" i="6"/>
  <c r="P274" i="6"/>
  <c r="O274" i="6"/>
  <c r="P273" i="6"/>
  <c r="O273" i="6"/>
  <c r="P272" i="6"/>
  <c r="O272" i="6"/>
  <c r="P271" i="6"/>
  <c r="O271" i="6"/>
  <c r="P270" i="6"/>
  <c r="O270" i="6"/>
  <c r="P269" i="6"/>
  <c r="O269" i="6"/>
  <c r="P268" i="6"/>
  <c r="O268" i="6"/>
  <c r="P267" i="6"/>
  <c r="O267" i="6"/>
  <c r="P266" i="6"/>
  <c r="O266" i="6"/>
  <c r="P265" i="6"/>
  <c r="O265" i="6"/>
  <c r="P264" i="6"/>
  <c r="O264" i="6"/>
  <c r="P263" i="6"/>
  <c r="O263" i="6"/>
  <c r="P262" i="6"/>
  <c r="O262" i="6"/>
  <c r="P261" i="6"/>
  <c r="O261" i="6"/>
  <c r="P260" i="6"/>
  <c r="O260" i="6"/>
  <c r="P259" i="6"/>
  <c r="O259" i="6"/>
  <c r="P258" i="6"/>
  <c r="O258" i="6"/>
  <c r="P257" i="6"/>
  <c r="O257" i="6"/>
  <c r="P256" i="6"/>
  <c r="O256" i="6"/>
  <c r="P255" i="6"/>
  <c r="O255" i="6"/>
  <c r="P254" i="6"/>
  <c r="O254" i="6"/>
  <c r="P253" i="6"/>
  <c r="O253" i="6"/>
  <c r="P252" i="6"/>
  <c r="O252" i="6"/>
  <c r="P251" i="6"/>
  <c r="O251" i="6"/>
  <c r="P250" i="6"/>
  <c r="O250" i="6"/>
  <c r="P249" i="6"/>
  <c r="O249" i="6"/>
  <c r="P248" i="6"/>
  <c r="O248" i="6"/>
  <c r="P247" i="6"/>
  <c r="O247" i="6"/>
  <c r="P246" i="6"/>
  <c r="O246" i="6"/>
  <c r="P245" i="6"/>
  <c r="O245" i="6"/>
  <c r="P244" i="6"/>
  <c r="O244" i="6"/>
  <c r="P243" i="6"/>
  <c r="O243" i="6"/>
  <c r="P242" i="6"/>
  <c r="O242" i="6"/>
  <c r="P241" i="6"/>
  <c r="O241" i="6"/>
  <c r="P240" i="6"/>
  <c r="O240" i="6"/>
  <c r="P239" i="6"/>
  <c r="O239" i="6"/>
  <c r="P238" i="6"/>
  <c r="O238" i="6"/>
  <c r="P237" i="6"/>
  <c r="O237" i="6"/>
  <c r="P236" i="6"/>
  <c r="O236" i="6"/>
  <c r="P235" i="6"/>
  <c r="O235" i="6"/>
  <c r="P234" i="6"/>
  <c r="O234" i="6"/>
  <c r="P233" i="6"/>
  <c r="O233" i="6"/>
  <c r="P232" i="6"/>
  <c r="O232" i="6"/>
  <c r="P231" i="6"/>
  <c r="O231" i="6"/>
  <c r="P230" i="6"/>
  <c r="O230" i="6"/>
  <c r="P229" i="6"/>
  <c r="O229" i="6"/>
  <c r="P228" i="6"/>
  <c r="O228" i="6"/>
  <c r="P227" i="6"/>
  <c r="O227" i="6"/>
  <c r="P226" i="6"/>
  <c r="O226" i="6"/>
  <c r="P225" i="6"/>
  <c r="O225" i="6"/>
  <c r="P224" i="6"/>
  <c r="O224" i="6"/>
  <c r="P223" i="6"/>
  <c r="O223" i="6"/>
  <c r="P222" i="6"/>
  <c r="O222" i="6"/>
  <c r="P221" i="6"/>
  <c r="O221" i="6"/>
  <c r="P220" i="6"/>
  <c r="O220" i="6"/>
  <c r="P219" i="6"/>
  <c r="O219" i="6"/>
  <c r="P218" i="6"/>
  <c r="O218" i="6"/>
  <c r="P217" i="6"/>
  <c r="O217" i="6"/>
  <c r="P216" i="6"/>
  <c r="O216" i="6"/>
  <c r="P215" i="6"/>
  <c r="O215" i="6"/>
  <c r="P214" i="6"/>
  <c r="O214" i="6"/>
  <c r="P213" i="6"/>
  <c r="O213" i="6"/>
  <c r="P212" i="6"/>
  <c r="O212" i="6"/>
  <c r="P211" i="6"/>
  <c r="O211" i="6"/>
  <c r="P210" i="6"/>
  <c r="O210" i="6"/>
  <c r="P209" i="6"/>
  <c r="O209" i="6"/>
  <c r="P208" i="6"/>
  <c r="O208" i="6"/>
  <c r="P207" i="6"/>
  <c r="O207" i="6"/>
  <c r="P206" i="6"/>
  <c r="O206" i="6"/>
  <c r="P205" i="6"/>
  <c r="O205" i="6"/>
  <c r="P204" i="6"/>
  <c r="O204" i="6"/>
  <c r="P203" i="6"/>
  <c r="O203" i="6"/>
  <c r="P202" i="6"/>
  <c r="O202" i="6"/>
  <c r="P201" i="6"/>
  <c r="O201" i="6"/>
  <c r="P200" i="6"/>
  <c r="O200" i="6"/>
  <c r="P199" i="6"/>
  <c r="O199" i="6"/>
  <c r="P198" i="6"/>
  <c r="O198" i="6"/>
  <c r="P197" i="6"/>
  <c r="O197" i="6"/>
  <c r="P196" i="6"/>
  <c r="O196" i="6"/>
  <c r="P195" i="6"/>
  <c r="O195" i="6"/>
  <c r="P194" i="6"/>
  <c r="O194" i="6"/>
  <c r="P193" i="6"/>
  <c r="O193" i="6"/>
  <c r="P192" i="6"/>
  <c r="O192" i="6"/>
  <c r="P191" i="6"/>
  <c r="O191" i="6"/>
  <c r="P190" i="6"/>
  <c r="O190" i="6"/>
  <c r="P189" i="6"/>
  <c r="O189" i="6"/>
  <c r="P188" i="6"/>
  <c r="O188" i="6"/>
  <c r="P187" i="6"/>
  <c r="O187" i="6"/>
  <c r="P186" i="6"/>
  <c r="O186" i="6"/>
  <c r="P185" i="6"/>
  <c r="O185" i="6"/>
  <c r="P184" i="6"/>
  <c r="O184" i="6"/>
  <c r="P183" i="6"/>
  <c r="O183" i="6"/>
  <c r="P182" i="6"/>
  <c r="O182" i="6"/>
  <c r="P181" i="6"/>
  <c r="O181" i="6"/>
  <c r="P180" i="6"/>
  <c r="O180" i="6"/>
  <c r="P179" i="6"/>
  <c r="O179" i="6"/>
  <c r="P178" i="6"/>
  <c r="O178" i="6"/>
  <c r="P177" i="6"/>
  <c r="O177" i="6"/>
  <c r="P176" i="6"/>
  <c r="O176" i="6"/>
  <c r="P175" i="6"/>
  <c r="O175" i="6"/>
  <c r="P174" i="6"/>
  <c r="O174" i="6"/>
  <c r="P173" i="6"/>
  <c r="O173" i="6"/>
  <c r="P172" i="6"/>
  <c r="O172" i="6"/>
  <c r="P171" i="6"/>
  <c r="O171" i="6"/>
  <c r="P170" i="6"/>
  <c r="O170" i="6"/>
  <c r="P169" i="6"/>
  <c r="O169" i="6"/>
  <c r="P168" i="6"/>
  <c r="O168" i="6"/>
  <c r="P167" i="6"/>
  <c r="O167" i="6"/>
  <c r="P166" i="6"/>
  <c r="O166" i="6"/>
  <c r="P165" i="6"/>
  <c r="O165" i="6"/>
  <c r="P164" i="6"/>
  <c r="O164" i="6"/>
  <c r="P163" i="6"/>
  <c r="O163" i="6"/>
  <c r="P162" i="6"/>
  <c r="O162" i="6"/>
  <c r="P161" i="6"/>
  <c r="O161" i="6"/>
  <c r="P160" i="6"/>
  <c r="O160" i="6"/>
  <c r="P159" i="6"/>
  <c r="O159" i="6"/>
  <c r="P158" i="6"/>
  <c r="O158" i="6"/>
  <c r="P157" i="6"/>
  <c r="O157" i="6"/>
  <c r="P156" i="6"/>
  <c r="O156" i="6"/>
  <c r="P155" i="6"/>
  <c r="O155" i="6"/>
  <c r="P154" i="6"/>
  <c r="O154" i="6"/>
  <c r="P153" i="6"/>
  <c r="O153" i="6"/>
  <c r="P152" i="6"/>
  <c r="O152" i="6"/>
  <c r="P151" i="6"/>
  <c r="O151" i="6"/>
  <c r="P150" i="6"/>
  <c r="O150" i="6"/>
  <c r="P149" i="6"/>
  <c r="O149" i="6"/>
  <c r="P148" i="6"/>
  <c r="O148" i="6"/>
  <c r="P147" i="6"/>
  <c r="O147" i="6"/>
  <c r="P146" i="6"/>
  <c r="O146" i="6"/>
  <c r="P145" i="6"/>
  <c r="O145" i="6"/>
  <c r="P144" i="6"/>
  <c r="O144" i="6"/>
  <c r="P143" i="6"/>
  <c r="O143" i="6"/>
  <c r="P142" i="6"/>
  <c r="O142" i="6"/>
  <c r="P141" i="6"/>
  <c r="O141" i="6"/>
  <c r="P140" i="6"/>
  <c r="O140" i="6"/>
  <c r="P139" i="6"/>
  <c r="O139" i="6"/>
  <c r="P138" i="6"/>
  <c r="O138" i="6"/>
  <c r="P137" i="6"/>
  <c r="O137" i="6"/>
  <c r="P136" i="6"/>
  <c r="O136" i="6"/>
  <c r="P135" i="6"/>
  <c r="O135" i="6"/>
  <c r="P134" i="6"/>
  <c r="O134" i="6"/>
  <c r="P133" i="6"/>
  <c r="O133" i="6"/>
  <c r="P132" i="6"/>
  <c r="O132" i="6"/>
  <c r="P131" i="6"/>
  <c r="O131" i="6"/>
  <c r="P130" i="6"/>
  <c r="O130" i="6"/>
  <c r="P129" i="6"/>
  <c r="O129" i="6"/>
  <c r="P128" i="6"/>
  <c r="O128" i="6"/>
  <c r="P127" i="6"/>
  <c r="O127" i="6"/>
  <c r="P126" i="6"/>
  <c r="O126" i="6"/>
  <c r="P125" i="6"/>
  <c r="O125" i="6"/>
  <c r="P124" i="6"/>
  <c r="O124" i="6"/>
  <c r="P123" i="6"/>
  <c r="O123" i="6"/>
  <c r="P122" i="6"/>
  <c r="O122" i="6"/>
  <c r="P121" i="6"/>
  <c r="O121" i="6"/>
  <c r="P120" i="6"/>
  <c r="O120" i="6"/>
  <c r="P119" i="6"/>
  <c r="O119" i="6"/>
  <c r="P118" i="6"/>
  <c r="O118" i="6"/>
  <c r="P117" i="6"/>
  <c r="O117" i="6"/>
  <c r="P116" i="6"/>
  <c r="O116" i="6"/>
  <c r="P115" i="6"/>
  <c r="O115" i="6"/>
  <c r="P114" i="6"/>
  <c r="O114" i="6"/>
  <c r="P113" i="6"/>
  <c r="O113" i="6"/>
  <c r="P112" i="6"/>
  <c r="O112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8" i="6"/>
  <c r="O98" i="6"/>
  <c r="P97" i="6"/>
  <c r="O97" i="6"/>
  <c r="P96" i="6"/>
  <c r="O96" i="6"/>
  <c r="P95" i="6"/>
  <c r="O95" i="6"/>
  <c r="P94" i="6"/>
  <c r="O94" i="6"/>
  <c r="P93" i="6"/>
  <c r="O93" i="6"/>
  <c r="P92" i="6"/>
  <c r="O92" i="6"/>
  <c r="P91" i="6"/>
  <c r="O91" i="6"/>
  <c r="P90" i="6"/>
  <c r="O90" i="6"/>
  <c r="P89" i="6"/>
  <c r="O89" i="6"/>
  <c r="P88" i="6"/>
  <c r="O88" i="6"/>
  <c r="P87" i="6"/>
  <c r="O87" i="6"/>
  <c r="P86" i="6"/>
  <c r="O86" i="6"/>
  <c r="P85" i="6"/>
  <c r="O85" i="6"/>
  <c r="P84" i="6"/>
  <c r="O84" i="6"/>
  <c r="P83" i="6"/>
  <c r="O83" i="6"/>
  <c r="P82" i="6"/>
  <c r="O82" i="6"/>
  <c r="P81" i="6"/>
  <c r="O81" i="6"/>
  <c r="P80" i="6"/>
  <c r="O80" i="6"/>
  <c r="P79" i="6"/>
  <c r="O79" i="6"/>
  <c r="P78" i="6"/>
  <c r="O78" i="6"/>
  <c r="P77" i="6"/>
  <c r="O77" i="6"/>
  <c r="P76" i="6"/>
  <c r="O76" i="6"/>
  <c r="P75" i="6"/>
  <c r="O75" i="6"/>
  <c r="P74" i="6"/>
  <c r="O74" i="6"/>
  <c r="P73" i="6"/>
  <c r="O73" i="6"/>
  <c r="P72" i="6"/>
  <c r="O72" i="6"/>
  <c r="P71" i="6"/>
  <c r="O71" i="6"/>
  <c r="P70" i="6"/>
  <c r="O70" i="6"/>
  <c r="P69" i="6"/>
  <c r="O69" i="6"/>
  <c r="P68" i="6"/>
  <c r="O68" i="6"/>
  <c r="P67" i="6"/>
  <c r="O67" i="6"/>
  <c r="P66" i="6"/>
  <c r="O66" i="6"/>
  <c r="P65" i="6"/>
  <c r="O65" i="6"/>
  <c r="P64" i="6"/>
  <c r="O64" i="6"/>
  <c r="P63" i="6"/>
  <c r="O63" i="6"/>
  <c r="P62" i="6"/>
  <c r="O62" i="6"/>
  <c r="P61" i="6"/>
  <c r="O61" i="6"/>
  <c r="P60" i="6"/>
  <c r="O60" i="6"/>
  <c r="P59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P35" i="6"/>
  <c r="O35" i="6"/>
  <c r="P34" i="6"/>
  <c r="O34" i="6"/>
  <c r="P33" i="6"/>
  <c r="O33" i="6"/>
  <c r="P32" i="6"/>
  <c r="O32" i="6"/>
  <c r="P31" i="6"/>
  <c r="O31" i="6"/>
  <c r="P30" i="6"/>
  <c r="O30" i="6"/>
  <c r="P29" i="6"/>
  <c r="O29" i="6"/>
  <c r="P28" i="6"/>
  <c r="O28" i="6"/>
  <c r="P27" i="6"/>
  <c r="O27" i="6"/>
  <c r="P26" i="6"/>
  <c r="O26" i="6"/>
  <c r="P25" i="6"/>
  <c r="O25" i="6"/>
  <c r="P24" i="6"/>
  <c r="O24" i="6"/>
  <c r="P23" i="6"/>
  <c r="O23" i="6"/>
  <c r="P22" i="6"/>
  <c r="O22" i="6"/>
  <c r="P21" i="6"/>
  <c r="O21" i="6"/>
  <c r="P20" i="6"/>
  <c r="O20" i="6"/>
  <c r="P19" i="6"/>
  <c r="O19" i="6"/>
  <c r="P18" i="6"/>
  <c r="O18" i="6"/>
  <c r="P17" i="6"/>
  <c r="O17" i="6"/>
  <c r="P16" i="6"/>
  <c r="O16" i="6"/>
  <c r="P15" i="6"/>
  <c r="O15" i="6"/>
  <c r="P14" i="6"/>
  <c r="O14" i="6"/>
  <c r="P13" i="6"/>
  <c r="O13" i="6"/>
  <c r="P12" i="6"/>
  <c r="O12" i="6"/>
  <c r="P11" i="6"/>
  <c r="O11" i="6"/>
  <c r="M1530" i="6"/>
  <c r="L1530" i="6"/>
  <c r="K1530" i="6"/>
  <c r="J1530" i="6"/>
  <c r="I1530" i="6"/>
  <c r="M1529" i="6"/>
  <c r="L1529" i="6"/>
  <c r="K1529" i="6"/>
  <c r="J1529" i="6"/>
  <c r="I1529" i="6"/>
  <c r="M1528" i="6"/>
  <c r="L1528" i="6"/>
  <c r="K1528" i="6"/>
  <c r="J1528" i="6"/>
  <c r="I1528" i="6"/>
  <c r="M1527" i="6"/>
  <c r="L1527" i="6"/>
  <c r="K1527" i="6"/>
  <c r="J1527" i="6"/>
  <c r="I1527" i="6"/>
  <c r="M1526" i="6"/>
  <c r="L1526" i="6"/>
  <c r="K1526" i="6"/>
  <c r="J1526" i="6"/>
  <c r="I1526" i="6"/>
  <c r="M1525" i="6"/>
  <c r="L1525" i="6"/>
  <c r="K1525" i="6"/>
  <c r="J1525" i="6"/>
  <c r="I1525" i="6"/>
  <c r="M1524" i="6"/>
  <c r="L1524" i="6"/>
  <c r="K1524" i="6"/>
  <c r="J1524" i="6"/>
  <c r="I1524" i="6"/>
  <c r="M1523" i="6"/>
  <c r="L1523" i="6"/>
  <c r="K1523" i="6"/>
  <c r="J1523" i="6"/>
  <c r="I1523" i="6"/>
  <c r="M1522" i="6"/>
  <c r="L1522" i="6"/>
  <c r="K1522" i="6"/>
  <c r="J1522" i="6"/>
  <c r="I1522" i="6"/>
  <c r="M1521" i="6"/>
  <c r="L1521" i="6"/>
  <c r="K1521" i="6"/>
  <c r="J1521" i="6"/>
  <c r="I1521" i="6"/>
  <c r="M1520" i="6"/>
  <c r="L1520" i="6"/>
  <c r="K1520" i="6"/>
  <c r="J1520" i="6"/>
  <c r="I1520" i="6"/>
  <c r="M1519" i="6"/>
  <c r="L1519" i="6"/>
  <c r="K1519" i="6"/>
  <c r="J1519" i="6"/>
  <c r="I1519" i="6"/>
  <c r="M1518" i="6"/>
  <c r="L1518" i="6"/>
  <c r="K1518" i="6"/>
  <c r="J1518" i="6"/>
  <c r="I1518" i="6"/>
  <c r="M1517" i="6"/>
  <c r="L1517" i="6"/>
  <c r="K1517" i="6"/>
  <c r="J1517" i="6"/>
  <c r="I1517" i="6"/>
  <c r="M1516" i="6"/>
  <c r="L1516" i="6"/>
  <c r="K1516" i="6"/>
  <c r="J1516" i="6"/>
  <c r="I1516" i="6"/>
  <c r="M1515" i="6"/>
  <c r="L1515" i="6"/>
  <c r="K1515" i="6"/>
  <c r="J1515" i="6"/>
  <c r="I1515" i="6"/>
  <c r="M1514" i="6"/>
  <c r="L1514" i="6"/>
  <c r="K1514" i="6"/>
  <c r="J1514" i="6"/>
  <c r="I1514" i="6"/>
  <c r="M1513" i="6"/>
  <c r="L1513" i="6"/>
  <c r="K1513" i="6"/>
  <c r="J1513" i="6"/>
  <c r="I1513" i="6"/>
  <c r="M1512" i="6"/>
  <c r="L1512" i="6"/>
  <c r="K1512" i="6"/>
  <c r="J1512" i="6"/>
  <c r="I1512" i="6"/>
  <c r="M1511" i="6"/>
  <c r="L1511" i="6"/>
  <c r="K1511" i="6"/>
  <c r="J1511" i="6"/>
  <c r="I1511" i="6"/>
  <c r="M1510" i="6"/>
  <c r="L1510" i="6"/>
  <c r="K1510" i="6"/>
  <c r="J1510" i="6"/>
  <c r="I1510" i="6"/>
  <c r="M1509" i="6"/>
  <c r="L1509" i="6"/>
  <c r="K1509" i="6"/>
  <c r="J1509" i="6"/>
  <c r="I1509" i="6"/>
  <c r="M1508" i="6"/>
  <c r="L1508" i="6"/>
  <c r="K1508" i="6"/>
  <c r="J1508" i="6"/>
  <c r="I1508" i="6"/>
  <c r="M1507" i="6"/>
  <c r="L1507" i="6"/>
  <c r="K1507" i="6"/>
  <c r="J1507" i="6"/>
  <c r="I1507" i="6"/>
  <c r="M1506" i="6"/>
  <c r="L1506" i="6"/>
  <c r="K1506" i="6"/>
  <c r="J1506" i="6"/>
  <c r="I1506" i="6"/>
  <c r="M1505" i="6"/>
  <c r="L1505" i="6"/>
  <c r="K1505" i="6"/>
  <c r="J1505" i="6"/>
  <c r="I1505" i="6"/>
  <c r="M1504" i="6"/>
  <c r="L1504" i="6"/>
  <c r="K1504" i="6"/>
  <c r="J1504" i="6"/>
  <c r="I1504" i="6"/>
  <c r="M1503" i="6"/>
  <c r="L1503" i="6"/>
  <c r="K1503" i="6"/>
  <c r="J1503" i="6"/>
  <c r="I1503" i="6"/>
  <c r="M1502" i="6"/>
  <c r="L1502" i="6"/>
  <c r="K1502" i="6"/>
  <c r="J1502" i="6"/>
  <c r="I1502" i="6"/>
  <c r="M1501" i="6"/>
  <c r="L1501" i="6"/>
  <c r="K1501" i="6"/>
  <c r="J1501" i="6"/>
  <c r="I1501" i="6"/>
  <c r="M1500" i="6"/>
  <c r="L1500" i="6"/>
  <c r="K1500" i="6"/>
  <c r="J1500" i="6"/>
  <c r="I1500" i="6"/>
  <c r="M1499" i="6"/>
  <c r="L1499" i="6"/>
  <c r="K1499" i="6"/>
  <c r="J1499" i="6"/>
  <c r="I1499" i="6"/>
  <c r="M1498" i="6"/>
  <c r="L1498" i="6"/>
  <c r="K1498" i="6"/>
  <c r="J1498" i="6"/>
  <c r="I1498" i="6"/>
  <c r="M1497" i="6"/>
  <c r="L1497" i="6"/>
  <c r="K1497" i="6"/>
  <c r="J1497" i="6"/>
  <c r="I1497" i="6"/>
  <c r="M1496" i="6"/>
  <c r="L1496" i="6"/>
  <c r="K1496" i="6"/>
  <c r="J1496" i="6"/>
  <c r="I1496" i="6"/>
  <c r="M1495" i="6"/>
  <c r="L1495" i="6"/>
  <c r="K1495" i="6"/>
  <c r="J1495" i="6"/>
  <c r="I1495" i="6"/>
  <c r="M1494" i="6"/>
  <c r="L1494" i="6"/>
  <c r="K1494" i="6"/>
  <c r="J1494" i="6"/>
  <c r="I1494" i="6"/>
  <c r="M1493" i="6"/>
  <c r="L1493" i="6"/>
  <c r="K1493" i="6"/>
  <c r="J1493" i="6"/>
  <c r="I1493" i="6"/>
  <c r="M1492" i="6"/>
  <c r="L1492" i="6"/>
  <c r="K1492" i="6"/>
  <c r="J1492" i="6"/>
  <c r="I1492" i="6"/>
  <c r="M1491" i="6"/>
  <c r="L1491" i="6"/>
  <c r="K1491" i="6"/>
  <c r="J1491" i="6"/>
  <c r="I1491" i="6"/>
  <c r="M1490" i="6"/>
  <c r="L1490" i="6"/>
  <c r="K1490" i="6"/>
  <c r="J1490" i="6"/>
  <c r="I1490" i="6"/>
  <c r="M1489" i="6"/>
  <c r="L1489" i="6"/>
  <c r="K1489" i="6"/>
  <c r="J1489" i="6"/>
  <c r="I1489" i="6"/>
  <c r="M1488" i="6"/>
  <c r="L1488" i="6"/>
  <c r="K1488" i="6"/>
  <c r="J1488" i="6"/>
  <c r="I1488" i="6"/>
  <c r="M1487" i="6"/>
  <c r="L1487" i="6"/>
  <c r="K1487" i="6"/>
  <c r="J1487" i="6"/>
  <c r="I1487" i="6"/>
  <c r="M1486" i="6"/>
  <c r="L1486" i="6"/>
  <c r="K1486" i="6"/>
  <c r="J1486" i="6"/>
  <c r="I1486" i="6"/>
  <c r="M1485" i="6"/>
  <c r="L1485" i="6"/>
  <c r="K1485" i="6"/>
  <c r="J1485" i="6"/>
  <c r="I1485" i="6"/>
  <c r="M1484" i="6"/>
  <c r="L1484" i="6"/>
  <c r="K1484" i="6"/>
  <c r="J1484" i="6"/>
  <c r="I1484" i="6"/>
  <c r="M1483" i="6"/>
  <c r="L1483" i="6"/>
  <c r="K1483" i="6"/>
  <c r="J1483" i="6"/>
  <c r="I1483" i="6"/>
  <c r="M1482" i="6"/>
  <c r="L1482" i="6"/>
  <c r="K1482" i="6"/>
  <c r="J1482" i="6"/>
  <c r="I1482" i="6"/>
  <c r="M1481" i="6"/>
  <c r="L1481" i="6"/>
  <c r="K1481" i="6"/>
  <c r="J1481" i="6"/>
  <c r="I1481" i="6"/>
  <c r="M1480" i="6"/>
  <c r="L1480" i="6"/>
  <c r="K1480" i="6"/>
  <c r="J1480" i="6"/>
  <c r="I1480" i="6"/>
  <c r="M1479" i="6"/>
  <c r="L1479" i="6"/>
  <c r="K1479" i="6"/>
  <c r="J1479" i="6"/>
  <c r="I1479" i="6"/>
  <c r="M1478" i="6"/>
  <c r="L1478" i="6"/>
  <c r="K1478" i="6"/>
  <c r="J1478" i="6"/>
  <c r="I1478" i="6"/>
  <c r="M1477" i="6"/>
  <c r="L1477" i="6"/>
  <c r="K1477" i="6"/>
  <c r="J1477" i="6"/>
  <c r="I1477" i="6"/>
  <c r="M1476" i="6"/>
  <c r="L1476" i="6"/>
  <c r="K1476" i="6"/>
  <c r="J1476" i="6"/>
  <c r="I1476" i="6"/>
  <c r="M1475" i="6"/>
  <c r="L1475" i="6"/>
  <c r="K1475" i="6"/>
  <c r="J1475" i="6"/>
  <c r="I1475" i="6"/>
  <c r="M1474" i="6"/>
  <c r="L1474" i="6"/>
  <c r="K1474" i="6"/>
  <c r="J1474" i="6"/>
  <c r="I1474" i="6"/>
  <c r="M1473" i="6"/>
  <c r="L1473" i="6"/>
  <c r="K1473" i="6"/>
  <c r="J1473" i="6"/>
  <c r="I1473" i="6"/>
  <c r="M1472" i="6"/>
  <c r="L1472" i="6"/>
  <c r="K1472" i="6"/>
  <c r="J1472" i="6"/>
  <c r="I1472" i="6"/>
  <c r="M1471" i="6"/>
  <c r="L1471" i="6"/>
  <c r="K1471" i="6"/>
  <c r="J1471" i="6"/>
  <c r="I1471" i="6"/>
  <c r="M1470" i="6"/>
  <c r="L1470" i="6"/>
  <c r="K1470" i="6"/>
  <c r="J1470" i="6"/>
  <c r="I1470" i="6"/>
  <c r="M1469" i="6"/>
  <c r="L1469" i="6"/>
  <c r="K1469" i="6"/>
  <c r="J1469" i="6"/>
  <c r="I1469" i="6"/>
  <c r="M1468" i="6"/>
  <c r="L1468" i="6"/>
  <c r="K1468" i="6"/>
  <c r="J1468" i="6"/>
  <c r="I1468" i="6"/>
  <c r="M1467" i="6"/>
  <c r="L1467" i="6"/>
  <c r="K1467" i="6"/>
  <c r="J1467" i="6"/>
  <c r="I1467" i="6"/>
  <c r="M1466" i="6"/>
  <c r="L1466" i="6"/>
  <c r="K1466" i="6"/>
  <c r="J1466" i="6"/>
  <c r="I1466" i="6"/>
  <c r="M1465" i="6"/>
  <c r="L1465" i="6"/>
  <c r="K1465" i="6"/>
  <c r="J1465" i="6"/>
  <c r="I1465" i="6"/>
  <c r="M1464" i="6"/>
  <c r="L1464" i="6"/>
  <c r="K1464" i="6"/>
  <c r="J1464" i="6"/>
  <c r="I1464" i="6"/>
  <c r="M1463" i="6"/>
  <c r="L1463" i="6"/>
  <c r="K1463" i="6"/>
  <c r="J1463" i="6"/>
  <c r="I1463" i="6"/>
  <c r="M1462" i="6"/>
  <c r="L1462" i="6"/>
  <c r="K1462" i="6"/>
  <c r="J1462" i="6"/>
  <c r="I1462" i="6"/>
  <c r="M1461" i="6"/>
  <c r="L1461" i="6"/>
  <c r="K1461" i="6"/>
  <c r="J1461" i="6"/>
  <c r="I1461" i="6"/>
  <c r="M1460" i="6"/>
  <c r="L1460" i="6"/>
  <c r="K1460" i="6"/>
  <c r="J1460" i="6"/>
  <c r="I1460" i="6"/>
  <c r="M1459" i="6"/>
  <c r="L1459" i="6"/>
  <c r="K1459" i="6"/>
  <c r="J1459" i="6"/>
  <c r="I1459" i="6"/>
  <c r="M1458" i="6"/>
  <c r="L1458" i="6"/>
  <c r="K1458" i="6"/>
  <c r="J1458" i="6"/>
  <c r="I1458" i="6"/>
  <c r="M1457" i="6"/>
  <c r="L1457" i="6"/>
  <c r="K1457" i="6"/>
  <c r="J1457" i="6"/>
  <c r="I1457" i="6"/>
  <c r="M1456" i="6"/>
  <c r="L1456" i="6"/>
  <c r="K1456" i="6"/>
  <c r="J1456" i="6"/>
  <c r="I1456" i="6"/>
  <c r="M1455" i="6"/>
  <c r="L1455" i="6"/>
  <c r="K1455" i="6"/>
  <c r="J1455" i="6"/>
  <c r="I1455" i="6"/>
  <c r="M1454" i="6"/>
  <c r="L1454" i="6"/>
  <c r="K1454" i="6"/>
  <c r="J1454" i="6"/>
  <c r="I1454" i="6"/>
  <c r="M1453" i="6"/>
  <c r="L1453" i="6"/>
  <c r="K1453" i="6"/>
  <c r="J1453" i="6"/>
  <c r="I1453" i="6"/>
  <c r="M1452" i="6"/>
  <c r="L1452" i="6"/>
  <c r="K1452" i="6"/>
  <c r="J1452" i="6"/>
  <c r="I1452" i="6"/>
  <c r="M1451" i="6"/>
  <c r="L1451" i="6"/>
  <c r="K1451" i="6"/>
  <c r="J1451" i="6"/>
  <c r="I1451" i="6"/>
  <c r="M1450" i="6"/>
  <c r="L1450" i="6"/>
  <c r="K1450" i="6"/>
  <c r="J1450" i="6"/>
  <c r="I1450" i="6"/>
  <c r="M1449" i="6"/>
  <c r="L1449" i="6"/>
  <c r="K1449" i="6"/>
  <c r="J1449" i="6"/>
  <c r="I1449" i="6"/>
  <c r="M1448" i="6"/>
  <c r="L1448" i="6"/>
  <c r="K1448" i="6"/>
  <c r="J1448" i="6"/>
  <c r="I1448" i="6"/>
  <c r="M1447" i="6"/>
  <c r="L1447" i="6"/>
  <c r="K1447" i="6"/>
  <c r="J1447" i="6"/>
  <c r="I1447" i="6"/>
  <c r="M1446" i="6"/>
  <c r="L1446" i="6"/>
  <c r="K1446" i="6"/>
  <c r="J1446" i="6"/>
  <c r="I1446" i="6"/>
  <c r="M1445" i="6"/>
  <c r="L1445" i="6"/>
  <c r="K1445" i="6"/>
  <c r="J1445" i="6"/>
  <c r="I1445" i="6"/>
  <c r="M1444" i="6"/>
  <c r="L1444" i="6"/>
  <c r="K1444" i="6"/>
  <c r="J1444" i="6"/>
  <c r="I1444" i="6"/>
  <c r="M1443" i="6"/>
  <c r="L1443" i="6"/>
  <c r="K1443" i="6"/>
  <c r="J1443" i="6"/>
  <c r="I1443" i="6"/>
  <c r="M1442" i="6"/>
  <c r="L1442" i="6"/>
  <c r="K1442" i="6"/>
  <c r="J1442" i="6"/>
  <c r="I1442" i="6"/>
  <c r="M1441" i="6"/>
  <c r="L1441" i="6"/>
  <c r="K1441" i="6"/>
  <c r="J1441" i="6"/>
  <c r="I1441" i="6"/>
  <c r="M1440" i="6"/>
  <c r="L1440" i="6"/>
  <c r="K1440" i="6"/>
  <c r="J1440" i="6"/>
  <c r="I1440" i="6"/>
  <c r="M1439" i="6"/>
  <c r="L1439" i="6"/>
  <c r="K1439" i="6"/>
  <c r="J1439" i="6"/>
  <c r="I1439" i="6"/>
  <c r="M1438" i="6"/>
  <c r="L1438" i="6"/>
  <c r="K1438" i="6"/>
  <c r="J1438" i="6"/>
  <c r="I1438" i="6"/>
  <c r="M1437" i="6"/>
  <c r="L1437" i="6"/>
  <c r="K1437" i="6"/>
  <c r="J1437" i="6"/>
  <c r="I1437" i="6"/>
  <c r="M1436" i="6"/>
  <c r="L1436" i="6"/>
  <c r="K1436" i="6"/>
  <c r="J1436" i="6"/>
  <c r="I1436" i="6"/>
  <c r="M1435" i="6"/>
  <c r="L1435" i="6"/>
  <c r="K1435" i="6"/>
  <c r="J1435" i="6"/>
  <c r="I1435" i="6"/>
  <c r="M1434" i="6"/>
  <c r="L1434" i="6"/>
  <c r="K1434" i="6"/>
  <c r="J1434" i="6"/>
  <c r="I1434" i="6"/>
  <c r="M1433" i="6"/>
  <c r="L1433" i="6"/>
  <c r="K1433" i="6"/>
  <c r="J1433" i="6"/>
  <c r="I1433" i="6"/>
  <c r="M1432" i="6"/>
  <c r="L1432" i="6"/>
  <c r="K1432" i="6"/>
  <c r="J1432" i="6"/>
  <c r="I1432" i="6"/>
  <c r="M1431" i="6"/>
  <c r="L1431" i="6"/>
  <c r="K1431" i="6"/>
  <c r="J1431" i="6"/>
  <c r="I1431" i="6"/>
  <c r="M1430" i="6"/>
  <c r="L1430" i="6"/>
  <c r="K1430" i="6"/>
  <c r="J1430" i="6"/>
  <c r="I1430" i="6"/>
  <c r="M1429" i="6"/>
  <c r="L1429" i="6"/>
  <c r="K1429" i="6"/>
  <c r="J1429" i="6"/>
  <c r="I1429" i="6"/>
  <c r="M1428" i="6"/>
  <c r="L1428" i="6"/>
  <c r="K1428" i="6"/>
  <c r="J1428" i="6"/>
  <c r="I1428" i="6"/>
  <c r="M1427" i="6"/>
  <c r="L1427" i="6"/>
  <c r="K1427" i="6"/>
  <c r="J1427" i="6"/>
  <c r="I1427" i="6"/>
  <c r="M1426" i="6"/>
  <c r="L1426" i="6"/>
  <c r="K1426" i="6"/>
  <c r="J1426" i="6"/>
  <c r="I1426" i="6"/>
  <c r="M1425" i="6"/>
  <c r="L1425" i="6"/>
  <c r="K1425" i="6"/>
  <c r="J1425" i="6"/>
  <c r="I1425" i="6"/>
  <c r="M1424" i="6"/>
  <c r="L1424" i="6"/>
  <c r="K1424" i="6"/>
  <c r="J1424" i="6"/>
  <c r="I1424" i="6"/>
  <c r="M1423" i="6"/>
  <c r="L1423" i="6"/>
  <c r="K1423" i="6"/>
  <c r="J1423" i="6"/>
  <c r="I1423" i="6"/>
  <c r="M1422" i="6"/>
  <c r="L1422" i="6"/>
  <c r="K1422" i="6"/>
  <c r="J1422" i="6"/>
  <c r="I1422" i="6"/>
  <c r="M1421" i="6"/>
  <c r="L1421" i="6"/>
  <c r="K1421" i="6"/>
  <c r="J1421" i="6"/>
  <c r="I1421" i="6"/>
  <c r="M1420" i="6"/>
  <c r="L1420" i="6"/>
  <c r="K1420" i="6"/>
  <c r="J1420" i="6"/>
  <c r="I1420" i="6"/>
  <c r="M1419" i="6"/>
  <c r="L1419" i="6"/>
  <c r="K1419" i="6"/>
  <c r="J1419" i="6"/>
  <c r="I1419" i="6"/>
  <c r="M1418" i="6"/>
  <c r="L1418" i="6"/>
  <c r="K1418" i="6"/>
  <c r="J1418" i="6"/>
  <c r="I1418" i="6"/>
  <c r="M1417" i="6"/>
  <c r="L1417" i="6"/>
  <c r="K1417" i="6"/>
  <c r="J1417" i="6"/>
  <c r="I1417" i="6"/>
  <c r="M1416" i="6"/>
  <c r="L1416" i="6"/>
  <c r="K1416" i="6"/>
  <c r="J1416" i="6"/>
  <c r="I1416" i="6"/>
  <c r="M1415" i="6"/>
  <c r="L1415" i="6"/>
  <c r="K1415" i="6"/>
  <c r="J1415" i="6"/>
  <c r="I1415" i="6"/>
  <c r="M1414" i="6"/>
  <c r="L1414" i="6"/>
  <c r="K1414" i="6"/>
  <c r="J1414" i="6"/>
  <c r="I1414" i="6"/>
  <c r="M1413" i="6"/>
  <c r="L1413" i="6"/>
  <c r="K1413" i="6"/>
  <c r="J1413" i="6"/>
  <c r="I1413" i="6"/>
  <c r="M1412" i="6"/>
  <c r="L1412" i="6"/>
  <c r="K1412" i="6"/>
  <c r="J1412" i="6"/>
  <c r="I1412" i="6"/>
  <c r="M1411" i="6"/>
  <c r="L1411" i="6"/>
  <c r="K1411" i="6"/>
  <c r="J1411" i="6"/>
  <c r="I1411" i="6"/>
  <c r="M1410" i="6"/>
  <c r="L1410" i="6"/>
  <c r="K1410" i="6"/>
  <c r="J1410" i="6"/>
  <c r="I1410" i="6"/>
  <c r="M1409" i="6"/>
  <c r="L1409" i="6"/>
  <c r="K1409" i="6"/>
  <c r="J1409" i="6"/>
  <c r="I1409" i="6"/>
  <c r="M1408" i="6"/>
  <c r="L1408" i="6"/>
  <c r="K1408" i="6"/>
  <c r="J1408" i="6"/>
  <c r="I1408" i="6"/>
  <c r="M1407" i="6"/>
  <c r="L1407" i="6"/>
  <c r="K1407" i="6"/>
  <c r="J1407" i="6"/>
  <c r="I1407" i="6"/>
  <c r="M1406" i="6"/>
  <c r="L1406" i="6"/>
  <c r="K1406" i="6"/>
  <c r="J1406" i="6"/>
  <c r="I1406" i="6"/>
  <c r="M1405" i="6"/>
  <c r="L1405" i="6"/>
  <c r="K1405" i="6"/>
  <c r="J1405" i="6"/>
  <c r="I1405" i="6"/>
  <c r="M1404" i="6"/>
  <c r="L1404" i="6"/>
  <c r="K1404" i="6"/>
  <c r="J1404" i="6"/>
  <c r="I1404" i="6"/>
  <c r="M1403" i="6"/>
  <c r="L1403" i="6"/>
  <c r="K1403" i="6"/>
  <c r="J1403" i="6"/>
  <c r="I1403" i="6"/>
  <c r="M1402" i="6"/>
  <c r="L1402" i="6"/>
  <c r="K1402" i="6"/>
  <c r="J1402" i="6"/>
  <c r="I1402" i="6"/>
  <c r="M1401" i="6"/>
  <c r="L1401" i="6"/>
  <c r="K1401" i="6"/>
  <c r="J1401" i="6"/>
  <c r="I1401" i="6"/>
  <c r="M1400" i="6"/>
  <c r="L1400" i="6"/>
  <c r="K1400" i="6"/>
  <c r="J1400" i="6"/>
  <c r="I1400" i="6"/>
  <c r="M1399" i="6"/>
  <c r="L1399" i="6"/>
  <c r="K1399" i="6"/>
  <c r="J1399" i="6"/>
  <c r="I1399" i="6"/>
  <c r="M1398" i="6"/>
  <c r="L1398" i="6"/>
  <c r="K1398" i="6"/>
  <c r="J1398" i="6"/>
  <c r="I1398" i="6"/>
  <c r="M1397" i="6"/>
  <c r="L1397" i="6"/>
  <c r="K1397" i="6"/>
  <c r="J1397" i="6"/>
  <c r="I1397" i="6"/>
  <c r="M1396" i="6"/>
  <c r="L1396" i="6"/>
  <c r="K1396" i="6"/>
  <c r="J1396" i="6"/>
  <c r="I1396" i="6"/>
  <c r="M1395" i="6"/>
  <c r="L1395" i="6"/>
  <c r="K1395" i="6"/>
  <c r="J1395" i="6"/>
  <c r="I1395" i="6"/>
  <c r="M1394" i="6"/>
  <c r="L1394" i="6"/>
  <c r="K1394" i="6"/>
  <c r="J1394" i="6"/>
  <c r="I1394" i="6"/>
  <c r="M1393" i="6"/>
  <c r="L1393" i="6"/>
  <c r="K1393" i="6"/>
  <c r="J1393" i="6"/>
  <c r="I1393" i="6"/>
  <c r="M1392" i="6"/>
  <c r="L1392" i="6"/>
  <c r="K1392" i="6"/>
  <c r="J1392" i="6"/>
  <c r="I1392" i="6"/>
  <c r="M1391" i="6"/>
  <c r="L1391" i="6"/>
  <c r="K1391" i="6"/>
  <c r="J1391" i="6"/>
  <c r="I1391" i="6"/>
  <c r="M1390" i="6"/>
  <c r="L1390" i="6"/>
  <c r="K1390" i="6"/>
  <c r="J1390" i="6"/>
  <c r="I1390" i="6"/>
  <c r="M1389" i="6"/>
  <c r="L1389" i="6"/>
  <c r="K1389" i="6"/>
  <c r="J1389" i="6"/>
  <c r="I1389" i="6"/>
  <c r="M1388" i="6"/>
  <c r="L1388" i="6"/>
  <c r="K1388" i="6"/>
  <c r="J1388" i="6"/>
  <c r="I1388" i="6"/>
  <c r="M1387" i="6"/>
  <c r="L1387" i="6"/>
  <c r="K1387" i="6"/>
  <c r="J1387" i="6"/>
  <c r="I1387" i="6"/>
  <c r="M1386" i="6"/>
  <c r="L1386" i="6"/>
  <c r="K1386" i="6"/>
  <c r="J1386" i="6"/>
  <c r="I1386" i="6"/>
  <c r="M1385" i="6"/>
  <c r="L1385" i="6"/>
  <c r="K1385" i="6"/>
  <c r="J1385" i="6"/>
  <c r="I1385" i="6"/>
  <c r="M1384" i="6"/>
  <c r="L1384" i="6"/>
  <c r="K1384" i="6"/>
  <c r="J1384" i="6"/>
  <c r="I1384" i="6"/>
  <c r="M1383" i="6"/>
  <c r="L1383" i="6"/>
  <c r="K1383" i="6"/>
  <c r="J1383" i="6"/>
  <c r="I1383" i="6"/>
  <c r="M1382" i="6"/>
  <c r="L1382" i="6"/>
  <c r="K1382" i="6"/>
  <c r="J1382" i="6"/>
  <c r="I1382" i="6"/>
  <c r="M1381" i="6"/>
  <c r="L1381" i="6"/>
  <c r="K1381" i="6"/>
  <c r="J1381" i="6"/>
  <c r="I1381" i="6"/>
  <c r="M1380" i="6"/>
  <c r="L1380" i="6"/>
  <c r="K1380" i="6"/>
  <c r="J1380" i="6"/>
  <c r="I1380" i="6"/>
  <c r="M1379" i="6"/>
  <c r="L1379" i="6"/>
  <c r="K1379" i="6"/>
  <c r="J1379" i="6"/>
  <c r="I1379" i="6"/>
  <c r="M1378" i="6"/>
  <c r="L1378" i="6"/>
  <c r="K1378" i="6"/>
  <c r="J1378" i="6"/>
  <c r="I1378" i="6"/>
  <c r="M1377" i="6"/>
  <c r="L1377" i="6"/>
  <c r="K1377" i="6"/>
  <c r="J1377" i="6"/>
  <c r="I1377" i="6"/>
  <c r="M1376" i="6"/>
  <c r="L1376" i="6"/>
  <c r="K1376" i="6"/>
  <c r="J1376" i="6"/>
  <c r="I1376" i="6"/>
  <c r="M1375" i="6"/>
  <c r="L1375" i="6"/>
  <c r="K1375" i="6"/>
  <c r="J1375" i="6"/>
  <c r="I1375" i="6"/>
  <c r="M1374" i="6"/>
  <c r="L1374" i="6"/>
  <c r="K1374" i="6"/>
  <c r="J1374" i="6"/>
  <c r="I1374" i="6"/>
  <c r="M1373" i="6"/>
  <c r="L1373" i="6"/>
  <c r="K1373" i="6"/>
  <c r="J1373" i="6"/>
  <c r="I1373" i="6"/>
  <c r="M1372" i="6"/>
  <c r="L1372" i="6"/>
  <c r="K1372" i="6"/>
  <c r="J1372" i="6"/>
  <c r="I1372" i="6"/>
  <c r="M1371" i="6"/>
  <c r="L1371" i="6"/>
  <c r="K1371" i="6"/>
  <c r="J1371" i="6"/>
  <c r="I1371" i="6"/>
  <c r="M1370" i="6"/>
  <c r="L1370" i="6"/>
  <c r="K1370" i="6"/>
  <c r="J1370" i="6"/>
  <c r="I1370" i="6"/>
  <c r="M1369" i="6"/>
  <c r="L1369" i="6"/>
  <c r="K1369" i="6"/>
  <c r="J1369" i="6"/>
  <c r="I1369" i="6"/>
  <c r="M1368" i="6"/>
  <c r="L1368" i="6"/>
  <c r="K1368" i="6"/>
  <c r="J1368" i="6"/>
  <c r="I1368" i="6"/>
  <c r="M1367" i="6"/>
  <c r="L1367" i="6"/>
  <c r="K1367" i="6"/>
  <c r="J1367" i="6"/>
  <c r="I1367" i="6"/>
  <c r="M1366" i="6"/>
  <c r="L1366" i="6"/>
  <c r="K1366" i="6"/>
  <c r="J1366" i="6"/>
  <c r="I1366" i="6"/>
  <c r="M1365" i="6"/>
  <c r="L1365" i="6"/>
  <c r="K1365" i="6"/>
  <c r="J1365" i="6"/>
  <c r="I1365" i="6"/>
  <c r="M1364" i="6"/>
  <c r="L1364" i="6"/>
  <c r="K1364" i="6"/>
  <c r="J1364" i="6"/>
  <c r="I1364" i="6"/>
  <c r="M1363" i="6"/>
  <c r="L1363" i="6"/>
  <c r="K1363" i="6"/>
  <c r="J1363" i="6"/>
  <c r="I1363" i="6"/>
  <c r="M1362" i="6"/>
  <c r="L1362" i="6"/>
  <c r="K1362" i="6"/>
  <c r="J1362" i="6"/>
  <c r="I1362" i="6"/>
  <c r="M1361" i="6"/>
  <c r="L1361" i="6"/>
  <c r="K1361" i="6"/>
  <c r="J1361" i="6"/>
  <c r="I1361" i="6"/>
  <c r="M1360" i="6"/>
  <c r="L1360" i="6"/>
  <c r="K1360" i="6"/>
  <c r="J1360" i="6"/>
  <c r="I1360" i="6"/>
  <c r="M1359" i="6"/>
  <c r="L1359" i="6"/>
  <c r="K1359" i="6"/>
  <c r="J1359" i="6"/>
  <c r="I1359" i="6"/>
  <c r="M1358" i="6"/>
  <c r="L1358" i="6"/>
  <c r="K1358" i="6"/>
  <c r="J1358" i="6"/>
  <c r="I1358" i="6"/>
  <c r="M1357" i="6"/>
  <c r="L1357" i="6"/>
  <c r="K1357" i="6"/>
  <c r="J1357" i="6"/>
  <c r="I1357" i="6"/>
  <c r="M1356" i="6"/>
  <c r="L1356" i="6"/>
  <c r="K1356" i="6"/>
  <c r="J1356" i="6"/>
  <c r="I1356" i="6"/>
  <c r="M1355" i="6"/>
  <c r="L1355" i="6"/>
  <c r="K1355" i="6"/>
  <c r="J1355" i="6"/>
  <c r="I1355" i="6"/>
  <c r="M1354" i="6"/>
  <c r="L1354" i="6"/>
  <c r="K1354" i="6"/>
  <c r="J1354" i="6"/>
  <c r="I1354" i="6"/>
  <c r="M1353" i="6"/>
  <c r="L1353" i="6"/>
  <c r="K1353" i="6"/>
  <c r="J1353" i="6"/>
  <c r="I1353" i="6"/>
  <c r="M1352" i="6"/>
  <c r="L1352" i="6"/>
  <c r="K1352" i="6"/>
  <c r="J1352" i="6"/>
  <c r="I1352" i="6"/>
  <c r="M1351" i="6"/>
  <c r="L1351" i="6"/>
  <c r="K1351" i="6"/>
  <c r="J1351" i="6"/>
  <c r="I1351" i="6"/>
  <c r="M1350" i="6"/>
  <c r="L1350" i="6"/>
  <c r="K1350" i="6"/>
  <c r="J1350" i="6"/>
  <c r="I1350" i="6"/>
  <c r="M1349" i="6"/>
  <c r="L1349" i="6"/>
  <c r="K1349" i="6"/>
  <c r="J1349" i="6"/>
  <c r="I1349" i="6"/>
  <c r="M1348" i="6"/>
  <c r="L1348" i="6"/>
  <c r="K1348" i="6"/>
  <c r="J1348" i="6"/>
  <c r="I1348" i="6"/>
  <c r="M1347" i="6"/>
  <c r="L1347" i="6"/>
  <c r="K1347" i="6"/>
  <c r="J1347" i="6"/>
  <c r="I1347" i="6"/>
  <c r="M1346" i="6"/>
  <c r="L1346" i="6"/>
  <c r="K1346" i="6"/>
  <c r="J1346" i="6"/>
  <c r="I1346" i="6"/>
  <c r="M1345" i="6"/>
  <c r="L1345" i="6"/>
  <c r="K1345" i="6"/>
  <c r="J1345" i="6"/>
  <c r="I1345" i="6"/>
  <c r="M1344" i="6"/>
  <c r="L1344" i="6"/>
  <c r="K1344" i="6"/>
  <c r="J1344" i="6"/>
  <c r="I1344" i="6"/>
  <c r="M1343" i="6"/>
  <c r="L1343" i="6"/>
  <c r="K1343" i="6"/>
  <c r="J1343" i="6"/>
  <c r="I1343" i="6"/>
  <c r="M1342" i="6"/>
  <c r="L1342" i="6"/>
  <c r="K1342" i="6"/>
  <c r="J1342" i="6"/>
  <c r="I1342" i="6"/>
  <c r="M1341" i="6"/>
  <c r="L1341" i="6"/>
  <c r="K1341" i="6"/>
  <c r="J1341" i="6"/>
  <c r="I1341" i="6"/>
  <c r="M1340" i="6"/>
  <c r="L1340" i="6"/>
  <c r="K1340" i="6"/>
  <c r="J1340" i="6"/>
  <c r="I1340" i="6"/>
  <c r="M1339" i="6"/>
  <c r="L1339" i="6"/>
  <c r="K1339" i="6"/>
  <c r="J1339" i="6"/>
  <c r="I1339" i="6"/>
  <c r="M1338" i="6"/>
  <c r="L1338" i="6"/>
  <c r="K1338" i="6"/>
  <c r="J1338" i="6"/>
  <c r="I1338" i="6"/>
  <c r="M1337" i="6"/>
  <c r="L1337" i="6"/>
  <c r="K1337" i="6"/>
  <c r="J1337" i="6"/>
  <c r="I1337" i="6"/>
  <c r="M1336" i="6"/>
  <c r="L1336" i="6"/>
  <c r="K1336" i="6"/>
  <c r="J1336" i="6"/>
  <c r="I1336" i="6"/>
  <c r="M1335" i="6"/>
  <c r="L1335" i="6"/>
  <c r="K1335" i="6"/>
  <c r="J1335" i="6"/>
  <c r="I1335" i="6"/>
  <c r="M1334" i="6"/>
  <c r="L1334" i="6"/>
  <c r="K1334" i="6"/>
  <c r="J1334" i="6"/>
  <c r="I1334" i="6"/>
  <c r="M1333" i="6"/>
  <c r="L1333" i="6"/>
  <c r="K1333" i="6"/>
  <c r="J1333" i="6"/>
  <c r="I1333" i="6"/>
  <c r="M1332" i="6"/>
  <c r="L1332" i="6"/>
  <c r="K1332" i="6"/>
  <c r="J1332" i="6"/>
  <c r="I1332" i="6"/>
  <c r="M1331" i="6"/>
  <c r="L1331" i="6"/>
  <c r="K1331" i="6"/>
  <c r="J1331" i="6"/>
  <c r="I1331" i="6"/>
  <c r="M1330" i="6"/>
  <c r="L1330" i="6"/>
  <c r="K1330" i="6"/>
  <c r="J1330" i="6"/>
  <c r="I1330" i="6"/>
  <c r="M1329" i="6"/>
  <c r="L1329" i="6"/>
  <c r="K1329" i="6"/>
  <c r="J1329" i="6"/>
  <c r="I1329" i="6"/>
  <c r="M1328" i="6"/>
  <c r="L1328" i="6"/>
  <c r="K1328" i="6"/>
  <c r="J1328" i="6"/>
  <c r="I1328" i="6"/>
  <c r="M1327" i="6"/>
  <c r="L1327" i="6"/>
  <c r="K1327" i="6"/>
  <c r="J1327" i="6"/>
  <c r="I1327" i="6"/>
  <c r="M1326" i="6"/>
  <c r="L1326" i="6"/>
  <c r="K1326" i="6"/>
  <c r="J1326" i="6"/>
  <c r="I1326" i="6"/>
  <c r="M1325" i="6"/>
  <c r="L1325" i="6"/>
  <c r="K1325" i="6"/>
  <c r="J1325" i="6"/>
  <c r="I1325" i="6"/>
  <c r="M1324" i="6"/>
  <c r="L1324" i="6"/>
  <c r="K1324" i="6"/>
  <c r="J1324" i="6"/>
  <c r="I1324" i="6"/>
  <c r="M1323" i="6"/>
  <c r="L1323" i="6"/>
  <c r="K1323" i="6"/>
  <c r="J1323" i="6"/>
  <c r="I1323" i="6"/>
  <c r="M1322" i="6"/>
  <c r="L1322" i="6"/>
  <c r="K1322" i="6"/>
  <c r="J1322" i="6"/>
  <c r="I1322" i="6"/>
  <c r="M1321" i="6"/>
  <c r="L1321" i="6"/>
  <c r="K1321" i="6"/>
  <c r="J1321" i="6"/>
  <c r="I1321" i="6"/>
  <c r="M1320" i="6"/>
  <c r="L1320" i="6"/>
  <c r="K1320" i="6"/>
  <c r="J1320" i="6"/>
  <c r="I1320" i="6"/>
  <c r="M1319" i="6"/>
  <c r="L1319" i="6"/>
  <c r="K1319" i="6"/>
  <c r="J1319" i="6"/>
  <c r="I1319" i="6"/>
  <c r="M1318" i="6"/>
  <c r="L1318" i="6"/>
  <c r="K1318" i="6"/>
  <c r="J1318" i="6"/>
  <c r="I1318" i="6"/>
  <c r="M1317" i="6"/>
  <c r="L1317" i="6"/>
  <c r="K1317" i="6"/>
  <c r="J1317" i="6"/>
  <c r="I1317" i="6"/>
  <c r="M1316" i="6"/>
  <c r="L1316" i="6"/>
  <c r="K1316" i="6"/>
  <c r="J1316" i="6"/>
  <c r="I1316" i="6"/>
  <c r="M1315" i="6"/>
  <c r="L1315" i="6"/>
  <c r="K1315" i="6"/>
  <c r="J1315" i="6"/>
  <c r="I1315" i="6"/>
  <c r="M1314" i="6"/>
  <c r="L1314" i="6"/>
  <c r="K1314" i="6"/>
  <c r="J1314" i="6"/>
  <c r="I1314" i="6"/>
  <c r="M1313" i="6"/>
  <c r="L1313" i="6"/>
  <c r="K1313" i="6"/>
  <c r="J1313" i="6"/>
  <c r="I1313" i="6"/>
  <c r="M1312" i="6"/>
  <c r="L1312" i="6"/>
  <c r="K1312" i="6"/>
  <c r="J1312" i="6"/>
  <c r="I1312" i="6"/>
  <c r="M1311" i="6"/>
  <c r="L1311" i="6"/>
  <c r="K1311" i="6"/>
  <c r="J1311" i="6"/>
  <c r="I1311" i="6"/>
  <c r="M1310" i="6"/>
  <c r="L1310" i="6"/>
  <c r="K1310" i="6"/>
  <c r="J1310" i="6"/>
  <c r="I1310" i="6"/>
  <c r="M1309" i="6"/>
  <c r="L1309" i="6"/>
  <c r="K1309" i="6"/>
  <c r="J1309" i="6"/>
  <c r="I1309" i="6"/>
  <c r="M1308" i="6"/>
  <c r="L1308" i="6"/>
  <c r="K1308" i="6"/>
  <c r="J1308" i="6"/>
  <c r="I1308" i="6"/>
  <c r="M1307" i="6"/>
  <c r="L1307" i="6"/>
  <c r="K1307" i="6"/>
  <c r="J1307" i="6"/>
  <c r="I1307" i="6"/>
  <c r="M1306" i="6"/>
  <c r="L1306" i="6"/>
  <c r="K1306" i="6"/>
  <c r="J1306" i="6"/>
  <c r="I1306" i="6"/>
  <c r="M1305" i="6"/>
  <c r="L1305" i="6"/>
  <c r="K1305" i="6"/>
  <c r="J1305" i="6"/>
  <c r="I1305" i="6"/>
  <c r="M1304" i="6"/>
  <c r="L1304" i="6"/>
  <c r="K1304" i="6"/>
  <c r="J1304" i="6"/>
  <c r="I1304" i="6"/>
  <c r="M1303" i="6"/>
  <c r="L1303" i="6"/>
  <c r="K1303" i="6"/>
  <c r="J1303" i="6"/>
  <c r="I1303" i="6"/>
  <c r="M1302" i="6"/>
  <c r="L1302" i="6"/>
  <c r="K1302" i="6"/>
  <c r="J1302" i="6"/>
  <c r="I1302" i="6"/>
  <c r="M1301" i="6"/>
  <c r="L1301" i="6"/>
  <c r="K1301" i="6"/>
  <c r="J1301" i="6"/>
  <c r="I1301" i="6"/>
  <c r="M1300" i="6"/>
  <c r="L1300" i="6"/>
  <c r="K1300" i="6"/>
  <c r="J1300" i="6"/>
  <c r="I1300" i="6"/>
  <c r="M1299" i="6"/>
  <c r="L1299" i="6"/>
  <c r="K1299" i="6"/>
  <c r="J1299" i="6"/>
  <c r="I1299" i="6"/>
  <c r="M1298" i="6"/>
  <c r="L1298" i="6"/>
  <c r="K1298" i="6"/>
  <c r="J1298" i="6"/>
  <c r="I1298" i="6"/>
  <c r="M1297" i="6"/>
  <c r="L1297" i="6"/>
  <c r="K1297" i="6"/>
  <c r="J1297" i="6"/>
  <c r="I1297" i="6"/>
  <c r="M1296" i="6"/>
  <c r="L1296" i="6"/>
  <c r="K1296" i="6"/>
  <c r="J1296" i="6"/>
  <c r="I1296" i="6"/>
  <c r="M1295" i="6"/>
  <c r="L1295" i="6"/>
  <c r="K1295" i="6"/>
  <c r="J1295" i="6"/>
  <c r="I1295" i="6"/>
  <c r="M1294" i="6"/>
  <c r="L1294" i="6"/>
  <c r="K1294" i="6"/>
  <c r="J1294" i="6"/>
  <c r="I1294" i="6"/>
  <c r="M1293" i="6"/>
  <c r="L1293" i="6"/>
  <c r="K1293" i="6"/>
  <c r="J1293" i="6"/>
  <c r="I1293" i="6"/>
  <c r="M1292" i="6"/>
  <c r="L1292" i="6"/>
  <c r="K1292" i="6"/>
  <c r="J1292" i="6"/>
  <c r="I1292" i="6"/>
  <c r="M1291" i="6"/>
  <c r="L1291" i="6"/>
  <c r="K1291" i="6"/>
  <c r="J1291" i="6"/>
  <c r="I1291" i="6"/>
  <c r="M1290" i="6"/>
  <c r="L1290" i="6"/>
  <c r="K1290" i="6"/>
  <c r="J1290" i="6"/>
  <c r="I1290" i="6"/>
  <c r="M1289" i="6"/>
  <c r="L1289" i="6"/>
  <c r="K1289" i="6"/>
  <c r="J1289" i="6"/>
  <c r="I1289" i="6"/>
  <c r="M1288" i="6"/>
  <c r="L1288" i="6"/>
  <c r="K1288" i="6"/>
  <c r="J1288" i="6"/>
  <c r="I1288" i="6"/>
  <c r="M1287" i="6"/>
  <c r="L1287" i="6"/>
  <c r="K1287" i="6"/>
  <c r="J1287" i="6"/>
  <c r="I1287" i="6"/>
  <c r="M1286" i="6"/>
  <c r="L1286" i="6"/>
  <c r="K1286" i="6"/>
  <c r="J1286" i="6"/>
  <c r="I1286" i="6"/>
  <c r="M1285" i="6"/>
  <c r="L1285" i="6"/>
  <c r="K1285" i="6"/>
  <c r="J1285" i="6"/>
  <c r="I1285" i="6"/>
  <c r="M1284" i="6"/>
  <c r="L1284" i="6"/>
  <c r="K1284" i="6"/>
  <c r="J1284" i="6"/>
  <c r="I1284" i="6"/>
  <c r="M1283" i="6"/>
  <c r="L1283" i="6"/>
  <c r="K1283" i="6"/>
  <c r="J1283" i="6"/>
  <c r="I1283" i="6"/>
  <c r="M1282" i="6"/>
  <c r="L1282" i="6"/>
  <c r="K1282" i="6"/>
  <c r="J1282" i="6"/>
  <c r="I1282" i="6"/>
  <c r="M1281" i="6"/>
  <c r="L1281" i="6"/>
  <c r="K1281" i="6"/>
  <c r="J1281" i="6"/>
  <c r="I1281" i="6"/>
  <c r="M1280" i="6"/>
  <c r="L1280" i="6"/>
  <c r="K1280" i="6"/>
  <c r="J1280" i="6"/>
  <c r="I1280" i="6"/>
  <c r="M1279" i="6"/>
  <c r="L1279" i="6"/>
  <c r="K1279" i="6"/>
  <c r="J1279" i="6"/>
  <c r="I1279" i="6"/>
  <c r="M1278" i="6"/>
  <c r="L1278" i="6"/>
  <c r="K1278" i="6"/>
  <c r="J1278" i="6"/>
  <c r="I1278" i="6"/>
  <c r="M1277" i="6"/>
  <c r="L1277" i="6"/>
  <c r="K1277" i="6"/>
  <c r="J1277" i="6"/>
  <c r="I1277" i="6"/>
  <c r="M1276" i="6"/>
  <c r="L1276" i="6"/>
  <c r="K1276" i="6"/>
  <c r="J1276" i="6"/>
  <c r="I1276" i="6"/>
  <c r="M1275" i="6"/>
  <c r="L1275" i="6"/>
  <c r="K1275" i="6"/>
  <c r="J1275" i="6"/>
  <c r="I1275" i="6"/>
  <c r="M1274" i="6"/>
  <c r="L1274" i="6"/>
  <c r="K1274" i="6"/>
  <c r="J1274" i="6"/>
  <c r="I1274" i="6"/>
  <c r="M1273" i="6"/>
  <c r="L1273" i="6"/>
  <c r="K1273" i="6"/>
  <c r="J1273" i="6"/>
  <c r="I1273" i="6"/>
  <c r="M1272" i="6"/>
  <c r="L1272" i="6"/>
  <c r="K1272" i="6"/>
  <c r="J1272" i="6"/>
  <c r="I1272" i="6"/>
  <c r="M1271" i="6"/>
  <c r="L1271" i="6"/>
  <c r="K1271" i="6"/>
  <c r="J1271" i="6"/>
  <c r="I1271" i="6"/>
  <c r="M1270" i="6"/>
  <c r="L1270" i="6"/>
  <c r="K1270" i="6"/>
  <c r="J1270" i="6"/>
  <c r="I1270" i="6"/>
  <c r="M1269" i="6"/>
  <c r="L1269" i="6"/>
  <c r="K1269" i="6"/>
  <c r="J1269" i="6"/>
  <c r="I1269" i="6"/>
  <c r="M1268" i="6"/>
  <c r="L1268" i="6"/>
  <c r="K1268" i="6"/>
  <c r="J1268" i="6"/>
  <c r="I1268" i="6"/>
  <c r="M1267" i="6"/>
  <c r="L1267" i="6"/>
  <c r="K1267" i="6"/>
  <c r="J1267" i="6"/>
  <c r="I1267" i="6"/>
  <c r="M1266" i="6"/>
  <c r="L1266" i="6"/>
  <c r="K1266" i="6"/>
  <c r="J1266" i="6"/>
  <c r="I1266" i="6"/>
  <c r="M1265" i="6"/>
  <c r="L1265" i="6"/>
  <c r="K1265" i="6"/>
  <c r="J1265" i="6"/>
  <c r="I1265" i="6"/>
  <c r="M1264" i="6"/>
  <c r="L1264" i="6"/>
  <c r="K1264" i="6"/>
  <c r="J1264" i="6"/>
  <c r="I1264" i="6"/>
  <c r="M1263" i="6"/>
  <c r="L1263" i="6"/>
  <c r="K1263" i="6"/>
  <c r="J1263" i="6"/>
  <c r="I1263" i="6"/>
  <c r="M1262" i="6"/>
  <c r="L1262" i="6"/>
  <c r="K1262" i="6"/>
  <c r="J1262" i="6"/>
  <c r="I1262" i="6"/>
  <c r="M1261" i="6"/>
  <c r="L1261" i="6"/>
  <c r="K1261" i="6"/>
  <c r="J1261" i="6"/>
  <c r="I1261" i="6"/>
  <c r="M1260" i="6"/>
  <c r="L1260" i="6"/>
  <c r="K1260" i="6"/>
  <c r="J1260" i="6"/>
  <c r="I1260" i="6"/>
  <c r="M1259" i="6"/>
  <c r="L1259" i="6"/>
  <c r="K1259" i="6"/>
  <c r="J1259" i="6"/>
  <c r="I1259" i="6"/>
  <c r="M1258" i="6"/>
  <c r="L1258" i="6"/>
  <c r="K1258" i="6"/>
  <c r="J1258" i="6"/>
  <c r="I1258" i="6"/>
  <c r="M1257" i="6"/>
  <c r="L1257" i="6"/>
  <c r="K1257" i="6"/>
  <c r="J1257" i="6"/>
  <c r="I1257" i="6"/>
  <c r="M1256" i="6"/>
  <c r="L1256" i="6"/>
  <c r="K1256" i="6"/>
  <c r="J1256" i="6"/>
  <c r="I1256" i="6"/>
  <c r="M1255" i="6"/>
  <c r="L1255" i="6"/>
  <c r="K1255" i="6"/>
  <c r="J1255" i="6"/>
  <c r="I1255" i="6"/>
  <c r="M1254" i="6"/>
  <c r="L1254" i="6"/>
  <c r="K1254" i="6"/>
  <c r="J1254" i="6"/>
  <c r="I1254" i="6"/>
  <c r="M1253" i="6"/>
  <c r="L1253" i="6"/>
  <c r="K1253" i="6"/>
  <c r="J1253" i="6"/>
  <c r="I1253" i="6"/>
  <c r="M1252" i="6"/>
  <c r="L1252" i="6"/>
  <c r="K1252" i="6"/>
  <c r="J1252" i="6"/>
  <c r="I1252" i="6"/>
  <c r="M1251" i="6"/>
  <c r="L1251" i="6"/>
  <c r="K1251" i="6"/>
  <c r="J1251" i="6"/>
  <c r="I1251" i="6"/>
  <c r="M1250" i="6"/>
  <c r="L1250" i="6"/>
  <c r="K1250" i="6"/>
  <c r="J1250" i="6"/>
  <c r="I1250" i="6"/>
  <c r="M1249" i="6"/>
  <c r="L1249" i="6"/>
  <c r="K1249" i="6"/>
  <c r="J1249" i="6"/>
  <c r="I1249" i="6"/>
  <c r="M1248" i="6"/>
  <c r="L1248" i="6"/>
  <c r="K1248" i="6"/>
  <c r="J1248" i="6"/>
  <c r="I1248" i="6"/>
  <c r="M1247" i="6"/>
  <c r="L1247" i="6"/>
  <c r="K1247" i="6"/>
  <c r="J1247" i="6"/>
  <c r="I1247" i="6"/>
  <c r="M1246" i="6"/>
  <c r="L1246" i="6"/>
  <c r="K1246" i="6"/>
  <c r="J1246" i="6"/>
  <c r="I1246" i="6"/>
  <c r="M1245" i="6"/>
  <c r="L1245" i="6"/>
  <c r="K1245" i="6"/>
  <c r="J1245" i="6"/>
  <c r="I1245" i="6"/>
  <c r="M1244" i="6"/>
  <c r="L1244" i="6"/>
  <c r="K1244" i="6"/>
  <c r="J1244" i="6"/>
  <c r="I1244" i="6"/>
  <c r="M1243" i="6"/>
  <c r="L1243" i="6"/>
  <c r="K1243" i="6"/>
  <c r="J1243" i="6"/>
  <c r="I1243" i="6"/>
  <c r="M1242" i="6"/>
  <c r="L1242" i="6"/>
  <c r="K1242" i="6"/>
  <c r="J1242" i="6"/>
  <c r="I1242" i="6"/>
  <c r="M1241" i="6"/>
  <c r="L1241" i="6"/>
  <c r="K1241" i="6"/>
  <c r="J1241" i="6"/>
  <c r="I1241" i="6"/>
  <c r="M1240" i="6"/>
  <c r="L1240" i="6"/>
  <c r="K1240" i="6"/>
  <c r="J1240" i="6"/>
  <c r="I1240" i="6"/>
  <c r="M1239" i="6"/>
  <c r="L1239" i="6"/>
  <c r="K1239" i="6"/>
  <c r="J1239" i="6"/>
  <c r="I1239" i="6"/>
  <c r="M1238" i="6"/>
  <c r="L1238" i="6"/>
  <c r="K1238" i="6"/>
  <c r="J1238" i="6"/>
  <c r="I1238" i="6"/>
  <c r="M1237" i="6"/>
  <c r="L1237" i="6"/>
  <c r="K1237" i="6"/>
  <c r="J1237" i="6"/>
  <c r="I1237" i="6"/>
  <c r="M1236" i="6"/>
  <c r="L1236" i="6"/>
  <c r="K1236" i="6"/>
  <c r="J1236" i="6"/>
  <c r="I1236" i="6"/>
  <c r="M1235" i="6"/>
  <c r="L1235" i="6"/>
  <c r="K1235" i="6"/>
  <c r="J1235" i="6"/>
  <c r="I1235" i="6"/>
  <c r="M1234" i="6"/>
  <c r="L1234" i="6"/>
  <c r="K1234" i="6"/>
  <c r="J1234" i="6"/>
  <c r="I1234" i="6"/>
  <c r="M1233" i="6"/>
  <c r="L1233" i="6"/>
  <c r="K1233" i="6"/>
  <c r="J1233" i="6"/>
  <c r="I1233" i="6"/>
  <c r="M1232" i="6"/>
  <c r="L1232" i="6"/>
  <c r="K1232" i="6"/>
  <c r="J1232" i="6"/>
  <c r="I1232" i="6"/>
  <c r="M1231" i="6"/>
  <c r="L1231" i="6"/>
  <c r="K1231" i="6"/>
  <c r="J1231" i="6"/>
  <c r="I1231" i="6"/>
  <c r="M1230" i="6"/>
  <c r="L1230" i="6"/>
  <c r="K1230" i="6"/>
  <c r="J1230" i="6"/>
  <c r="I1230" i="6"/>
  <c r="M1229" i="6"/>
  <c r="L1229" i="6"/>
  <c r="K1229" i="6"/>
  <c r="J1229" i="6"/>
  <c r="I1229" i="6"/>
  <c r="M1228" i="6"/>
  <c r="L1228" i="6"/>
  <c r="K1228" i="6"/>
  <c r="J1228" i="6"/>
  <c r="I1228" i="6"/>
  <c r="M1227" i="6"/>
  <c r="L1227" i="6"/>
  <c r="K1227" i="6"/>
  <c r="J1227" i="6"/>
  <c r="I1227" i="6"/>
  <c r="M1226" i="6"/>
  <c r="L1226" i="6"/>
  <c r="K1226" i="6"/>
  <c r="J1226" i="6"/>
  <c r="I1226" i="6"/>
  <c r="M1225" i="6"/>
  <c r="L1225" i="6"/>
  <c r="K1225" i="6"/>
  <c r="J1225" i="6"/>
  <c r="I1225" i="6"/>
  <c r="M1224" i="6"/>
  <c r="L1224" i="6"/>
  <c r="K1224" i="6"/>
  <c r="J1224" i="6"/>
  <c r="I1224" i="6"/>
  <c r="M1223" i="6"/>
  <c r="L1223" i="6"/>
  <c r="K1223" i="6"/>
  <c r="J1223" i="6"/>
  <c r="I1223" i="6"/>
  <c r="M1222" i="6"/>
  <c r="L1222" i="6"/>
  <c r="K1222" i="6"/>
  <c r="J1222" i="6"/>
  <c r="I1222" i="6"/>
  <c r="M1221" i="6"/>
  <c r="L1221" i="6"/>
  <c r="K1221" i="6"/>
  <c r="J1221" i="6"/>
  <c r="I1221" i="6"/>
  <c r="M1220" i="6"/>
  <c r="L1220" i="6"/>
  <c r="K1220" i="6"/>
  <c r="J1220" i="6"/>
  <c r="I1220" i="6"/>
  <c r="M1219" i="6"/>
  <c r="L1219" i="6"/>
  <c r="K1219" i="6"/>
  <c r="J1219" i="6"/>
  <c r="I1219" i="6"/>
  <c r="M1218" i="6"/>
  <c r="L1218" i="6"/>
  <c r="K1218" i="6"/>
  <c r="J1218" i="6"/>
  <c r="I1218" i="6"/>
  <c r="M1217" i="6"/>
  <c r="L1217" i="6"/>
  <c r="K1217" i="6"/>
  <c r="J1217" i="6"/>
  <c r="I1217" i="6"/>
  <c r="M1216" i="6"/>
  <c r="L1216" i="6"/>
  <c r="K1216" i="6"/>
  <c r="J1216" i="6"/>
  <c r="I1216" i="6"/>
  <c r="M1215" i="6"/>
  <c r="L1215" i="6"/>
  <c r="K1215" i="6"/>
  <c r="J1215" i="6"/>
  <c r="I1215" i="6"/>
  <c r="M1214" i="6"/>
  <c r="L1214" i="6"/>
  <c r="K1214" i="6"/>
  <c r="J1214" i="6"/>
  <c r="I1214" i="6"/>
  <c r="M1213" i="6"/>
  <c r="L1213" i="6"/>
  <c r="K1213" i="6"/>
  <c r="J1213" i="6"/>
  <c r="I1213" i="6"/>
  <c r="M1212" i="6"/>
  <c r="L1212" i="6"/>
  <c r="K1212" i="6"/>
  <c r="J1212" i="6"/>
  <c r="I1212" i="6"/>
  <c r="M1211" i="6"/>
  <c r="L1211" i="6"/>
  <c r="K1211" i="6"/>
  <c r="J1211" i="6"/>
  <c r="I1211" i="6"/>
  <c r="M1210" i="6"/>
  <c r="L1210" i="6"/>
  <c r="K1210" i="6"/>
  <c r="J1210" i="6"/>
  <c r="I1210" i="6"/>
  <c r="M1209" i="6"/>
  <c r="L1209" i="6"/>
  <c r="K1209" i="6"/>
  <c r="J1209" i="6"/>
  <c r="I1209" i="6"/>
  <c r="M1208" i="6"/>
  <c r="L1208" i="6"/>
  <c r="K1208" i="6"/>
  <c r="J1208" i="6"/>
  <c r="I1208" i="6"/>
  <c r="M1207" i="6"/>
  <c r="L1207" i="6"/>
  <c r="K1207" i="6"/>
  <c r="J1207" i="6"/>
  <c r="I1207" i="6"/>
  <c r="M1206" i="6"/>
  <c r="L1206" i="6"/>
  <c r="K1206" i="6"/>
  <c r="J1206" i="6"/>
  <c r="I1206" i="6"/>
  <c r="M1205" i="6"/>
  <c r="L1205" i="6"/>
  <c r="K1205" i="6"/>
  <c r="J1205" i="6"/>
  <c r="I1205" i="6"/>
  <c r="M1204" i="6"/>
  <c r="L1204" i="6"/>
  <c r="K1204" i="6"/>
  <c r="J1204" i="6"/>
  <c r="I1204" i="6"/>
  <c r="M1203" i="6"/>
  <c r="L1203" i="6"/>
  <c r="K1203" i="6"/>
  <c r="J1203" i="6"/>
  <c r="I1203" i="6"/>
  <c r="M1202" i="6"/>
  <c r="L1202" i="6"/>
  <c r="K1202" i="6"/>
  <c r="J1202" i="6"/>
  <c r="I1202" i="6"/>
  <c r="M1201" i="6"/>
  <c r="L1201" i="6"/>
  <c r="K1201" i="6"/>
  <c r="J1201" i="6"/>
  <c r="I1201" i="6"/>
  <c r="M1200" i="6"/>
  <c r="L1200" i="6"/>
  <c r="K1200" i="6"/>
  <c r="J1200" i="6"/>
  <c r="I1200" i="6"/>
  <c r="M1199" i="6"/>
  <c r="L1199" i="6"/>
  <c r="K1199" i="6"/>
  <c r="J1199" i="6"/>
  <c r="I1199" i="6"/>
  <c r="M1198" i="6"/>
  <c r="L1198" i="6"/>
  <c r="K1198" i="6"/>
  <c r="J1198" i="6"/>
  <c r="I1198" i="6"/>
  <c r="M1197" i="6"/>
  <c r="L1197" i="6"/>
  <c r="K1197" i="6"/>
  <c r="J1197" i="6"/>
  <c r="I1197" i="6"/>
  <c r="M1196" i="6"/>
  <c r="L1196" i="6"/>
  <c r="K1196" i="6"/>
  <c r="J1196" i="6"/>
  <c r="I1196" i="6"/>
  <c r="M1195" i="6"/>
  <c r="L1195" i="6"/>
  <c r="K1195" i="6"/>
  <c r="J1195" i="6"/>
  <c r="I1195" i="6"/>
  <c r="M1194" i="6"/>
  <c r="L1194" i="6"/>
  <c r="K1194" i="6"/>
  <c r="J1194" i="6"/>
  <c r="I1194" i="6"/>
  <c r="M1193" i="6"/>
  <c r="L1193" i="6"/>
  <c r="K1193" i="6"/>
  <c r="J1193" i="6"/>
  <c r="I1193" i="6"/>
  <c r="M1192" i="6"/>
  <c r="L1192" i="6"/>
  <c r="K1192" i="6"/>
  <c r="J1192" i="6"/>
  <c r="I1192" i="6"/>
  <c r="M1191" i="6"/>
  <c r="L1191" i="6"/>
  <c r="K1191" i="6"/>
  <c r="J1191" i="6"/>
  <c r="I1191" i="6"/>
  <c r="M1190" i="6"/>
  <c r="L1190" i="6"/>
  <c r="K1190" i="6"/>
  <c r="J1190" i="6"/>
  <c r="I1190" i="6"/>
  <c r="M1189" i="6"/>
  <c r="L1189" i="6"/>
  <c r="K1189" i="6"/>
  <c r="J1189" i="6"/>
  <c r="I1189" i="6"/>
  <c r="M1188" i="6"/>
  <c r="L1188" i="6"/>
  <c r="K1188" i="6"/>
  <c r="J1188" i="6"/>
  <c r="I1188" i="6"/>
  <c r="M1187" i="6"/>
  <c r="L1187" i="6"/>
  <c r="K1187" i="6"/>
  <c r="J1187" i="6"/>
  <c r="I1187" i="6"/>
  <c r="M1186" i="6"/>
  <c r="L1186" i="6"/>
  <c r="K1186" i="6"/>
  <c r="J1186" i="6"/>
  <c r="I1186" i="6"/>
  <c r="M1185" i="6"/>
  <c r="L1185" i="6"/>
  <c r="K1185" i="6"/>
  <c r="J1185" i="6"/>
  <c r="I1185" i="6"/>
  <c r="M1184" i="6"/>
  <c r="L1184" i="6"/>
  <c r="K1184" i="6"/>
  <c r="J1184" i="6"/>
  <c r="I1184" i="6"/>
  <c r="M1183" i="6"/>
  <c r="L1183" i="6"/>
  <c r="K1183" i="6"/>
  <c r="J1183" i="6"/>
  <c r="I1183" i="6"/>
  <c r="M1182" i="6"/>
  <c r="L1182" i="6"/>
  <c r="K1182" i="6"/>
  <c r="J1182" i="6"/>
  <c r="I1182" i="6"/>
  <c r="M1181" i="6"/>
  <c r="L1181" i="6"/>
  <c r="K1181" i="6"/>
  <c r="J1181" i="6"/>
  <c r="I1181" i="6"/>
  <c r="M1180" i="6"/>
  <c r="L1180" i="6"/>
  <c r="K1180" i="6"/>
  <c r="J1180" i="6"/>
  <c r="I1180" i="6"/>
  <c r="M1179" i="6"/>
  <c r="L1179" i="6"/>
  <c r="K1179" i="6"/>
  <c r="J1179" i="6"/>
  <c r="I1179" i="6"/>
  <c r="M1178" i="6"/>
  <c r="L1178" i="6"/>
  <c r="K1178" i="6"/>
  <c r="J1178" i="6"/>
  <c r="I1178" i="6"/>
  <c r="M1177" i="6"/>
  <c r="L1177" i="6"/>
  <c r="K1177" i="6"/>
  <c r="J1177" i="6"/>
  <c r="I1177" i="6"/>
  <c r="M1176" i="6"/>
  <c r="L1176" i="6"/>
  <c r="K1176" i="6"/>
  <c r="J1176" i="6"/>
  <c r="I1176" i="6"/>
  <c r="M1175" i="6"/>
  <c r="L1175" i="6"/>
  <c r="K1175" i="6"/>
  <c r="J1175" i="6"/>
  <c r="I1175" i="6"/>
  <c r="M1174" i="6"/>
  <c r="L1174" i="6"/>
  <c r="K1174" i="6"/>
  <c r="J1174" i="6"/>
  <c r="I1174" i="6"/>
  <c r="M1173" i="6"/>
  <c r="L1173" i="6"/>
  <c r="K1173" i="6"/>
  <c r="J1173" i="6"/>
  <c r="I1173" i="6"/>
  <c r="M1172" i="6"/>
  <c r="L1172" i="6"/>
  <c r="K1172" i="6"/>
  <c r="J1172" i="6"/>
  <c r="I1172" i="6"/>
  <c r="M1171" i="6"/>
  <c r="L1171" i="6"/>
  <c r="K1171" i="6"/>
  <c r="J1171" i="6"/>
  <c r="I1171" i="6"/>
  <c r="M1170" i="6"/>
  <c r="L1170" i="6"/>
  <c r="K1170" i="6"/>
  <c r="J1170" i="6"/>
  <c r="I1170" i="6"/>
  <c r="M1169" i="6"/>
  <c r="L1169" i="6"/>
  <c r="K1169" i="6"/>
  <c r="J1169" i="6"/>
  <c r="I1169" i="6"/>
  <c r="M1168" i="6"/>
  <c r="L1168" i="6"/>
  <c r="K1168" i="6"/>
  <c r="J1168" i="6"/>
  <c r="I1168" i="6"/>
  <c r="M1167" i="6"/>
  <c r="L1167" i="6"/>
  <c r="K1167" i="6"/>
  <c r="J1167" i="6"/>
  <c r="I1167" i="6"/>
  <c r="M1166" i="6"/>
  <c r="L1166" i="6"/>
  <c r="K1166" i="6"/>
  <c r="J1166" i="6"/>
  <c r="I1166" i="6"/>
  <c r="M1165" i="6"/>
  <c r="L1165" i="6"/>
  <c r="K1165" i="6"/>
  <c r="J1165" i="6"/>
  <c r="I1165" i="6"/>
  <c r="M1164" i="6"/>
  <c r="L1164" i="6"/>
  <c r="K1164" i="6"/>
  <c r="J1164" i="6"/>
  <c r="I1164" i="6"/>
  <c r="M1163" i="6"/>
  <c r="L1163" i="6"/>
  <c r="K1163" i="6"/>
  <c r="J1163" i="6"/>
  <c r="I1163" i="6"/>
  <c r="M1162" i="6"/>
  <c r="L1162" i="6"/>
  <c r="K1162" i="6"/>
  <c r="J1162" i="6"/>
  <c r="I1162" i="6"/>
  <c r="M1161" i="6"/>
  <c r="L1161" i="6"/>
  <c r="K1161" i="6"/>
  <c r="J1161" i="6"/>
  <c r="I1161" i="6"/>
  <c r="M1160" i="6"/>
  <c r="L1160" i="6"/>
  <c r="K1160" i="6"/>
  <c r="J1160" i="6"/>
  <c r="I1160" i="6"/>
  <c r="M1159" i="6"/>
  <c r="L1159" i="6"/>
  <c r="K1159" i="6"/>
  <c r="J1159" i="6"/>
  <c r="I1159" i="6"/>
  <c r="M1158" i="6"/>
  <c r="L1158" i="6"/>
  <c r="K1158" i="6"/>
  <c r="J1158" i="6"/>
  <c r="I1158" i="6"/>
  <c r="M1157" i="6"/>
  <c r="L1157" i="6"/>
  <c r="K1157" i="6"/>
  <c r="J1157" i="6"/>
  <c r="I1157" i="6"/>
  <c r="M1156" i="6"/>
  <c r="L1156" i="6"/>
  <c r="K1156" i="6"/>
  <c r="J1156" i="6"/>
  <c r="I1156" i="6"/>
  <c r="M1155" i="6"/>
  <c r="L1155" i="6"/>
  <c r="K1155" i="6"/>
  <c r="J1155" i="6"/>
  <c r="I1155" i="6"/>
  <c r="M1154" i="6"/>
  <c r="L1154" i="6"/>
  <c r="K1154" i="6"/>
  <c r="J1154" i="6"/>
  <c r="I1154" i="6"/>
  <c r="M1153" i="6"/>
  <c r="L1153" i="6"/>
  <c r="K1153" i="6"/>
  <c r="J1153" i="6"/>
  <c r="I1153" i="6"/>
  <c r="M1152" i="6"/>
  <c r="L1152" i="6"/>
  <c r="K1152" i="6"/>
  <c r="J1152" i="6"/>
  <c r="I1152" i="6"/>
  <c r="M1151" i="6"/>
  <c r="L1151" i="6"/>
  <c r="K1151" i="6"/>
  <c r="J1151" i="6"/>
  <c r="I1151" i="6"/>
  <c r="M1150" i="6"/>
  <c r="L1150" i="6"/>
  <c r="K1150" i="6"/>
  <c r="J1150" i="6"/>
  <c r="I1150" i="6"/>
  <c r="M1149" i="6"/>
  <c r="L1149" i="6"/>
  <c r="K1149" i="6"/>
  <c r="J1149" i="6"/>
  <c r="I1149" i="6"/>
  <c r="M1148" i="6"/>
  <c r="L1148" i="6"/>
  <c r="K1148" i="6"/>
  <c r="J1148" i="6"/>
  <c r="I1148" i="6"/>
  <c r="M1147" i="6"/>
  <c r="L1147" i="6"/>
  <c r="K1147" i="6"/>
  <c r="J1147" i="6"/>
  <c r="I1147" i="6"/>
  <c r="M1146" i="6"/>
  <c r="L1146" i="6"/>
  <c r="K1146" i="6"/>
  <c r="J1146" i="6"/>
  <c r="I1146" i="6"/>
  <c r="M1145" i="6"/>
  <c r="L1145" i="6"/>
  <c r="K1145" i="6"/>
  <c r="J1145" i="6"/>
  <c r="I1145" i="6"/>
  <c r="M1144" i="6"/>
  <c r="L1144" i="6"/>
  <c r="K1144" i="6"/>
  <c r="J1144" i="6"/>
  <c r="I1144" i="6"/>
  <c r="M1143" i="6"/>
  <c r="L1143" i="6"/>
  <c r="K1143" i="6"/>
  <c r="J1143" i="6"/>
  <c r="I1143" i="6"/>
  <c r="M1142" i="6"/>
  <c r="L1142" i="6"/>
  <c r="K1142" i="6"/>
  <c r="J1142" i="6"/>
  <c r="I1142" i="6"/>
  <c r="M1141" i="6"/>
  <c r="L1141" i="6"/>
  <c r="K1141" i="6"/>
  <c r="J1141" i="6"/>
  <c r="I1141" i="6"/>
  <c r="M1140" i="6"/>
  <c r="L1140" i="6"/>
  <c r="K1140" i="6"/>
  <c r="J1140" i="6"/>
  <c r="I1140" i="6"/>
  <c r="M1139" i="6"/>
  <c r="L1139" i="6"/>
  <c r="K1139" i="6"/>
  <c r="J1139" i="6"/>
  <c r="I1139" i="6"/>
  <c r="M1138" i="6"/>
  <c r="L1138" i="6"/>
  <c r="K1138" i="6"/>
  <c r="J1138" i="6"/>
  <c r="I1138" i="6"/>
  <c r="M1137" i="6"/>
  <c r="L1137" i="6"/>
  <c r="K1137" i="6"/>
  <c r="J1137" i="6"/>
  <c r="I1137" i="6"/>
  <c r="M1136" i="6"/>
  <c r="L1136" i="6"/>
  <c r="K1136" i="6"/>
  <c r="J1136" i="6"/>
  <c r="I1136" i="6"/>
  <c r="M1135" i="6"/>
  <c r="L1135" i="6"/>
  <c r="K1135" i="6"/>
  <c r="J1135" i="6"/>
  <c r="I1135" i="6"/>
  <c r="M1134" i="6"/>
  <c r="L1134" i="6"/>
  <c r="K1134" i="6"/>
  <c r="J1134" i="6"/>
  <c r="I1134" i="6"/>
  <c r="M1133" i="6"/>
  <c r="L1133" i="6"/>
  <c r="K1133" i="6"/>
  <c r="J1133" i="6"/>
  <c r="I1133" i="6"/>
  <c r="M1132" i="6"/>
  <c r="L1132" i="6"/>
  <c r="K1132" i="6"/>
  <c r="J1132" i="6"/>
  <c r="I1132" i="6"/>
  <c r="M1131" i="6"/>
  <c r="L1131" i="6"/>
  <c r="K1131" i="6"/>
  <c r="J1131" i="6"/>
  <c r="I1131" i="6"/>
  <c r="M1130" i="6"/>
  <c r="L1130" i="6"/>
  <c r="K1130" i="6"/>
  <c r="J1130" i="6"/>
  <c r="I1130" i="6"/>
  <c r="M1129" i="6"/>
  <c r="L1129" i="6"/>
  <c r="K1129" i="6"/>
  <c r="J1129" i="6"/>
  <c r="I1129" i="6"/>
  <c r="M1128" i="6"/>
  <c r="L1128" i="6"/>
  <c r="K1128" i="6"/>
  <c r="J1128" i="6"/>
  <c r="I1128" i="6"/>
  <c r="M1127" i="6"/>
  <c r="L1127" i="6"/>
  <c r="K1127" i="6"/>
  <c r="J1127" i="6"/>
  <c r="I1127" i="6"/>
  <c r="M1126" i="6"/>
  <c r="L1126" i="6"/>
  <c r="K1126" i="6"/>
  <c r="J1126" i="6"/>
  <c r="I1126" i="6"/>
  <c r="M1125" i="6"/>
  <c r="L1125" i="6"/>
  <c r="K1125" i="6"/>
  <c r="J1125" i="6"/>
  <c r="I1125" i="6"/>
  <c r="M1124" i="6"/>
  <c r="L1124" i="6"/>
  <c r="K1124" i="6"/>
  <c r="J1124" i="6"/>
  <c r="I1124" i="6"/>
  <c r="M1123" i="6"/>
  <c r="L1123" i="6"/>
  <c r="K1123" i="6"/>
  <c r="J1123" i="6"/>
  <c r="I1123" i="6"/>
  <c r="M1122" i="6"/>
  <c r="L1122" i="6"/>
  <c r="K1122" i="6"/>
  <c r="J1122" i="6"/>
  <c r="I1122" i="6"/>
  <c r="M1121" i="6"/>
  <c r="L1121" i="6"/>
  <c r="K1121" i="6"/>
  <c r="J1121" i="6"/>
  <c r="I1121" i="6"/>
  <c r="M1120" i="6"/>
  <c r="L1120" i="6"/>
  <c r="K1120" i="6"/>
  <c r="J1120" i="6"/>
  <c r="I1120" i="6"/>
  <c r="M1119" i="6"/>
  <c r="L1119" i="6"/>
  <c r="K1119" i="6"/>
  <c r="J1119" i="6"/>
  <c r="I1119" i="6"/>
  <c r="M1118" i="6"/>
  <c r="L1118" i="6"/>
  <c r="K1118" i="6"/>
  <c r="J1118" i="6"/>
  <c r="I1118" i="6"/>
  <c r="M1117" i="6"/>
  <c r="L1117" i="6"/>
  <c r="K1117" i="6"/>
  <c r="J1117" i="6"/>
  <c r="I1117" i="6"/>
  <c r="M1116" i="6"/>
  <c r="L1116" i="6"/>
  <c r="K1116" i="6"/>
  <c r="J1116" i="6"/>
  <c r="I1116" i="6"/>
  <c r="M1115" i="6"/>
  <c r="L1115" i="6"/>
  <c r="K1115" i="6"/>
  <c r="J1115" i="6"/>
  <c r="I1115" i="6"/>
  <c r="M1114" i="6"/>
  <c r="L1114" i="6"/>
  <c r="K1114" i="6"/>
  <c r="J1114" i="6"/>
  <c r="I1114" i="6"/>
  <c r="M1113" i="6"/>
  <c r="L1113" i="6"/>
  <c r="K1113" i="6"/>
  <c r="J1113" i="6"/>
  <c r="I1113" i="6"/>
  <c r="M1112" i="6"/>
  <c r="L1112" i="6"/>
  <c r="K1112" i="6"/>
  <c r="J1112" i="6"/>
  <c r="I1112" i="6"/>
  <c r="M1111" i="6"/>
  <c r="L1111" i="6"/>
  <c r="K1111" i="6"/>
  <c r="J1111" i="6"/>
  <c r="I1111" i="6"/>
  <c r="M1110" i="6"/>
  <c r="L1110" i="6"/>
  <c r="K1110" i="6"/>
  <c r="J1110" i="6"/>
  <c r="I1110" i="6"/>
  <c r="M1109" i="6"/>
  <c r="L1109" i="6"/>
  <c r="K1109" i="6"/>
  <c r="J1109" i="6"/>
  <c r="I1109" i="6"/>
  <c r="M1108" i="6"/>
  <c r="L1108" i="6"/>
  <c r="K1108" i="6"/>
  <c r="J1108" i="6"/>
  <c r="I1108" i="6"/>
  <c r="M1107" i="6"/>
  <c r="L1107" i="6"/>
  <c r="K1107" i="6"/>
  <c r="J1107" i="6"/>
  <c r="I1107" i="6"/>
  <c r="M1106" i="6"/>
  <c r="L1106" i="6"/>
  <c r="K1106" i="6"/>
  <c r="J1106" i="6"/>
  <c r="I1106" i="6"/>
  <c r="M1105" i="6"/>
  <c r="L1105" i="6"/>
  <c r="K1105" i="6"/>
  <c r="J1105" i="6"/>
  <c r="I1105" i="6"/>
  <c r="M1104" i="6"/>
  <c r="L1104" i="6"/>
  <c r="K1104" i="6"/>
  <c r="J1104" i="6"/>
  <c r="I1104" i="6"/>
  <c r="M1103" i="6"/>
  <c r="L1103" i="6"/>
  <c r="K1103" i="6"/>
  <c r="J1103" i="6"/>
  <c r="I1103" i="6"/>
  <c r="M1102" i="6"/>
  <c r="L1102" i="6"/>
  <c r="K1102" i="6"/>
  <c r="J1102" i="6"/>
  <c r="I1102" i="6"/>
  <c r="M1101" i="6"/>
  <c r="L1101" i="6"/>
  <c r="K1101" i="6"/>
  <c r="J1101" i="6"/>
  <c r="I1101" i="6"/>
  <c r="M1100" i="6"/>
  <c r="L1100" i="6"/>
  <c r="K1100" i="6"/>
  <c r="J1100" i="6"/>
  <c r="I1100" i="6"/>
  <c r="M1099" i="6"/>
  <c r="L1099" i="6"/>
  <c r="K1099" i="6"/>
  <c r="J1099" i="6"/>
  <c r="I1099" i="6"/>
  <c r="M1098" i="6"/>
  <c r="L1098" i="6"/>
  <c r="K1098" i="6"/>
  <c r="J1098" i="6"/>
  <c r="I1098" i="6"/>
  <c r="M1097" i="6"/>
  <c r="L1097" i="6"/>
  <c r="K1097" i="6"/>
  <c r="J1097" i="6"/>
  <c r="I1097" i="6"/>
  <c r="M1096" i="6"/>
  <c r="L1096" i="6"/>
  <c r="K1096" i="6"/>
  <c r="J1096" i="6"/>
  <c r="I1096" i="6"/>
  <c r="M1095" i="6"/>
  <c r="L1095" i="6"/>
  <c r="K1095" i="6"/>
  <c r="J1095" i="6"/>
  <c r="I1095" i="6"/>
  <c r="M1094" i="6"/>
  <c r="L1094" i="6"/>
  <c r="K1094" i="6"/>
  <c r="J1094" i="6"/>
  <c r="I1094" i="6"/>
  <c r="M1093" i="6"/>
  <c r="L1093" i="6"/>
  <c r="K1093" i="6"/>
  <c r="J1093" i="6"/>
  <c r="I1093" i="6"/>
  <c r="M1092" i="6"/>
  <c r="L1092" i="6"/>
  <c r="K1092" i="6"/>
  <c r="J1092" i="6"/>
  <c r="I1092" i="6"/>
  <c r="M1091" i="6"/>
  <c r="L1091" i="6"/>
  <c r="K1091" i="6"/>
  <c r="J1091" i="6"/>
  <c r="I1091" i="6"/>
  <c r="M1090" i="6"/>
  <c r="L1090" i="6"/>
  <c r="K1090" i="6"/>
  <c r="J1090" i="6"/>
  <c r="I1090" i="6"/>
  <c r="M1089" i="6"/>
  <c r="L1089" i="6"/>
  <c r="K1089" i="6"/>
  <c r="J1089" i="6"/>
  <c r="I1089" i="6"/>
  <c r="M1088" i="6"/>
  <c r="L1088" i="6"/>
  <c r="K1088" i="6"/>
  <c r="J1088" i="6"/>
  <c r="I1088" i="6"/>
  <c r="M1087" i="6"/>
  <c r="L1087" i="6"/>
  <c r="K1087" i="6"/>
  <c r="J1087" i="6"/>
  <c r="I1087" i="6"/>
  <c r="M1086" i="6"/>
  <c r="L1086" i="6"/>
  <c r="K1086" i="6"/>
  <c r="J1086" i="6"/>
  <c r="I1086" i="6"/>
  <c r="M1085" i="6"/>
  <c r="L1085" i="6"/>
  <c r="K1085" i="6"/>
  <c r="J1085" i="6"/>
  <c r="I1085" i="6"/>
  <c r="M1084" i="6"/>
  <c r="L1084" i="6"/>
  <c r="K1084" i="6"/>
  <c r="J1084" i="6"/>
  <c r="I1084" i="6"/>
  <c r="M1083" i="6"/>
  <c r="L1083" i="6"/>
  <c r="K1083" i="6"/>
  <c r="J1083" i="6"/>
  <c r="I1083" i="6"/>
  <c r="M1082" i="6"/>
  <c r="L1082" i="6"/>
  <c r="K1082" i="6"/>
  <c r="J1082" i="6"/>
  <c r="I1082" i="6"/>
  <c r="M1081" i="6"/>
  <c r="L1081" i="6"/>
  <c r="K1081" i="6"/>
  <c r="J1081" i="6"/>
  <c r="I1081" i="6"/>
  <c r="M1080" i="6"/>
  <c r="L1080" i="6"/>
  <c r="K1080" i="6"/>
  <c r="J1080" i="6"/>
  <c r="I1080" i="6"/>
  <c r="M1079" i="6"/>
  <c r="L1079" i="6"/>
  <c r="K1079" i="6"/>
  <c r="J1079" i="6"/>
  <c r="I1079" i="6"/>
  <c r="M1078" i="6"/>
  <c r="L1078" i="6"/>
  <c r="K1078" i="6"/>
  <c r="J1078" i="6"/>
  <c r="I1078" i="6"/>
  <c r="M1077" i="6"/>
  <c r="L1077" i="6"/>
  <c r="K1077" i="6"/>
  <c r="J1077" i="6"/>
  <c r="I1077" i="6"/>
  <c r="M1076" i="6"/>
  <c r="L1076" i="6"/>
  <c r="K1076" i="6"/>
  <c r="J1076" i="6"/>
  <c r="I1076" i="6"/>
  <c r="M1075" i="6"/>
  <c r="L1075" i="6"/>
  <c r="K1075" i="6"/>
  <c r="J1075" i="6"/>
  <c r="I1075" i="6"/>
  <c r="M1074" i="6"/>
  <c r="L1074" i="6"/>
  <c r="K1074" i="6"/>
  <c r="J1074" i="6"/>
  <c r="I1074" i="6"/>
  <c r="M1073" i="6"/>
  <c r="L1073" i="6"/>
  <c r="K1073" i="6"/>
  <c r="J1073" i="6"/>
  <c r="I1073" i="6"/>
  <c r="M1072" i="6"/>
  <c r="L1072" i="6"/>
  <c r="K1072" i="6"/>
  <c r="J1072" i="6"/>
  <c r="I1072" i="6"/>
  <c r="M1071" i="6"/>
  <c r="L1071" i="6"/>
  <c r="K1071" i="6"/>
  <c r="J1071" i="6"/>
  <c r="I1071" i="6"/>
  <c r="M1070" i="6"/>
  <c r="L1070" i="6"/>
  <c r="K1070" i="6"/>
  <c r="J1070" i="6"/>
  <c r="I1070" i="6"/>
  <c r="M1069" i="6"/>
  <c r="L1069" i="6"/>
  <c r="K1069" i="6"/>
  <c r="J1069" i="6"/>
  <c r="I1069" i="6"/>
  <c r="M1068" i="6"/>
  <c r="L1068" i="6"/>
  <c r="K1068" i="6"/>
  <c r="J1068" i="6"/>
  <c r="I1068" i="6"/>
  <c r="M1067" i="6"/>
  <c r="L1067" i="6"/>
  <c r="K1067" i="6"/>
  <c r="J1067" i="6"/>
  <c r="I1067" i="6"/>
  <c r="M1066" i="6"/>
  <c r="L1066" i="6"/>
  <c r="K1066" i="6"/>
  <c r="J1066" i="6"/>
  <c r="I1066" i="6"/>
  <c r="M1065" i="6"/>
  <c r="L1065" i="6"/>
  <c r="K1065" i="6"/>
  <c r="J1065" i="6"/>
  <c r="I1065" i="6"/>
  <c r="M1064" i="6"/>
  <c r="L1064" i="6"/>
  <c r="K1064" i="6"/>
  <c r="J1064" i="6"/>
  <c r="I1064" i="6"/>
  <c r="M1063" i="6"/>
  <c r="L1063" i="6"/>
  <c r="K1063" i="6"/>
  <c r="J1063" i="6"/>
  <c r="I1063" i="6"/>
  <c r="M1062" i="6"/>
  <c r="L1062" i="6"/>
  <c r="K1062" i="6"/>
  <c r="J1062" i="6"/>
  <c r="I1062" i="6"/>
  <c r="M1061" i="6"/>
  <c r="L1061" i="6"/>
  <c r="K1061" i="6"/>
  <c r="J1061" i="6"/>
  <c r="I1061" i="6"/>
  <c r="M1060" i="6"/>
  <c r="L1060" i="6"/>
  <c r="K1060" i="6"/>
  <c r="J1060" i="6"/>
  <c r="I1060" i="6"/>
  <c r="M1059" i="6"/>
  <c r="L1059" i="6"/>
  <c r="K1059" i="6"/>
  <c r="J1059" i="6"/>
  <c r="I1059" i="6"/>
  <c r="M1058" i="6"/>
  <c r="L1058" i="6"/>
  <c r="K1058" i="6"/>
  <c r="J1058" i="6"/>
  <c r="I1058" i="6"/>
  <c r="M1057" i="6"/>
  <c r="L1057" i="6"/>
  <c r="K1057" i="6"/>
  <c r="J1057" i="6"/>
  <c r="I1057" i="6"/>
  <c r="M1056" i="6"/>
  <c r="L1056" i="6"/>
  <c r="K1056" i="6"/>
  <c r="J1056" i="6"/>
  <c r="I1056" i="6"/>
  <c r="M1055" i="6"/>
  <c r="L1055" i="6"/>
  <c r="K1055" i="6"/>
  <c r="J1055" i="6"/>
  <c r="I1055" i="6"/>
  <c r="M1054" i="6"/>
  <c r="L1054" i="6"/>
  <c r="K1054" i="6"/>
  <c r="J1054" i="6"/>
  <c r="I1054" i="6"/>
  <c r="M1053" i="6"/>
  <c r="L1053" i="6"/>
  <c r="K1053" i="6"/>
  <c r="J1053" i="6"/>
  <c r="I1053" i="6"/>
  <c r="M1052" i="6"/>
  <c r="L1052" i="6"/>
  <c r="K1052" i="6"/>
  <c r="J1052" i="6"/>
  <c r="I1052" i="6"/>
  <c r="M1051" i="6"/>
  <c r="L1051" i="6"/>
  <c r="K1051" i="6"/>
  <c r="J1051" i="6"/>
  <c r="I1051" i="6"/>
  <c r="M1050" i="6"/>
  <c r="L1050" i="6"/>
  <c r="K1050" i="6"/>
  <c r="J1050" i="6"/>
  <c r="I1050" i="6"/>
  <c r="M1049" i="6"/>
  <c r="L1049" i="6"/>
  <c r="K1049" i="6"/>
  <c r="J1049" i="6"/>
  <c r="I1049" i="6"/>
  <c r="M1048" i="6"/>
  <c r="L1048" i="6"/>
  <c r="K1048" i="6"/>
  <c r="J1048" i="6"/>
  <c r="I1048" i="6"/>
  <c r="M1047" i="6"/>
  <c r="L1047" i="6"/>
  <c r="K1047" i="6"/>
  <c r="J1047" i="6"/>
  <c r="I1047" i="6"/>
  <c r="M1046" i="6"/>
  <c r="L1046" i="6"/>
  <c r="K1046" i="6"/>
  <c r="J1046" i="6"/>
  <c r="I1046" i="6"/>
  <c r="M1045" i="6"/>
  <c r="L1045" i="6"/>
  <c r="K1045" i="6"/>
  <c r="J1045" i="6"/>
  <c r="I1045" i="6"/>
  <c r="M1044" i="6"/>
  <c r="L1044" i="6"/>
  <c r="K1044" i="6"/>
  <c r="J1044" i="6"/>
  <c r="I1044" i="6"/>
  <c r="M1043" i="6"/>
  <c r="L1043" i="6"/>
  <c r="K1043" i="6"/>
  <c r="J1043" i="6"/>
  <c r="I1043" i="6"/>
  <c r="M1042" i="6"/>
  <c r="L1042" i="6"/>
  <c r="K1042" i="6"/>
  <c r="J1042" i="6"/>
  <c r="I1042" i="6"/>
  <c r="M1041" i="6"/>
  <c r="L1041" i="6"/>
  <c r="K1041" i="6"/>
  <c r="J1041" i="6"/>
  <c r="I1041" i="6"/>
  <c r="M1040" i="6"/>
  <c r="L1040" i="6"/>
  <c r="K1040" i="6"/>
  <c r="J1040" i="6"/>
  <c r="I1040" i="6"/>
  <c r="M1039" i="6"/>
  <c r="L1039" i="6"/>
  <c r="K1039" i="6"/>
  <c r="J1039" i="6"/>
  <c r="I1039" i="6"/>
  <c r="M1038" i="6"/>
  <c r="L1038" i="6"/>
  <c r="K1038" i="6"/>
  <c r="J1038" i="6"/>
  <c r="I1038" i="6"/>
  <c r="M1037" i="6"/>
  <c r="L1037" i="6"/>
  <c r="K1037" i="6"/>
  <c r="J1037" i="6"/>
  <c r="I1037" i="6"/>
  <c r="M1036" i="6"/>
  <c r="L1036" i="6"/>
  <c r="K1036" i="6"/>
  <c r="J1036" i="6"/>
  <c r="I1036" i="6"/>
  <c r="M1035" i="6"/>
  <c r="L1035" i="6"/>
  <c r="K1035" i="6"/>
  <c r="J1035" i="6"/>
  <c r="I1035" i="6"/>
  <c r="M1034" i="6"/>
  <c r="L1034" i="6"/>
  <c r="K1034" i="6"/>
  <c r="J1034" i="6"/>
  <c r="I1034" i="6"/>
  <c r="M1033" i="6"/>
  <c r="L1033" i="6"/>
  <c r="K1033" i="6"/>
  <c r="J1033" i="6"/>
  <c r="I1033" i="6"/>
  <c r="M1032" i="6"/>
  <c r="L1032" i="6"/>
  <c r="K1032" i="6"/>
  <c r="J1032" i="6"/>
  <c r="I1032" i="6"/>
  <c r="M1031" i="6"/>
  <c r="L1031" i="6"/>
  <c r="K1031" i="6"/>
  <c r="J1031" i="6"/>
  <c r="I1031" i="6"/>
  <c r="M1030" i="6"/>
  <c r="L1030" i="6"/>
  <c r="K1030" i="6"/>
  <c r="J1030" i="6"/>
  <c r="I1030" i="6"/>
  <c r="M1029" i="6"/>
  <c r="L1029" i="6"/>
  <c r="K1029" i="6"/>
  <c r="J1029" i="6"/>
  <c r="I1029" i="6"/>
  <c r="M1028" i="6"/>
  <c r="L1028" i="6"/>
  <c r="K1028" i="6"/>
  <c r="J1028" i="6"/>
  <c r="I1028" i="6"/>
  <c r="M1027" i="6"/>
  <c r="L1027" i="6"/>
  <c r="K1027" i="6"/>
  <c r="J1027" i="6"/>
  <c r="I1027" i="6"/>
  <c r="M1026" i="6"/>
  <c r="L1026" i="6"/>
  <c r="K1026" i="6"/>
  <c r="J1026" i="6"/>
  <c r="I1026" i="6"/>
  <c r="M1025" i="6"/>
  <c r="L1025" i="6"/>
  <c r="K1025" i="6"/>
  <c r="J1025" i="6"/>
  <c r="I1025" i="6"/>
  <c r="M1024" i="6"/>
  <c r="L1024" i="6"/>
  <c r="K1024" i="6"/>
  <c r="J1024" i="6"/>
  <c r="I1024" i="6"/>
  <c r="M1023" i="6"/>
  <c r="L1023" i="6"/>
  <c r="K1023" i="6"/>
  <c r="J1023" i="6"/>
  <c r="I1023" i="6"/>
  <c r="M1022" i="6"/>
  <c r="L1022" i="6"/>
  <c r="K1022" i="6"/>
  <c r="J1022" i="6"/>
  <c r="I1022" i="6"/>
  <c r="M1021" i="6"/>
  <c r="L1021" i="6"/>
  <c r="K1021" i="6"/>
  <c r="J1021" i="6"/>
  <c r="I1021" i="6"/>
  <c r="M1020" i="6"/>
  <c r="L1020" i="6"/>
  <c r="K1020" i="6"/>
  <c r="J1020" i="6"/>
  <c r="I1020" i="6"/>
  <c r="M1019" i="6"/>
  <c r="L1019" i="6"/>
  <c r="K1019" i="6"/>
  <c r="J1019" i="6"/>
  <c r="I1019" i="6"/>
  <c r="M1018" i="6"/>
  <c r="L1018" i="6"/>
  <c r="K1018" i="6"/>
  <c r="J1018" i="6"/>
  <c r="I1018" i="6"/>
  <c r="M1017" i="6"/>
  <c r="L1017" i="6"/>
  <c r="K1017" i="6"/>
  <c r="J1017" i="6"/>
  <c r="I1017" i="6"/>
  <c r="M1016" i="6"/>
  <c r="L1016" i="6"/>
  <c r="K1016" i="6"/>
  <c r="J1016" i="6"/>
  <c r="I1016" i="6"/>
  <c r="M1015" i="6"/>
  <c r="L1015" i="6"/>
  <c r="K1015" i="6"/>
  <c r="J1015" i="6"/>
  <c r="I1015" i="6"/>
  <c r="M1014" i="6"/>
  <c r="L1014" i="6"/>
  <c r="K1014" i="6"/>
  <c r="J1014" i="6"/>
  <c r="I1014" i="6"/>
  <c r="M1013" i="6"/>
  <c r="L1013" i="6"/>
  <c r="K1013" i="6"/>
  <c r="J1013" i="6"/>
  <c r="I1013" i="6"/>
  <c r="M1012" i="6"/>
  <c r="L1012" i="6"/>
  <c r="K1012" i="6"/>
  <c r="J1012" i="6"/>
  <c r="I1012" i="6"/>
  <c r="M1011" i="6"/>
  <c r="L1011" i="6"/>
  <c r="K1011" i="6"/>
  <c r="J1011" i="6"/>
  <c r="I1011" i="6"/>
  <c r="M1010" i="6"/>
  <c r="L1010" i="6"/>
  <c r="K1010" i="6"/>
  <c r="J1010" i="6"/>
  <c r="I1010" i="6"/>
  <c r="M1009" i="6"/>
  <c r="L1009" i="6"/>
  <c r="K1009" i="6"/>
  <c r="J1009" i="6"/>
  <c r="I1009" i="6"/>
  <c r="M1008" i="6"/>
  <c r="L1008" i="6"/>
  <c r="K1008" i="6"/>
  <c r="J1008" i="6"/>
  <c r="I1008" i="6"/>
  <c r="M1007" i="6"/>
  <c r="L1007" i="6"/>
  <c r="K1007" i="6"/>
  <c r="J1007" i="6"/>
  <c r="I1007" i="6"/>
  <c r="M1006" i="6"/>
  <c r="L1006" i="6"/>
  <c r="K1006" i="6"/>
  <c r="J1006" i="6"/>
  <c r="I1006" i="6"/>
  <c r="M1005" i="6"/>
  <c r="L1005" i="6"/>
  <c r="K1005" i="6"/>
  <c r="J1005" i="6"/>
  <c r="I1005" i="6"/>
  <c r="M1004" i="6"/>
  <c r="L1004" i="6"/>
  <c r="K1004" i="6"/>
  <c r="J1004" i="6"/>
  <c r="I1004" i="6"/>
  <c r="M1003" i="6"/>
  <c r="L1003" i="6"/>
  <c r="K1003" i="6"/>
  <c r="J1003" i="6"/>
  <c r="I1003" i="6"/>
  <c r="M1002" i="6"/>
  <c r="L1002" i="6"/>
  <c r="K1002" i="6"/>
  <c r="J1002" i="6"/>
  <c r="I1002" i="6"/>
  <c r="M1001" i="6"/>
  <c r="L1001" i="6"/>
  <c r="K1001" i="6"/>
  <c r="J1001" i="6"/>
  <c r="I1001" i="6"/>
  <c r="M1000" i="6"/>
  <c r="L1000" i="6"/>
  <c r="K1000" i="6"/>
  <c r="J1000" i="6"/>
  <c r="I1000" i="6"/>
  <c r="M999" i="6"/>
  <c r="L999" i="6"/>
  <c r="K999" i="6"/>
  <c r="J999" i="6"/>
  <c r="I999" i="6"/>
  <c r="M998" i="6"/>
  <c r="L998" i="6"/>
  <c r="K998" i="6"/>
  <c r="J998" i="6"/>
  <c r="I998" i="6"/>
  <c r="M997" i="6"/>
  <c r="L997" i="6"/>
  <c r="K997" i="6"/>
  <c r="J997" i="6"/>
  <c r="I997" i="6"/>
  <c r="M996" i="6"/>
  <c r="L996" i="6"/>
  <c r="K996" i="6"/>
  <c r="J996" i="6"/>
  <c r="I996" i="6"/>
  <c r="M995" i="6"/>
  <c r="L995" i="6"/>
  <c r="K995" i="6"/>
  <c r="J995" i="6"/>
  <c r="I995" i="6"/>
  <c r="M994" i="6"/>
  <c r="L994" i="6"/>
  <c r="K994" i="6"/>
  <c r="J994" i="6"/>
  <c r="I994" i="6"/>
  <c r="M993" i="6"/>
  <c r="L993" i="6"/>
  <c r="K993" i="6"/>
  <c r="J993" i="6"/>
  <c r="I993" i="6"/>
  <c r="M992" i="6"/>
  <c r="L992" i="6"/>
  <c r="K992" i="6"/>
  <c r="J992" i="6"/>
  <c r="I992" i="6"/>
  <c r="M991" i="6"/>
  <c r="L991" i="6"/>
  <c r="K991" i="6"/>
  <c r="J991" i="6"/>
  <c r="I991" i="6"/>
  <c r="M990" i="6"/>
  <c r="L990" i="6"/>
  <c r="K990" i="6"/>
  <c r="J990" i="6"/>
  <c r="I990" i="6"/>
  <c r="M989" i="6"/>
  <c r="L989" i="6"/>
  <c r="K989" i="6"/>
  <c r="J989" i="6"/>
  <c r="I989" i="6"/>
  <c r="M988" i="6"/>
  <c r="L988" i="6"/>
  <c r="K988" i="6"/>
  <c r="J988" i="6"/>
  <c r="I988" i="6"/>
  <c r="M987" i="6"/>
  <c r="L987" i="6"/>
  <c r="K987" i="6"/>
  <c r="J987" i="6"/>
  <c r="I987" i="6"/>
  <c r="M986" i="6"/>
  <c r="L986" i="6"/>
  <c r="K986" i="6"/>
  <c r="J986" i="6"/>
  <c r="I986" i="6"/>
  <c r="M985" i="6"/>
  <c r="L985" i="6"/>
  <c r="K985" i="6"/>
  <c r="J985" i="6"/>
  <c r="I985" i="6"/>
  <c r="M984" i="6"/>
  <c r="L984" i="6"/>
  <c r="K984" i="6"/>
  <c r="J984" i="6"/>
  <c r="I984" i="6"/>
  <c r="M983" i="6"/>
  <c r="L983" i="6"/>
  <c r="K983" i="6"/>
  <c r="J983" i="6"/>
  <c r="I983" i="6"/>
  <c r="M982" i="6"/>
  <c r="L982" i="6"/>
  <c r="K982" i="6"/>
  <c r="J982" i="6"/>
  <c r="I982" i="6"/>
  <c r="M981" i="6"/>
  <c r="L981" i="6"/>
  <c r="K981" i="6"/>
  <c r="J981" i="6"/>
  <c r="I981" i="6"/>
  <c r="M980" i="6"/>
  <c r="L980" i="6"/>
  <c r="K980" i="6"/>
  <c r="J980" i="6"/>
  <c r="I980" i="6"/>
  <c r="M979" i="6"/>
  <c r="L979" i="6"/>
  <c r="K979" i="6"/>
  <c r="J979" i="6"/>
  <c r="I979" i="6"/>
  <c r="M978" i="6"/>
  <c r="L978" i="6"/>
  <c r="K978" i="6"/>
  <c r="J978" i="6"/>
  <c r="I978" i="6"/>
  <c r="M977" i="6"/>
  <c r="L977" i="6"/>
  <c r="K977" i="6"/>
  <c r="J977" i="6"/>
  <c r="I977" i="6"/>
  <c r="M976" i="6"/>
  <c r="L976" i="6"/>
  <c r="K976" i="6"/>
  <c r="J976" i="6"/>
  <c r="I976" i="6"/>
  <c r="M975" i="6"/>
  <c r="L975" i="6"/>
  <c r="K975" i="6"/>
  <c r="J975" i="6"/>
  <c r="I975" i="6"/>
  <c r="M974" i="6"/>
  <c r="L974" i="6"/>
  <c r="K974" i="6"/>
  <c r="J974" i="6"/>
  <c r="I974" i="6"/>
  <c r="M973" i="6"/>
  <c r="L973" i="6"/>
  <c r="K973" i="6"/>
  <c r="J973" i="6"/>
  <c r="I973" i="6"/>
  <c r="M972" i="6"/>
  <c r="L972" i="6"/>
  <c r="K972" i="6"/>
  <c r="J972" i="6"/>
  <c r="I972" i="6"/>
  <c r="M971" i="6"/>
  <c r="L971" i="6"/>
  <c r="K971" i="6"/>
  <c r="J971" i="6"/>
  <c r="I971" i="6"/>
  <c r="M970" i="6"/>
  <c r="L970" i="6"/>
  <c r="K970" i="6"/>
  <c r="J970" i="6"/>
  <c r="I970" i="6"/>
  <c r="M969" i="6"/>
  <c r="L969" i="6"/>
  <c r="K969" i="6"/>
  <c r="J969" i="6"/>
  <c r="I969" i="6"/>
  <c r="M968" i="6"/>
  <c r="L968" i="6"/>
  <c r="K968" i="6"/>
  <c r="J968" i="6"/>
  <c r="I968" i="6"/>
  <c r="M967" i="6"/>
  <c r="L967" i="6"/>
  <c r="K967" i="6"/>
  <c r="J967" i="6"/>
  <c r="I967" i="6"/>
  <c r="M966" i="6"/>
  <c r="L966" i="6"/>
  <c r="K966" i="6"/>
  <c r="J966" i="6"/>
  <c r="I966" i="6"/>
  <c r="M965" i="6"/>
  <c r="L965" i="6"/>
  <c r="K965" i="6"/>
  <c r="J965" i="6"/>
  <c r="I965" i="6"/>
  <c r="M964" i="6"/>
  <c r="L964" i="6"/>
  <c r="K964" i="6"/>
  <c r="J964" i="6"/>
  <c r="I964" i="6"/>
  <c r="M963" i="6"/>
  <c r="L963" i="6"/>
  <c r="K963" i="6"/>
  <c r="J963" i="6"/>
  <c r="I963" i="6"/>
  <c r="M962" i="6"/>
  <c r="L962" i="6"/>
  <c r="K962" i="6"/>
  <c r="J962" i="6"/>
  <c r="I962" i="6"/>
  <c r="M961" i="6"/>
  <c r="L961" i="6"/>
  <c r="K961" i="6"/>
  <c r="J961" i="6"/>
  <c r="I961" i="6"/>
  <c r="M960" i="6"/>
  <c r="L960" i="6"/>
  <c r="K960" i="6"/>
  <c r="J960" i="6"/>
  <c r="I960" i="6"/>
  <c r="M959" i="6"/>
  <c r="L959" i="6"/>
  <c r="K959" i="6"/>
  <c r="J959" i="6"/>
  <c r="I959" i="6"/>
  <c r="M958" i="6"/>
  <c r="L958" i="6"/>
  <c r="K958" i="6"/>
  <c r="J958" i="6"/>
  <c r="I958" i="6"/>
  <c r="M957" i="6"/>
  <c r="L957" i="6"/>
  <c r="K957" i="6"/>
  <c r="J957" i="6"/>
  <c r="I957" i="6"/>
  <c r="M956" i="6"/>
  <c r="L956" i="6"/>
  <c r="K956" i="6"/>
  <c r="J956" i="6"/>
  <c r="I956" i="6"/>
  <c r="M955" i="6"/>
  <c r="L955" i="6"/>
  <c r="K955" i="6"/>
  <c r="J955" i="6"/>
  <c r="I955" i="6"/>
  <c r="M954" i="6"/>
  <c r="L954" i="6"/>
  <c r="K954" i="6"/>
  <c r="J954" i="6"/>
  <c r="I954" i="6"/>
  <c r="M953" i="6"/>
  <c r="L953" i="6"/>
  <c r="K953" i="6"/>
  <c r="J953" i="6"/>
  <c r="I953" i="6"/>
  <c r="M952" i="6"/>
  <c r="L952" i="6"/>
  <c r="K952" i="6"/>
  <c r="J952" i="6"/>
  <c r="I952" i="6"/>
  <c r="M951" i="6"/>
  <c r="L951" i="6"/>
  <c r="K951" i="6"/>
  <c r="J951" i="6"/>
  <c r="I951" i="6"/>
  <c r="M950" i="6"/>
  <c r="L950" i="6"/>
  <c r="K950" i="6"/>
  <c r="J950" i="6"/>
  <c r="I950" i="6"/>
  <c r="M949" i="6"/>
  <c r="L949" i="6"/>
  <c r="K949" i="6"/>
  <c r="J949" i="6"/>
  <c r="I949" i="6"/>
  <c r="M948" i="6"/>
  <c r="L948" i="6"/>
  <c r="K948" i="6"/>
  <c r="J948" i="6"/>
  <c r="I948" i="6"/>
  <c r="M947" i="6"/>
  <c r="L947" i="6"/>
  <c r="K947" i="6"/>
  <c r="J947" i="6"/>
  <c r="I947" i="6"/>
  <c r="M946" i="6"/>
  <c r="L946" i="6"/>
  <c r="K946" i="6"/>
  <c r="J946" i="6"/>
  <c r="I946" i="6"/>
  <c r="M945" i="6"/>
  <c r="L945" i="6"/>
  <c r="K945" i="6"/>
  <c r="J945" i="6"/>
  <c r="I945" i="6"/>
  <c r="M944" i="6"/>
  <c r="L944" i="6"/>
  <c r="K944" i="6"/>
  <c r="J944" i="6"/>
  <c r="I944" i="6"/>
  <c r="M943" i="6"/>
  <c r="L943" i="6"/>
  <c r="K943" i="6"/>
  <c r="J943" i="6"/>
  <c r="I943" i="6"/>
  <c r="M942" i="6"/>
  <c r="L942" i="6"/>
  <c r="K942" i="6"/>
  <c r="J942" i="6"/>
  <c r="I942" i="6"/>
  <c r="M941" i="6"/>
  <c r="L941" i="6"/>
  <c r="K941" i="6"/>
  <c r="J941" i="6"/>
  <c r="I941" i="6"/>
  <c r="M940" i="6"/>
  <c r="L940" i="6"/>
  <c r="K940" i="6"/>
  <c r="J940" i="6"/>
  <c r="I940" i="6"/>
  <c r="M939" i="6"/>
  <c r="L939" i="6"/>
  <c r="K939" i="6"/>
  <c r="J939" i="6"/>
  <c r="I939" i="6"/>
  <c r="M938" i="6"/>
  <c r="L938" i="6"/>
  <c r="K938" i="6"/>
  <c r="J938" i="6"/>
  <c r="I938" i="6"/>
  <c r="M937" i="6"/>
  <c r="L937" i="6"/>
  <c r="K937" i="6"/>
  <c r="J937" i="6"/>
  <c r="I937" i="6"/>
  <c r="M936" i="6"/>
  <c r="L936" i="6"/>
  <c r="K936" i="6"/>
  <c r="J936" i="6"/>
  <c r="I936" i="6"/>
  <c r="M935" i="6"/>
  <c r="L935" i="6"/>
  <c r="K935" i="6"/>
  <c r="J935" i="6"/>
  <c r="I935" i="6"/>
  <c r="M934" i="6"/>
  <c r="L934" i="6"/>
  <c r="K934" i="6"/>
  <c r="J934" i="6"/>
  <c r="I934" i="6"/>
  <c r="M933" i="6"/>
  <c r="L933" i="6"/>
  <c r="K933" i="6"/>
  <c r="J933" i="6"/>
  <c r="I933" i="6"/>
  <c r="M932" i="6"/>
  <c r="L932" i="6"/>
  <c r="K932" i="6"/>
  <c r="J932" i="6"/>
  <c r="I932" i="6"/>
  <c r="M931" i="6"/>
  <c r="L931" i="6"/>
  <c r="K931" i="6"/>
  <c r="J931" i="6"/>
  <c r="I931" i="6"/>
  <c r="M930" i="6"/>
  <c r="L930" i="6"/>
  <c r="K930" i="6"/>
  <c r="J930" i="6"/>
  <c r="I930" i="6"/>
  <c r="M929" i="6"/>
  <c r="L929" i="6"/>
  <c r="K929" i="6"/>
  <c r="J929" i="6"/>
  <c r="I929" i="6"/>
  <c r="M928" i="6"/>
  <c r="L928" i="6"/>
  <c r="K928" i="6"/>
  <c r="J928" i="6"/>
  <c r="I928" i="6"/>
  <c r="M927" i="6"/>
  <c r="L927" i="6"/>
  <c r="K927" i="6"/>
  <c r="J927" i="6"/>
  <c r="I927" i="6"/>
  <c r="M926" i="6"/>
  <c r="L926" i="6"/>
  <c r="K926" i="6"/>
  <c r="J926" i="6"/>
  <c r="I926" i="6"/>
  <c r="M925" i="6"/>
  <c r="L925" i="6"/>
  <c r="K925" i="6"/>
  <c r="J925" i="6"/>
  <c r="I925" i="6"/>
  <c r="M924" i="6"/>
  <c r="L924" i="6"/>
  <c r="K924" i="6"/>
  <c r="J924" i="6"/>
  <c r="I924" i="6"/>
  <c r="M923" i="6"/>
  <c r="L923" i="6"/>
  <c r="K923" i="6"/>
  <c r="J923" i="6"/>
  <c r="I923" i="6"/>
  <c r="M922" i="6"/>
  <c r="L922" i="6"/>
  <c r="K922" i="6"/>
  <c r="J922" i="6"/>
  <c r="I922" i="6"/>
  <c r="M921" i="6"/>
  <c r="L921" i="6"/>
  <c r="K921" i="6"/>
  <c r="J921" i="6"/>
  <c r="I921" i="6"/>
  <c r="M920" i="6"/>
  <c r="L920" i="6"/>
  <c r="K920" i="6"/>
  <c r="J920" i="6"/>
  <c r="I920" i="6"/>
  <c r="M919" i="6"/>
  <c r="L919" i="6"/>
  <c r="K919" i="6"/>
  <c r="J919" i="6"/>
  <c r="I919" i="6"/>
  <c r="M918" i="6"/>
  <c r="L918" i="6"/>
  <c r="K918" i="6"/>
  <c r="J918" i="6"/>
  <c r="I918" i="6"/>
  <c r="M917" i="6"/>
  <c r="L917" i="6"/>
  <c r="K917" i="6"/>
  <c r="J917" i="6"/>
  <c r="I917" i="6"/>
  <c r="M916" i="6"/>
  <c r="L916" i="6"/>
  <c r="K916" i="6"/>
  <c r="J916" i="6"/>
  <c r="I916" i="6"/>
  <c r="M915" i="6"/>
  <c r="L915" i="6"/>
  <c r="K915" i="6"/>
  <c r="J915" i="6"/>
  <c r="I915" i="6"/>
  <c r="M914" i="6"/>
  <c r="L914" i="6"/>
  <c r="K914" i="6"/>
  <c r="J914" i="6"/>
  <c r="I914" i="6"/>
  <c r="M913" i="6"/>
  <c r="L913" i="6"/>
  <c r="K913" i="6"/>
  <c r="J913" i="6"/>
  <c r="I913" i="6"/>
  <c r="M912" i="6"/>
  <c r="L912" i="6"/>
  <c r="K912" i="6"/>
  <c r="J912" i="6"/>
  <c r="I912" i="6"/>
  <c r="M911" i="6"/>
  <c r="L911" i="6"/>
  <c r="K911" i="6"/>
  <c r="J911" i="6"/>
  <c r="I911" i="6"/>
  <c r="M910" i="6"/>
  <c r="L910" i="6"/>
  <c r="K910" i="6"/>
  <c r="J910" i="6"/>
  <c r="I910" i="6"/>
  <c r="M909" i="6"/>
  <c r="L909" i="6"/>
  <c r="K909" i="6"/>
  <c r="J909" i="6"/>
  <c r="I909" i="6"/>
  <c r="M908" i="6"/>
  <c r="L908" i="6"/>
  <c r="K908" i="6"/>
  <c r="J908" i="6"/>
  <c r="I908" i="6"/>
  <c r="M907" i="6"/>
  <c r="L907" i="6"/>
  <c r="K907" i="6"/>
  <c r="J907" i="6"/>
  <c r="I907" i="6"/>
  <c r="M906" i="6"/>
  <c r="L906" i="6"/>
  <c r="K906" i="6"/>
  <c r="J906" i="6"/>
  <c r="I906" i="6"/>
  <c r="M905" i="6"/>
  <c r="L905" i="6"/>
  <c r="K905" i="6"/>
  <c r="J905" i="6"/>
  <c r="I905" i="6"/>
  <c r="M904" i="6"/>
  <c r="L904" i="6"/>
  <c r="K904" i="6"/>
  <c r="J904" i="6"/>
  <c r="I904" i="6"/>
  <c r="M903" i="6"/>
  <c r="L903" i="6"/>
  <c r="K903" i="6"/>
  <c r="J903" i="6"/>
  <c r="I903" i="6"/>
  <c r="M902" i="6"/>
  <c r="L902" i="6"/>
  <c r="K902" i="6"/>
  <c r="J902" i="6"/>
  <c r="I902" i="6"/>
  <c r="M901" i="6"/>
  <c r="L901" i="6"/>
  <c r="K901" i="6"/>
  <c r="J901" i="6"/>
  <c r="I901" i="6"/>
  <c r="M900" i="6"/>
  <c r="L900" i="6"/>
  <c r="K900" i="6"/>
  <c r="J900" i="6"/>
  <c r="I900" i="6"/>
  <c r="M899" i="6"/>
  <c r="L899" i="6"/>
  <c r="K899" i="6"/>
  <c r="J899" i="6"/>
  <c r="I899" i="6"/>
  <c r="M898" i="6"/>
  <c r="L898" i="6"/>
  <c r="K898" i="6"/>
  <c r="J898" i="6"/>
  <c r="I898" i="6"/>
  <c r="M897" i="6"/>
  <c r="L897" i="6"/>
  <c r="K897" i="6"/>
  <c r="J897" i="6"/>
  <c r="I897" i="6"/>
  <c r="M896" i="6"/>
  <c r="L896" i="6"/>
  <c r="K896" i="6"/>
  <c r="J896" i="6"/>
  <c r="I896" i="6"/>
  <c r="M895" i="6"/>
  <c r="L895" i="6"/>
  <c r="K895" i="6"/>
  <c r="J895" i="6"/>
  <c r="I895" i="6"/>
  <c r="M894" i="6"/>
  <c r="L894" i="6"/>
  <c r="K894" i="6"/>
  <c r="J894" i="6"/>
  <c r="I894" i="6"/>
  <c r="M893" i="6"/>
  <c r="L893" i="6"/>
  <c r="K893" i="6"/>
  <c r="J893" i="6"/>
  <c r="I893" i="6"/>
  <c r="M892" i="6"/>
  <c r="L892" i="6"/>
  <c r="K892" i="6"/>
  <c r="J892" i="6"/>
  <c r="I892" i="6"/>
  <c r="M891" i="6"/>
  <c r="L891" i="6"/>
  <c r="K891" i="6"/>
  <c r="J891" i="6"/>
  <c r="I891" i="6"/>
  <c r="M890" i="6"/>
  <c r="L890" i="6"/>
  <c r="K890" i="6"/>
  <c r="J890" i="6"/>
  <c r="I890" i="6"/>
  <c r="M889" i="6"/>
  <c r="L889" i="6"/>
  <c r="K889" i="6"/>
  <c r="J889" i="6"/>
  <c r="I889" i="6"/>
  <c r="M888" i="6"/>
  <c r="L888" i="6"/>
  <c r="K888" i="6"/>
  <c r="J888" i="6"/>
  <c r="I888" i="6"/>
  <c r="M887" i="6"/>
  <c r="L887" i="6"/>
  <c r="K887" i="6"/>
  <c r="J887" i="6"/>
  <c r="I887" i="6"/>
  <c r="M886" i="6"/>
  <c r="L886" i="6"/>
  <c r="K886" i="6"/>
  <c r="J886" i="6"/>
  <c r="I886" i="6"/>
  <c r="M885" i="6"/>
  <c r="L885" i="6"/>
  <c r="K885" i="6"/>
  <c r="J885" i="6"/>
  <c r="I885" i="6"/>
  <c r="M884" i="6"/>
  <c r="L884" i="6"/>
  <c r="K884" i="6"/>
  <c r="J884" i="6"/>
  <c r="I884" i="6"/>
  <c r="M883" i="6"/>
  <c r="L883" i="6"/>
  <c r="K883" i="6"/>
  <c r="J883" i="6"/>
  <c r="I883" i="6"/>
  <c r="M882" i="6"/>
  <c r="L882" i="6"/>
  <c r="K882" i="6"/>
  <c r="J882" i="6"/>
  <c r="I882" i="6"/>
  <c r="M881" i="6"/>
  <c r="L881" i="6"/>
  <c r="K881" i="6"/>
  <c r="J881" i="6"/>
  <c r="I881" i="6"/>
  <c r="M880" i="6"/>
  <c r="L880" i="6"/>
  <c r="K880" i="6"/>
  <c r="J880" i="6"/>
  <c r="I880" i="6"/>
  <c r="M879" i="6"/>
  <c r="L879" i="6"/>
  <c r="K879" i="6"/>
  <c r="J879" i="6"/>
  <c r="I879" i="6"/>
  <c r="M878" i="6"/>
  <c r="L878" i="6"/>
  <c r="K878" i="6"/>
  <c r="J878" i="6"/>
  <c r="I878" i="6"/>
  <c r="M877" i="6"/>
  <c r="L877" i="6"/>
  <c r="K877" i="6"/>
  <c r="J877" i="6"/>
  <c r="I877" i="6"/>
  <c r="M876" i="6"/>
  <c r="L876" i="6"/>
  <c r="K876" i="6"/>
  <c r="J876" i="6"/>
  <c r="I876" i="6"/>
  <c r="M875" i="6"/>
  <c r="L875" i="6"/>
  <c r="K875" i="6"/>
  <c r="J875" i="6"/>
  <c r="I875" i="6"/>
  <c r="M874" i="6"/>
  <c r="L874" i="6"/>
  <c r="K874" i="6"/>
  <c r="J874" i="6"/>
  <c r="I874" i="6"/>
  <c r="M873" i="6"/>
  <c r="L873" i="6"/>
  <c r="K873" i="6"/>
  <c r="J873" i="6"/>
  <c r="I873" i="6"/>
  <c r="M872" i="6"/>
  <c r="L872" i="6"/>
  <c r="K872" i="6"/>
  <c r="J872" i="6"/>
  <c r="I872" i="6"/>
  <c r="M871" i="6"/>
  <c r="L871" i="6"/>
  <c r="K871" i="6"/>
  <c r="J871" i="6"/>
  <c r="I871" i="6"/>
  <c r="M870" i="6"/>
  <c r="L870" i="6"/>
  <c r="K870" i="6"/>
  <c r="J870" i="6"/>
  <c r="I870" i="6"/>
  <c r="M869" i="6"/>
  <c r="L869" i="6"/>
  <c r="K869" i="6"/>
  <c r="J869" i="6"/>
  <c r="I869" i="6"/>
  <c r="M868" i="6"/>
  <c r="L868" i="6"/>
  <c r="K868" i="6"/>
  <c r="J868" i="6"/>
  <c r="I868" i="6"/>
  <c r="M867" i="6"/>
  <c r="L867" i="6"/>
  <c r="K867" i="6"/>
  <c r="J867" i="6"/>
  <c r="I867" i="6"/>
  <c r="M866" i="6"/>
  <c r="L866" i="6"/>
  <c r="K866" i="6"/>
  <c r="J866" i="6"/>
  <c r="I866" i="6"/>
  <c r="M865" i="6"/>
  <c r="L865" i="6"/>
  <c r="K865" i="6"/>
  <c r="J865" i="6"/>
  <c r="I865" i="6"/>
  <c r="M864" i="6"/>
  <c r="L864" i="6"/>
  <c r="K864" i="6"/>
  <c r="J864" i="6"/>
  <c r="I864" i="6"/>
  <c r="M863" i="6"/>
  <c r="L863" i="6"/>
  <c r="K863" i="6"/>
  <c r="J863" i="6"/>
  <c r="I863" i="6"/>
  <c r="M862" i="6"/>
  <c r="L862" i="6"/>
  <c r="K862" i="6"/>
  <c r="J862" i="6"/>
  <c r="I862" i="6"/>
  <c r="M861" i="6"/>
  <c r="L861" i="6"/>
  <c r="K861" i="6"/>
  <c r="J861" i="6"/>
  <c r="I861" i="6"/>
  <c r="M860" i="6"/>
  <c r="L860" i="6"/>
  <c r="K860" i="6"/>
  <c r="J860" i="6"/>
  <c r="I860" i="6"/>
  <c r="M859" i="6"/>
  <c r="L859" i="6"/>
  <c r="K859" i="6"/>
  <c r="J859" i="6"/>
  <c r="I859" i="6"/>
  <c r="M858" i="6"/>
  <c r="L858" i="6"/>
  <c r="K858" i="6"/>
  <c r="J858" i="6"/>
  <c r="I858" i="6"/>
  <c r="M857" i="6"/>
  <c r="L857" i="6"/>
  <c r="K857" i="6"/>
  <c r="J857" i="6"/>
  <c r="I857" i="6"/>
  <c r="M856" i="6"/>
  <c r="L856" i="6"/>
  <c r="K856" i="6"/>
  <c r="J856" i="6"/>
  <c r="I856" i="6"/>
  <c r="M855" i="6"/>
  <c r="L855" i="6"/>
  <c r="K855" i="6"/>
  <c r="J855" i="6"/>
  <c r="I855" i="6"/>
  <c r="M854" i="6"/>
  <c r="L854" i="6"/>
  <c r="K854" i="6"/>
  <c r="J854" i="6"/>
  <c r="I854" i="6"/>
  <c r="M853" i="6"/>
  <c r="L853" i="6"/>
  <c r="K853" i="6"/>
  <c r="J853" i="6"/>
  <c r="I853" i="6"/>
  <c r="M852" i="6"/>
  <c r="L852" i="6"/>
  <c r="K852" i="6"/>
  <c r="J852" i="6"/>
  <c r="I852" i="6"/>
  <c r="M851" i="6"/>
  <c r="L851" i="6"/>
  <c r="K851" i="6"/>
  <c r="J851" i="6"/>
  <c r="I851" i="6"/>
  <c r="M850" i="6"/>
  <c r="L850" i="6"/>
  <c r="K850" i="6"/>
  <c r="J850" i="6"/>
  <c r="I850" i="6"/>
  <c r="M849" i="6"/>
  <c r="L849" i="6"/>
  <c r="K849" i="6"/>
  <c r="J849" i="6"/>
  <c r="I849" i="6"/>
  <c r="M848" i="6"/>
  <c r="L848" i="6"/>
  <c r="K848" i="6"/>
  <c r="J848" i="6"/>
  <c r="I848" i="6"/>
  <c r="M847" i="6"/>
  <c r="L847" i="6"/>
  <c r="K847" i="6"/>
  <c r="J847" i="6"/>
  <c r="I847" i="6"/>
  <c r="M846" i="6"/>
  <c r="L846" i="6"/>
  <c r="K846" i="6"/>
  <c r="J846" i="6"/>
  <c r="I846" i="6"/>
  <c r="M845" i="6"/>
  <c r="L845" i="6"/>
  <c r="K845" i="6"/>
  <c r="J845" i="6"/>
  <c r="I845" i="6"/>
  <c r="M844" i="6"/>
  <c r="L844" i="6"/>
  <c r="K844" i="6"/>
  <c r="J844" i="6"/>
  <c r="I844" i="6"/>
  <c r="M843" i="6"/>
  <c r="L843" i="6"/>
  <c r="K843" i="6"/>
  <c r="J843" i="6"/>
  <c r="I843" i="6"/>
  <c r="M842" i="6"/>
  <c r="L842" i="6"/>
  <c r="K842" i="6"/>
  <c r="J842" i="6"/>
  <c r="I842" i="6"/>
  <c r="M841" i="6"/>
  <c r="L841" i="6"/>
  <c r="K841" i="6"/>
  <c r="J841" i="6"/>
  <c r="I841" i="6"/>
  <c r="M840" i="6"/>
  <c r="L840" i="6"/>
  <c r="K840" i="6"/>
  <c r="J840" i="6"/>
  <c r="I840" i="6"/>
  <c r="M839" i="6"/>
  <c r="L839" i="6"/>
  <c r="K839" i="6"/>
  <c r="J839" i="6"/>
  <c r="I839" i="6"/>
  <c r="M838" i="6"/>
  <c r="L838" i="6"/>
  <c r="K838" i="6"/>
  <c r="J838" i="6"/>
  <c r="I838" i="6"/>
  <c r="M837" i="6"/>
  <c r="L837" i="6"/>
  <c r="K837" i="6"/>
  <c r="J837" i="6"/>
  <c r="I837" i="6"/>
  <c r="M836" i="6"/>
  <c r="L836" i="6"/>
  <c r="K836" i="6"/>
  <c r="J836" i="6"/>
  <c r="I836" i="6"/>
  <c r="M835" i="6"/>
  <c r="L835" i="6"/>
  <c r="K835" i="6"/>
  <c r="J835" i="6"/>
  <c r="I835" i="6"/>
  <c r="M834" i="6"/>
  <c r="L834" i="6"/>
  <c r="K834" i="6"/>
  <c r="J834" i="6"/>
  <c r="I834" i="6"/>
  <c r="M833" i="6"/>
  <c r="L833" i="6"/>
  <c r="K833" i="6"/>
  <c r="J833" i="6"/>
  <c r="I833" i="6"/>
  <c r="M832" i="6"/>
  <c r="L832" i="6"/>
  <c r="K832" i="6"/>
  <c r="J832" i="6"/>
  <c r="I832" i="6"/>
  <c r="M831" i="6"/>
  <c r="L831" i="6"/>
  <c r="K831" i="6"/>
  <c r="J831" i="6"/>
  <c r="I831" i="6"/>
  <c r="M830" i="6"/>
  <c r="L830" i="6"/>
  <c r="K830" i="6"/>
  <c r="J830" i="6"/>
  <c r="I830" i="6"/>
  <c r="M829" i="6"/>
  <c r="L829" i="6"/>
  <c r="K829" i="6"/>
  <c r="J829" i="6"/>
  <c r="I829" i="6"/>
  <c r="M828" i="6"/>
  <c r="L828" i="6"/>
  <c r="K828" i="6"/>
  <c r="J828" i="6"/>
  <c r="I828" i="6"/>
  <c r="M827" i="6"/>
  <c r="L827" i="6"/>
  <c r="K827" i="6"/>
  <c r="J827" i="6"/>
  <c r="I827" i="6"/>
  <c r="M826" i="6"/>
  <c r="L826" i="6"/>
  <c r="K826" i="6"/>
  <c r="J826" i="6"/>
  <c r="I826" i="6"/>
  <c r="M825" i="6"/>
  <c r="L825" i="6"/>
  <c r="K825" i="6"/>
  <c r="J825" i="6"/>
  <c r="I825" i="6"/>
  <c r="M824" i="6"/>
  <c r="L824" i="6"/>
  <c r="K824" i="6"/>
  <c r="J824" i="6"/>
  <c r="I824" i="6"/>
  <c r="M823" i="6"/>
  <c r="L823" i="6"/>
  <c r="K823" i="6"/>
  <c r="J823" i="6"/>
  <c r="I823" i="6"/>
  <c r="M822" i="6"/>
  <c r="L822" i="6"/>
  <c r="K822" i="6"/>
  <c r="J822" i="6"/>
  <c r="I822" i="6"/>
  <c r="M821" i="6"/>
  <c r="L821" i="6"/>
  <c r="K821" i="6"/>
  <c r="J821" i="6"/>
  <c r="I821" i="6"/>
  <c r="M820" i="6"/>
  <c r="L820" i="6"/>
  <c r="K820" i="6"/>
  <c r="J820" i="6"/>
  <c r="I820" i="6"/>
  <c r="M819" i="6"/>
  <c r="L819" i="6"/>
  <c r="K819" i="6"/>
  <c r="J819" i="6"/>
  <c r="I819" i="6"/>
  <c r="M818" i="6"/>
  <c r="L818" i="6"/>
  <c r="K818" i="6"/>
  <c r="J818" i="6"/>
  <c r="I818" i="6"/>
  <c r="M817" i="6"/>
  <c r="L817" i="6"/>
  <c r="K817" i="6"/>
  <c r="J817" i="6"/>
  <c r="I817" i="6"/>
  <c r="M816" i="6"/>
  <c r="L816" i="6"/>
  <c r="K816" i="6"/>
  <c r="J816" i="6"/>
  <c r="I816" i="6"/>
  <c r="M815" i="6"/>
  <c r="L815" i="6"/>
  <c r="K815" i="6"/>
  <c r="J815" i="6"/>
  <c r="I815" i="6"/>
  <c r="M814" i="6"/>
  <c r="L814" i="6"/>
  <c r="K814" i="6"/>
  <c r="J814" i="6"/>
  <c r="I814" i="6"/>
  <c r="M813" i="6"/>
  <c r="L813" i="6"/>
  <c r="K813" i="6"/>
  <c r="J813" i="6"/>
  <c r="I813" i="6"/>
  <c r="M812" i="6"/>
  <c r="L812" i="6"/>
  <c r="K812" i="6"/>
  <c r="J812" i="6"/>
  <c r="I812" i="6"/>
  <c r="M811" i="6"/>
  <c r="L811" i="6"/>
  <c r="K811" i="6"/>
  <c r="J811" i="6"/>
  <c r="I811" i="6"/>
  <c r="M810" i="6"/>
  <c r="L810" i="6"/>
  <c r="K810" i="6"/>
  <c r="J810" i="6"/>
  <c r="I810" i="6"/>
  <c r="M809" i="6"/>
  <c r="L809" i="6"/>
  <c r="K809" i="6"/>
  <c r="J809" i="6"/>
  <c r="I809" i="6"/>
  <c r="M808" i="6"/>
  <c r="L808" i="6"/>
  <c r="K808" i="6"/>
  <c r="J808" i="6"/>
  <c r="I808" i="6"/>
  <c r="M807" i="6"/>
  <c r="L807" i="6"/>
  <c r="K807" i="6"/>
  <c r="J807" i="6"/>
  <c r="I807" i="6"/>
  <c r="M806" i="6"/>
  <c r="L806" i="6"/>
  <c r="K806" i="6"/>
  <c r="J806" i="6"/>
  <c r="I806" i="6"/>
  <c r="M805" i="6"/>
  <c r="L805" i="6"/>
  <c r="K805" i="6"/>
  <c r="J805" i="6"/>
  <c r="I805" i="6"/>
  <c r="M804" i="6"/>
  <c r="L804" i="6"/>
  <c r="K804" i="6"/>
  <c r="J804" i="6"/>
  <c r="I804" i="6"/>
  <c r="M803" i="6"/>
  <c r="L803" i="6"/>
  <c r="K803" i="6"/>
  <c r="J803" i="6"/>
  <c r="I803" i="6"/>
  <c r="M802" i="6"/>
  <c r="L802" i="6"/>
  <c r="K802" i="6"/>
  <c r="J802" i="6"/>
  <c r="I802" i="6"/>
  <c r="M801" i="6"/>
  <c r="L801" i="6"/>
  <c r="K801" i="6"/>
  <c r="J801" i="6"/>
  <c r="I801" i="6"/>
  <c r="M800" i="6"/>
  <c r="L800" i="6"/>
  <c r="K800" i="6"/>
  <c r="J800" i="6"/>
  <c r="I800" i="6"/>
  <c r="M799" i="6"/>
  <c r="L799" i="6"/>
  <c r="K799" i="6"/>
  <c r="J799" i="6"/>
  <c r="I799" i="6"/>
  <c r="M798" i="6"/>
  <c r="L798" i="6"/>
  <c r="K798" i="6"/>
  <c r="J798" i="6"/>
  <c r="I798" i="6"/>
  <c r="M797" i="6"/>
  <c r="L797" i="6"/>
  <c r="K797" i="6"/>
  <c r="J797" i="6"/>
  <c r="I797" i="6"/>
  <c r="M796" i="6"/>
  <c r="L796" i="6"/>
  <c r="K796" i="6"/>
  <c r="J796" i="6"/>
  <c r="I796" i="6"/>
  <c r="M795" i="6"/>
  <c r="L795" i="6"/>
  <c r="K795" i="6"/>
  <c r="J795" i="6"/>
  <c r="I795" i="6"/>
  <c r="M794" i="6"/>
  <c r="L794" i="6"/>
  <c r="K794" i="6"/>
  <c r="J794" i="6"/>
  <c r="I794" i="6"/>
  <c r="M793" i="6"/>
  <c r="L793" i="6"/>
  <c r="K793" i="6"/>
  <c r="J793" i="6"/>
  <c r="I793" i="6"/>
  <c r="M792" i="6"/>
  <c r="L792" i="6"/>
  <c r="K792" i="6"/>
  <c r="J792" i="6"/>
  <c r="I792" i="6"/>
  <c r="M791" i="6"/>
  <c r="L791" i="6"/>
  <c r="K791" i="6"/>
  <c r="J791" i="6"/>
  <c r="I791" i="6"/>
  <c r="M790" i="6"/>
  <c r="L790" i="6"/>
  <c r="K790" i="6"/>
  <c r="J790" i="6"/>
  <c r="I790" i="6"/>
  <c r="M789" i="6"/>
  <c r="L789" i="6"/>
  <c r="K789" i="6"/>
  <c r="J789" i="6"/>
  <c r="I789" i="6"/>
  <c r="M788" i="6"/>
  <c r="L788" i="6"/>
  <c r="K788" i="6"/>
  <c r="J788" i="6"/>
  <c r="I788" i="6"/>
  <c r="M787" i="6"/>
  <c r="L787" i="6"/>
  <c r="K787" i="6"/>
  <c r="J787" i="6"/>
  <c r="I787" i="6"/>
  <c r="M786" i="6"/>
  <c r="L786" i="6"/>
  <c r="K786" i="6"/>
  <c r="J786" i="6"/>
  <c r="I786" i="6"/>
  <c r="M785" i="6"/>
  <c r="L785" i="6"/>
  <c r="K785" i="6"/>
  <c r="J785" i="6"/>
  <c r="I785" i="6"/>
  <c r="M784" i="6"/>
  <c r="L784" i="6"/>
  <c r="K784" i="6"/>
  <c r="J784" i="6"/>
  <c r="I784" i="6"/>
  <c r="M783" i="6"/>
  <c r="L783" i="6"/>
  <c r="K783" i="6"/>
  <c r="J783" i="6"/>
  <c r="I783" i="6"/>
  <c r="M782" i="6"/>
  <c r="L782" i="6"/>
  <c r="K782" i="6"/>
  <c r="J782" i="6"/>
  <c r="I782" i="6"/>
  <c r="M781" i="6"/>
  <c r="L781" i="6"/>
  <c r="K781" i="6"/>
  <c r="J781" i="6"/>
  <c r="I781" i="6"/>
  <c r="M780" i="6"/>
  <c r="L780" i="6"/>
  <c r="K780" i="6"/>
  <c r="J780" i="6"/>
  <c r="I780" i="6"/>
  <c r="M779" i="6"/>
  <c r="L779" i="6"/>
  <c r="K779" i="6"/>
  <c r="J779" i="6"/>
  <c r="I779" i="6"/>
  <c r="M778" i="6"/>
  <c r="L778" i="6"/>
  <c r="K778" i="6"/>
  <c r="J778" i="6"/>
  <c r="I778" i="6"/>
  <c r="M777" i="6"/>
  <c r="L777" i="6"/>
  <c r="K777" i="6"/>
  <c r="J777" i="6"/>
  <c r="I777" i="6"/>
  <c r="M776" i="6"/>
  <c r="L776" i="6"/>
  <c r="K776" i="6"/>
  <c r="J776" i="6"/>
  <c r="I776" i="6"/>
  <c r="M775" i="6"/>
  <c r="L775" i="6"/>
  <c r="K775" i="6"/>
  <c r="J775" i="6"/>
  <c r="I775" i="6"/>
  <c r="M774" i="6"/>
  <c r="L774" i="6"/>
  <c r="K774" i="6"/>
  <c r="J774" i="6"/>
  <c r="I774" i="6"/>
  <c r="M773" i="6"/>
  <c r="L773" i="6"/>
  <c r="K773" i="6"/>
  <c r="J773" i="6"/>
  <c r="I773" i="6"/>
  <c r="M772" i="6"/>
  <c r="L772" i="6"/>
  <c r="K772" i="6"/>
  <c r="J772" i="6"/>
  <c r="I772" i="6"/>
  <c r="M771" i="6"/>
  <c r="L771" i="6"/>
  <c r="K771" i="6"/>
  <c r="J771" i="6"/>
  <c r="I771" i="6"/>
  <c r="M770" i="6"/>
  <c r="L770" i="6"/>
  <c r="K770" i="6"/>
  <c r="J770" i="6"/>
  <c r="I770" i="6"/>
  <c r="M769" i="6"/>
  <c r="L769" i="6"/>
  <c r="K769" i="6"/>
  <c r="J769" i="6"/>
  <c r="I769" i="6"/>
  <c r="M768" i="6"/>
  <c r="L768" i="6"/>
  <c r="K768" i="6"/>
  <c r="J768" i="6"/>
  <c r="I768" i="6"/>
  <c r="M767" i="6"/>
  <c r="L767" i="6"/>
  <c r="K767" i="6"/>
  <c r="J767" i="6"/>
  <c r="I767" i="6"/>
  <c r="M766" i="6"/>
  <c r="L766" i="6"/>
  <c r="K766" i="6"/>
  <c r="J766" i="6"/>
  <c r="I766" i="6"/>
  <c r="M765" i="6"/>
  <c r="L765" i="6"/>
  <c r="K765" i="6"/>
  <c r="J765" i="6"/>
  <c r="I765" i="6"/>
  <c r="M764" i="6"/>
  <c r="L764" i="6"/>
  <c r="K764" i="6"/>
  <c r="J764" i="6"/>
  <c r="I764" i="6"/>
  <c r="M763" i="6"/>
  <c r="L763" i="6"/>
  <c r="K763" i="6"/>
  <c r="J763" i="6"/>
  <c r="I763" i="6"/>
  <c r="M762" i="6"/>
  <c r="L762" i="6"/>
  <c r="K762" i="6"/>
  <c r="J762" i="6"/>
  <c r="I762" i="6"/>
  <c r="M761" i="6"/>
  <c r="L761" i="6"/>
  <c r="K761" i="6"/>
  <c r="J761" i="6"/>
  <c r="I761" i="6"/>
  <c r="M760" i="6"/>
  <c r="L760" i="6"/>
  <c r="K760" i="6"/>
  <c r="J760" i="6"/>
  <c r="I760" i="6"/>
  <c r="M759" i="6"/>
  <c r="L759" i="6"/>
  <c r="K759" i="6"/>
  <c r="J759" i="6"/>
  <c r="I759" i="6"/>
  <c r="M758" i="6"/>
  <c r="L758" i="6"/>
  <c r="K758" i="6"/>
  <c r="J758" i="6"/>
  <c r="I758" i="6"/>
  <c r="M757" i="6"/>
  <c r="L757" i="6"/>
  <c r="K757" i="6"/>
  <c r="J757" i="6"/>
  <c r="I757" i="6"/>
  <c r="M756" i="6"/>
  <c r="L756" i="6"/>
  <c r="K756" i="6"/>
  <c r="J756" i="6"/>
  <c r="I756" i="6"/>
  <c r="M755" i="6"/>
  <c r="L755" i="6"/>
  <c r="K755" i="6"/>
  <c r="J755" i="6"/>
  <c r="I755" i="6"/>
  <c r="M754" i="6"/>
  <c r="L754" i="6"/>
  <c r="K754" i="6"/>
  <c r="J754" i="6"/>
  <c r="I754" i="6"/>
  <c r="M753" i="6"/>
  <c r="L753" i="6"/>
  <c r="K753" i="6"/>
  <c r="J753" i="6"/>
  <c r="I753" i="6"/>
  <c r="M752" i="6"/>
  <c r="L752" i="6"/>
  <c r="K752" i="6"/>
  <c r="J752" i="6"/>
  <c r="I752" i="6"/>
  <c r="M751" i="6"/>
  <c r="L751" i="6"/>
  <c r="K751" i="6"/>
  <c r="J751" i="6"/>
  <c r="I751" i="6"/>
  <c r="M750" i="6"/>
  <c r="L750" i="6"/>
  <c r="K750" i="6"/>
  <c r="J750" i="6"/>
  <c r="I750" i="6"/>
  <c r="M749" i="6"/>
  <c r="L749" i="6"/>
  <c r="K749" i="6"/>
  <c r="J749" i="6"/>
  <c r="I749" i="6"/>
  <c r="M748" i="6"/>
  <c r="L748" i="6"/>
  <c r="K748" i="6"/>
  <c r="J748" i="6"/>
  <c r="I748" i="6"/>
  <c r="M747" i="6"/>
  <c r="L747" i="6"/>
  <c r="K747" i="6"/>
  <c r="J747" i="6"/>
  <c r="I747" i="6"/>
  <c r="M746" i="6"/>
  <c r="L746" i="6"/>
  <c r="K746" i="6"/>
  <c r="J746" i="6"/>
  <c r="I746" i="6"/>
  <c r="M745" i="6"/>
  <c r="L745" i="6"/>
  <c r="K745" i="6"/>
  <c r="J745" i="6"/>
  <c r="I745" i="6"/>
  <c r="M744" i="6"/>
  <c r="L744" i="6"/>
  <c r="K744" i="6"/>
  <c r="J744" i="6"/>
  <c r="I744" i="6"/>
  <c r="M743" i="6"/>
  <c r="L743" i="6"/>
  <c r="K743" i="6"/>
  <c r="J743" i="6"/>
  <c r="I743" i="6"/>
  <c r="M742" i="6"/>
  <c r="L742" i="6"/>
  <c r="K742" i="6"/>
  <c r="J742" i="6"/>
  <c r="I742" i="6"/>
  <c r="M741" i="6"/>
  <c r="L741" i="6"/>
  <c r="K741" i="6"/>
  <c r="J741" i="6"/>
  <c r="I741" i="6"/>
  <c r="M740" i="6"/>
  <c r="L740" i="6"/>
  <c r="K740" i="6"/>
  <c r="J740" i="6"/>
  <c r="I740" i="6"/>
  <c r="M739" i="6"/>
  <c r="L739" i="6"/>
  <c r="K739" i="6"/>
  <c r="J739" i="6"/>
  <c r="I739" i="6"/>
  <c r="M738" i="6"/>
  <c r="L738" i="6"/>
  <c r="K738" i="6"/>
  <c r="J738" i="6"/>
  <c r="I738" i="6"/>
  <c r="M737" i="6"/>
  <c r="L737" i="6"/>
  <c r="K737" i="6"/>
  <c r="J737" i="6"/>
  <c r="I737" i="6"/>
  <c r="M736" i="6"/>
  <c r="L736" i="6"/>
  <c r="K736" i="6"/>
  <c r="J736" i="6"/>
  <c r="I736" i="6"/>
  <c r="M735" i="6"/>
  <c r="L735" i="6"/>
  <c r="K735" i="6"/>
  <c r="J735" i="6"/>
  <c r="I735" i="6"/>
  <c r="M734" i="6"/>
  <c r="L734" i="6"/>
  <c r="K734" i="6"/>
  <c r="J734" i="6"/>
  <c r="I734" i="6"/>
  <c r="M733" i="6"/>
  <c r="L733" i="6"/>
  <c r="K733" i="6"/>
  <c r="J733" i="6"/>
  <c r="I733" i="6"/>
  <c r="M732" i="6"/>
  <c r="L732" i="6"/>
  <c r="K732" i="6"/>
  <c r="J732" i="6"/>
  <c r="I732" i="6"/>
  <c r="M731" i="6"/>
  <c r="L731" i="6"/>
  <c r="K731" i="6"/>
  <c r="J731" i="6"/>
  <c r="I731" i="6"/>
  <c r="M730" i="6"/>
  <c r="L730" i="6"/>
  <c r="K730" i="6"/>
  <c r="J730" i="6"/>
  <c r="I730" i="6"/>
  <c r="M729" i="6"/>
  <c r="L729" i="6"/>
  <c r="K729" i="6"/>
  <c r="J729" i="6"/>
  <c r="I729" i="6"/>
  <c r="M728" i="6"/>
  <c r="L728" i="6"/>
  <c r="K728" i="6"/>
  <c r="J728" i="6"/>
  <c r="I728" i="6"/>
  <c r="M727" i="6"/>
  <c r="L727" i="6"/>
  <c r="K727" i="6"/>
  <c r="J727" i="6"/>
  <c r="I727" i="6"/>
  <c r="M726" i="6"/>
  <c r="L726" i="6"/>
  <c r="K726" i="6"/>
  <c r="J726" i="6"/>
  <c r="I726" i="6"/>
  <c r="M725" i="6"/>
  <c r="L725" i="6"/>
  <c r="K725" i="6"/>
  <c r="J725" i="6"/>
  <c r="I725" i="6"/>
  <c r="M724" i="6"/>
  <c r="L724" i="6"/>
  <c r="K724" i="6"/>
  <c r="J724" i="6"/>
  <c r="I724" i="6"/>
  <c r="M723" i="6"/>
  <c r="L723" i="6"/>
  <c r="K723" i="6"/>
  <c r="J723" i="6"/>
  <c r="I723" i="6"/>
  <c r="M722" i="6"/>
  <c r="L722" i="6"/>
  <c r="K722" i="6"/>
  <c r="J722" i="6"/>
  <c r="I722" i="6"/>
  <c r="M721" i="6"/>
  <c r="L721" i="6"/>
  <c r="K721" i="6"/>
  <c r="J721" i="6"/>
  <c r="I721" i="6"/>
  <c r="M720" i="6"/>
  <c r="L720" i="6"/>
  <c r="K720" i="6"/>
  <c r="J720" i="6"/>
  <c r="I720" i="6"/>
  <c r="M719" i="6"/>
  <c r="L719" i="6"/>
  <c r="K719" i="6"/>
  <c r="J719" i="6"/>
  <c r="I719" i="6"/>
  <c r="M718" i="6"/>
  <c r="L718" i="6"/>
  <c r="K718" i="6"/>
  <c r="J718" i="6"/>
  <c r="I718" i="6"/>
  <c r="M717" i="6"/>
  <c r="L717" i="6"/>
  <c r="K717" i="6"/>
  <c r="J717" i="6"/>
  <c r="I717" i="6"/>
  <c r="M716" i="6"/>
  <c r="L716" i="6"/>
  <c r="K716" i="6"/>
  <c r="J716" i="6"/>
  <c r="I716" i="6"/>
  <c r="M715" i="6"/>
  <c r="L715" i="6"/>
  <c r="K715" i="6"/>
  <c r="J715" i="6"/>
  <c r="I715" i="6"/>
  <c r="M714" i="6"/>
  <c r="L714" i="6"/>
  <c r="K714" i="6"/>
  <c r="J714" i="6"/>
  <c r="I714" i="6"/>
  <c r="M713" i="6"/>
  <c r="L713" i="6"/>
  <c r="K713" i="6"/>
  <c r="J713" i="6"/>
  <c r="I713" i="6"/>
  <c r="M712" i="6"/>
  <c r="L712" i="6"/>
  <c r="K712" i="6"/>
  <c r="J712" i="6"/>
  <c r="I712" i="6"/>
  <c r="M711" i="6"/>
  <c r="L711" i="6"/>
  <c r="K711" i="6"/>
  <c r="J711" i="6"/>
  <c r="I711" i="6"/>
  <c r="M710" i="6"/>
  <c r="L710" i="6"/>
  <c r="K710" i="6"/>
  <c r="J710" i="6"/>
  <c r="I710" i="6"/>
  <c r="M709" i="6"/>
  <c r="L709" i="6"/>
  <c r="K709" i="6"/>
  <c r="J709" i="6"/>
  <c r="I709" i="6"/>
  <c r="M708" i="6"/>
  <c r="L708" i="6"/>
  <c r="K708" i="6"/>
  <c r="J708" i="6"/>
  <c r="I708" i="6"/>
  <c r="M707" i="6"/>
  <c r="L707" i="6"/>
  <c r="K707" i="6"/>
  <c r="J707" i="6"/>
  <c r="I707" i="6"/>
  <c r="M706" i="6"/>
  <c r="L706" i="6"/>
  <c r="K706" i="6"/>
  <c r="J706" i="6"/>
  <c r="I706" i="6"/>
  <c r="M705" i="6"/>
  <c r="L705" i="6"/>
  <c r="K705" i="6"/>
  <c r="J705" i="6"/>
  <c r="I705" i="6"/>
  <c r="M704" i="6"/>
  <c r="L704" i="6"/>
  <c r="K704" i="6"/>
  <c r="J704" i="6"/>
  <c r="I704" i="6"/>
  <c r="M703" i="6"/>
  <c r="L703" i="6"/>
  <c r="K703" i="6"/>
  <c r="J703" i="6"/>
  <c r="I703" i="6"/>
  <c r="M702" i="6"/>
  <c r="L702" i="6"/>
  <c r="K702" i="6"/>
  <c r="J702" i="6"/>
  <c r="I702" i="6"/>
  <c r="M701" i="6"/>
  <c r="L701" i="6"/>
  <c r="K701" i="6"/>
  <c r="J701" i="6"/>
  <c r="I701" i="6"/>
  <c r="M700" i="6"/>
  <c r="L700" i="6"/>
  <c r="K700" i="6"/>
  <c r="J700" i="6"/>
  <c r="I700" i="6"/>
  <c r="M699" i="6"/>
  <c r="L699" i="6"/>
  <c r="K699" i="6"/>
  <c r="J699" i="6"/>
  <c r="I699" i="6"/>
  <c r="M698" i="6"/>
  <c r="L698" i="6"/>
  <c r="K698" i="6"/>
  <c r="J698" i="6"/>
  <c r="I698" i="6"/>
  <c r="M697" i="6"/>
  <c r="L697" i="6"/>
  <c r="K697" i="6"/>
  <c r="J697" i="6"/>
  <c r="I697" i="6"/>
  <c r="M696" i="6"/>
  <c r="L696" i="6"/>
  <c r="K696" i="6"/>
  <c r="J696" i="6"/>
  <c r="I696" i="6"/>
  <c r="M695" i="6"/>
  <c r="L695" i="6"/>
  <c r="K695" i="6"/>
  <c r="J695" i="6"/>
  <c r="I695" i="6"/>
  <c r="M694" i="6"/>
  <c r="L694" i="6"/>
  <c r="K694" i="6"/>
  <c r="J694" i="6"/>
  <c r="I694" i="6"/>
  <c r="M693" i="6"/>
  <c r="L693" i="6"/>
  <c r="K693" i="6"/>
  <c r="J693" i="6"/>
  <c r="I693" i="6"/>
  <c r="M692" i="6"/>
  <c r="L692" i="6"/>
  <c r="K692" i="6"/>
  <c r="J692" i="6"/>
  <c r="I692" i="6"/>
  <c r="M691" i="6"/>
  <c r="L691" i="6"/>
  <c r="K691" i="6"/>
  <c r="J691" i="6"/>
  <c r="I691" i="6"/>
  <c r="M690" i="6"/>
  <c r="L690" i="6"/>
  <c r="K690" i="6"/>
  <c r="J690" i="6"/>
  <c r="I690" i="6"/>
  <c r="M689" i="6"/>
  <c r="L689" i="6"/>
  <c r="K689" i="6"/>
  <c r="J689" i="6"/>
  <c r="I689" i="6"/>
  <c r="M688" i="6"/>
  <c r="L688" i="6"/>
  <c r="K688" i="6"/>
  <c r="J688" i="6"/>
  <c r="I688" i="6"/>
  <c r="M687" i="6"/>
  <c r="L687" i="6"/>
  <c r="K687" i="6"/>
  <c r="J687" i="6"/>
  <c r="I687" i="6"/>
  <c r="M686" i="6"/>
  <c r="L686" i="6"/>
  <c r="K686" i="6"/>
  <c r="J686" i="6"/>
  <c r="I686" i="6"/>
  <c r="M685" i="6"/>
  <c r="L685" i="6"/>
  <c r="K685" i="6"/>
  <c r="J685" i="6"/>
  <c r="I685" i="6"/>
  <c r="M684" i="6"/>
  <c r="L684" i="6"/>
  <c r="K684" i="6"/>
  <c r="J684" i="6"/>
  <c r="I684" i="6"/>
  <c r="M683" i="6"/>
  <c r="L683" i="6"/>
  <c r="K683" i="6"/>
  <c r="J683" i="6"/>
  <c r="I683" i="6"/>
  <c r="M682" i="6"/>
  <c r="L682" i="6"/>
  <c r="K682" i="6"/>
  <c r="J682" i="6"/>
  <c r="I682" i="6"/>
  <c r="M681" i="6"/>
  <c r="L681" i="6"/>
  <c r="K681" i="6"/>
  <c r="J681" i="6"/>
  <c r="I681" i="6"/>
  <c r="M680" i="6"/>
  <c r="L680" i="6"/>
  <c r="K680" i="6"/>
  <c r="J680" i="6"/>
  <c r="I680" i="6"/>
  <c r="M679" i="6"/>
  <c r="L679" i="6"/>
  <c r="K679" i="6"/>
  <c r="J679" i="6"/>
  <c r="I679" i="6"/>
  <c r="M678" i="6"/>
  <c r="L678" i="6"/>
  <c r="K678" i="6"/>
  <c r="J678" i="6"/>
  <c r="I678" i="6"/>
  <c r="M677" i="6"/>
  <c r="L677" i="6"/>
  <c r="K677" i="6"/>
  <c r="J677" i="6"/>
  <c r="I677" i="6"/>
  <c r="M676" i="6"/>
  <c r="L676" i="6"/>
  <c r="K676" i="6"/>
  <c r="J676" i="6"/>
  <c r="I676" i="6"/>
  <c r="M675" i="6"/>
  <c r="L675" i="6"/>
  <c r="K675" i="6"/>
  <c r="J675" i="6"/>
  <c r="I675" i="6"/>
  <c r="M674" i="6"/>
  <c r="L674" i="6"/>
  <c r="K674" i="6"/>
  <c r="J674" i="6"/>
  <c r="I674" i="6"/>
  <c r="M673" i="6"/>
  <c r="L673" i="6"/>
  <c r="K673" i="6"/>
  <c r="J673" i="6"/>
  <c r="I673" i="6"/>
  <c r="M672" i="6"/>
  <c r="L672" i="6"/>
  <c r="K672" i="6"/>
  <c r="J672" i="6"/>
  <c r="I672" i="6"/>
  <c r="M671" i="6"/>
  <c r="L671" i="6"/>
  <c r="K671" i="6"/>
  <c r="J671" i="6"/>
  <c r="I671" i="6"/>
  <c r="M670" i="6"/>
  <c r="L670" i="6"/>
  <c r="K670" i="6"/>
  <c r="J670" i="6"/>
  <c r="I670" i="6"/>
  <c r="M669" i="6"/>
  <c r="L669" i="6"/>
  <c r="K669" i="6"/>
  <c r="J669" i="6"/>
  <c r="I669" i="6"/>
  <c r="M668" i="6"/>
  <c r="L668" i="6"/>
  <c r="K668" i="6"/>
  <c r="J668" i="6"/>
  <c r="I668" i="6"/>
  <c r="M667" i="6"/>
  <c r="L667" i="6"/>
  <c r="K667" i="6"/>
  <c r="J667" i="6"/>
  <c r="I667" i="6"/>
  <c r="M666" i="6"/>
  <c r="L666" i="6"/>
  <c r="K666" i="6"/>
  <c r="J666" i="6"/>
  <c r="I666" i="6"/>
  <c r="M665" i="6"/>
  <c r="L665" i="6"/>
  <c r="K665" i="6"/>
  <c r="J665" i="6"/>
  <c r="I665" i="6"/>
  <c r="M664" i="6"/>
  <c r="L664" i="6"/>
  <c r="K664" i="6"/>
  <c r="J664" i="6"/>
  <c r="I664" i="6"/>
  <c r="M663" i="6"/>
  <c r="L663" i="6"/>
  <c r="K663" i="6"/>
  <c r="J663" i="6"/>
  <c r="I663" i="6"/>
  <c r="M662" i="6"/>
  <c r="L662" i="6"/>
  <c r="K662" i="6"/>
  <c r="J662" i="6"/>
  <c r="I662" i="6"/>
  <c r="M661" i="6"/>
  <c r="L661" i="6"/>
  <c r="K661" i="6"/>
  <c r="J661" i="6"/>
  <c r="I661" i="6"/>
  <c r="M660" i="6"/>
  <c r="L660" i="6"/>
  <c r="K660" i="6"/>
  <c r="J660" i="6"/>
  <c r="I660" i="6"/>
  <c r="M659" i="6"/>
  <c r="L659" i="6"/>
  <c r="K659" i="6"/>
  <c r="J659" i="6"/>
  <c r="I659" i="6"/>
  <c r="M658" i="6"/>
  <c r="L658" i="6"/>
  <c r="K658" i="6"/>
  <c r="J658" i="6"/>
  <c r="I658" i="6"/>
  <c r="M657" i="6"/>
  <c r="L657" i="6"/>
  <c r="K657" i="6"/>
  <c r="J657" i="6"/>
  <c r="I657" i="6"/>
  <c r="M656" i="6"/>
  <c r="L656" i="6"/>
  <c r="K656" i="6"/>
  <c r="J656" i="6"/>
  <c r="I656" i="6"/>
  <c r="M655" i="6"/>
  <c r="L655" i="6"/>
  <c r="K655" i="6"/>
  <c r="J655" i="6"/>
  <c r="I655" i="6"/>
  <c r="M654" i="6"/>
  <c r="L654" i="6"/>
  <c r="K654" i="6"/>
  <c r="J654" i="6"/>
  <c r="I654" i="6"/>
  <c r="M653" i="6"/>
  <c r="L653" i="6"/>
  <c r="K653" i="6"/>
  <c r="J653" i="6"/>
  <c r="I653" i="6"/>
  <c r="M652" i="6"/>
  <c r="L652" i="6"/>
  <c r="K652" i="6"/>
  <c r="J652" i="6"/>
  <c r="I652" i="6"/>
  <c r="M651" i="6"/>
  <c r="L651" i="6"/>
  <c r="K651" i="6"/>
  <c r="J651" i="6"/>
  <c r="I651" i="6"/>
  <c r="M650" i="6"/>
  <c r="L650" i="6"/>
  <c r="K650" i="6"/>
  <c r="J650" i="6"/>
  <c r="I650" i="6"/>
  <c r="M649" i="6"/>
  <c r="L649" i="6"/>
  <c r="K649" i="6"/>
  <c r="J649" i="6"/>
  <c r="I649" i="6"/>
  <c r="M648" i="6"/>
  <c r="L648" i="6"/>
  <c r="K648" i="6"/>
  <c r="J648" i="6"/>
  <c r="I648" i="6"/>
  <c r="M647" i="6"/>
  <c r="L647" i="6"/>
  <c r="K647" i="6"/>
  <c r="J647" i="6"/>
  <c r="I647" i="6"/>
  <c r="M646" i="6"/>
  <c r="L646" i="6"/>
  <c r="K646" i="6"/>
  <c r="J646" i="6"/>
  <c r="I646" i="6"/>
  <c r="M645" i="6"/>
  <c r="L645" i="6"/>
  <c r="K645" i="6"/>
  <c r="J645" i="6"/>
  <c r="I645" i="6"/>
  <c r="M644" i="6"/>
  <c r="L644" i="6"/>
  <c r="K644" i="6"/>
  <c r="J644" i="6"/>
  <c r="I644" i="6"/>
  <c r="M643" i="6"/>
  <c r="L643" i="6"/>
  <c r="K643" i="6"/>
  <c r="J643" i="6"/>
  <c r="I643" i="6"/>
  <c r="M642" i="6"/>
  <c r="L642" i="6"/>
  <c r="K642" i="6"/>
  <c r="J642" i="6"/>
  <c r="I642" i="6"/>
  <c r="M641" i="6"/>
  <c r="L641" i="6"/>
  <c r="K641" i="6"/>
  <c r="J641" i="6"/>
  <c r="I641" i="6"/>
  <c r="M640" i="6"/>
  <c r="L640" i="6"/>
  <c r="K640" i="6"/>
  <c r="J640" i="6"/>
  <c r="I640" i="6"/>
  <c r="M639" i="6"/>
  <c r="L639" i="6"/>
  <c r="K639" i="6"/>
  <c r="J639" i="6"/>
  <c r="I639" i="6"/>
  <c r="M638" i="6"/>
  <c r="L638" i="6"/>
  <c r="K638" i="6"/>
  <c r="J638" i="6"/>
  <c r="I638" i="6"/>
  <c r="M637" i="6"/>
  <c r="L637" i="6"/>
  <c r="K637" i="6"/>
  <c r="J637" i="6"/>
  <c r="I637" i="6"/>
  <c r="M636" i="6"/>
  <c r="L636" i="6"/>
  <c r="K636" i="6"/>
  <c r="J636" i="6"/>
  <c r="I636" i="6"/>
  <c r="M635" i="6"/>
  <c r="L635" i="6"/>
  <c r="K635" i="6"/>
  <c r="J635" i="6"/>
  <c r="I635" i="6"/>
  <c r="M634" i="6"/>
  <c r="L634" i="6"/>
  <c r="K634" i="6"/>
  <c r="J634" i="6"/>
  <c r="I634" i="6"/>
  <c r="M633" i="6"/>
  <c r="L633" i="6"/>
  <c r="K633" i="6"/>
  <c r="J633" i="6"/>
  <c r="I633" i="6"/>
  <c r="M632" i="6"/>
  <c r="L632" i="6"/>
  <c r="K632" i="6"/>
  <c r="J632" i="6"/>
  <c r="I632" i="6"/>
  <c r="M631" i="6"/>
  <c r="L631" i="6"/>
  <c r="K631" i="6"/>
  <c r="J631" i="6"/>
  <c r="I631" i="6"/>
  <c r="M630" i="6"/>
  <c r="L630" i="6"/>
  <c r="K630" i="6"/>
  <c r="J630" i="6"/>
  <c r="I630" i="6"/>
  <c r="M629" i="6"/>
  <c r="L629" i="6"/>
  <c r="K629" i="6"/>
  <c r="J629" i="6"/>
  <c r="I629" i="6"/>
  <c r="M628" i="6"/>
  <c r="L628" i="6"/>
  <c r="K628" i="6"/>
  <c r="J628" i="6"/>
  <c r="I628" i="6"/>
  <c r="M627" i="6"/>
  <c r="L627" i="6"/>
  <c r="K627" i="6"/>
  <c r="J627" i="6"/>
  <c r="I627" i="6"/>
  <c r="M626" i="6"/>
  <c r="L626" i="6"/>
  <c r="K626" i="6"/>
  <c r="J626" i="6"/>
  <c r="I626" i="6"/>
  <c r="M625" i="6"/>
  <c r="L625" i="6"/>
  <c r="K625" i="6"/>
  <c r="J625" i="6"/>
  <c r="I625" i="6"/>
  <c r="M624" i="6"/>
  <c r="L624" i="6"/>
  <c r="K624" i="6"/>
  <c r="J624" i="6"/>
  <c r="I624" i="6"/>
  <c r="M623" i="6"/>
  <c r="L623" i="6"/>
  <c r="K623" i="6"/>
  <c r="J623" i="6"/>
  <c r="I623" i="6"/>
  <c r="M622" i="6"/>
  <c r="L622" i="6"/>
  <c r="K622" i="6"/>
  <c r="J622" i="6"/>
  <c r="I622" i="6"/>
  <c r="M621" i="6"/>
  <c r="L621" i="6"/>
  <c r="K621" i="6"/>
  <c r="J621" i="6"/>
  <c r="I621" i="6"/>
  <c r="M620" i="6"/>
  <c r="L620" i="6"/>
  <c r="K620" i="6"/>
  <c r="J620" i="6"/>
  <c r="I620" i="6"/>
  <c r="M619" i="6"/>
  <c r="L619" i="6"/>
  <c r="K619" i="6"/>
  <c r="J619" i="6"/>
  <c r="I619" i="6"/>
  <c r="M618" i="6"/>
  <c r="L618" i="6"/>
  <c r="K618" i="6"/>
  <c r="J618" i="6"/>
  <c r="I618" i="6"/>
  <c r="M617" i="6"/>
  <c r="L617" i="6"/>
  <c r="K617" i="6"/>
  <c r="J617" i="6"/>
  <c r="I617" i="6"/>
  <c r="M616" i="6"/>
  <c r="L616" i="6"/>
  <c r="K616" i="6"/>
  <c r="J616" i="6"/>
  <c r="I616" i="6"/>
  <c r="M615" i="6"/>
  <c r="L615" i="6"/>
  <c r="K615" i="6"/>
  <c r="J615" i="6"/>
  <c r="I615" i="6"/>
  <c r="M614" i="6"/>
  <c r="L614" i="6"/>
  <c r="K614" i="6"/>
  <c r="J614" i="6"/>
  <c r="I614" i="6"/>
  <c r="M613" i="6"/>
  <c r="L613" i="6"/>
  <c r="K613" i="6"/>
  <c r="J613" i="6"/>
  <c r="I613" i="6"/>
  <c r="M612" i="6"/>
  <c r="L612" i="6"/>
  <c r="K612" i="6"/>
  <c r="J612" i="6"/>
  <c r="I612" i="6"/>
  <c r="M611" i="6"/>
  <c r="L611" i="6"/>
  <c r="K611" i="6"/>
  <c r="J611" i="6"/>
  <c r="I611" i="6"/>
  <c r="M610" i="6"/>
  <c r="L610" i="6"/>
  <c r="K610" i="6"/>
  <c r="J610" i="6"/>
  <c r="I610" i="6"/>
  <c r="M609" i="6"/>
  <c r="L609" i="6"/>
  <c r="K609" i="6"/>
  <c r="J609" i="6"/>
  <c r="I609" i="6"/>
  <c r="M608" i="6"/>
  <c r="L608" i="6"/>
  <c r="K608" i="6"/>
  <c r="J608" i="6"/>
  <c r="I608" i="6"/>
  <c r="M607" i="6"/>
  <c r="L607" i="6"/>
  <c r="K607" i="6"/>
  <c r="J607" i="6"/>
  <c r="I607" i="6"/>
  <c r="M606" i="6"/>
  <c r="L606" i="6"/>
  <c r="K606" i="6"/>
  <c r="J606" i="6"/>
  <c r="I606" i="6"/>
  <c r="M605" i="6"/>
  <c r="L605" i="6"/>
  <c r="K605" i="6"/>
  <c r="J605" i="6"/>
  <c r="I605" i="6"/>
  <c r="M604" i="6"/>
  <c r="L604" i="6"/>
  <c r="K604" i="6"/>
  <c r="J604" i="6"/>
  <c r="I604" i="6"/>
  <c r="M603" i="6"/>
  <c r="L603" i="6"/>
  <c r="K603" i="6"/>
  <c r="J603" i="6"/>
  <c r="I603" i="6"/>
  <c r="M602" i="6"/>
  <c r="L602" i="6"/>
  <c r="K602" i="6"/>
  <c r="J602" i="6"/>
  <c r="I602" i="6"/>
  <c r="M601" i="6"/>
  <c r="L601" i="6"/>
  <c r="K601" i="6"/>
  <c r="J601" i="6"/>
  <c r="I601" i="6"/>
  <c r="M600" i="6"/>
  <c r="L600" i="6"/>
  <c r="K600" i="6"/>
  <c r="J600" i="6"/>
  <c r="I600" i="6"/>
  <c r="M599" i="6"/>
  <c r="L599" i="6"/>
  <c r="K599" i="6"/>
  <c r="J599" i="6"/>
  <c r="I599" i="6"/>
  <c r="M598" i="6"/>
  <c r="L598" i="6"/>
  <c r="K598" i="6"/>
  <c r="J598" i="6"/>
  <c r="I598" i="6"/>
  <c r="M597" i="6"/>
  <c r="L597" i="6"/>
  <c r="K597" i="6"/>
  <c r="J597" i="6"/>
  <c r="I597" i="6"/>
  <c r="M596" i="6"/>
  <c r="L596" i="6"/>
  <c r="K596" i="6"/>
  <c r="J596" i="6"/>
  <c r="I596" i="6"/>
  <c r="M595" i="6"/>
  <c r="L595" i="6"/>
  <c r="K595" i="6"/>
  <c r="J595" i="6"/>
  <c r="I595" i="6"/>
  <c r="M594" i="6"/>
  <c r="L594" i="6"/>
  <c r="K594" i="6"/>
  <c r="J594" i="6"/>
  <c r="I594" i="6"/>
  <c r="M593" i="6"/>
  <c r="L593" i="6"/>
  <c r="K593" i="6"/>
  <c r="J593" i="6"/>
  <c r="I593" i="6"/>
  <c r="M592" i="6"/>
  <c r="L592" i="6"/>
  <c r="K592" i="6"/>
  <c r="J592" i="6"/>
  <c r="I592" i="6"/>
  <c r="M591" i="6"/>
  <c r="L591" i="6"/>
  <c r="K591" i="6"/>
  <c r="J591" i="6"/>
  <c r="I591" i="6"/>
  <c r="M590" i="6"/>
  <c r="L590" i="6"/>
  <c r="K590" i="6"/>
  <c r="J590" i="6"/>
  <c r="I590" i="6"/>
  <c r="M589" i="6"/>
  <c r="L589" i="6"/>
  <c r="K589" i="6"/>
  <c r="J589" i="6"/>
  <c r="I589" i="6"/>
  <c r="M588" i="6"/>
  <c r="L588" i="6"/>
  <c r="K588" i="6"/>
  <c r="J588" i="6"/>
  <c r="I588" i="6"/>
  <c r="M587" i="6"/>
  <c r="L587" i="6"/>
  <c r="K587" i="6"/>
  <c r="J587" i="6"/>
  <c r="I587" i="6"/>
  <c r="M586" i="6"/>
  <c r="L586" i="6"/>
  <c r="K586" i="6"/>
  <c r="J586" i="6"/>
  <c r="I586" i="6"/>
  <c r="M585" i="6"/>
  <c r="L585" i="6"/>
  <c r="K585" i="6"/>
  <c r="J585" i="6"/>
  <c r="I585" i="6"/>
  <c r="M584" i="6"/>
  <c r="L584" i="6"/>
  <c r="K584" i="6"/>
  <c r="J584" i="6"/>
  <c r="I584" i="6"/>
  <c r="M583" i="6"/>
  <c r="L583" i="6"/>
  <c r="K583" i="6"/>
  <c r="J583" i="6"/>
  <c r="I583" i="6"/>
  <c r="M582" i="6"/>
  <c r="L582" i="6"/>
  <c r="K582" i="6"/>
  <c r="J582" i="6"/>
  <c r="I582" i="6"/>
  <c r="M581" i="6"/>
  <c r="L581" i="6"/>
  <c r="K581" i="6"/>
  <c r="J581" i="6"/>
  <c r="I581" i="6"/>
  <c r="M580" i="6"/>
  <c r="L580" i="6"/>
  <c r="K580" i="6"/>
  <c r="J580" i="6"/>
  <c r="I580" i="6"/>
  <c r="M579" i="6"/>
  <c r="L579" i="6"/>
  <c r="K579" i="6"/>
  <c r="J579" i="6"/>
  <c r="I579" i="6"/>
  <c r="M578" i="6"/>
  <c r="L578" i="6"/>
  <c r="K578" i="6"/>
  <c r="J578" i="6"/>
  <c r="I578" i="6"/>
  <c r="M577" i="6"/>
  <c r="L577" i="6"/>
  <c r="K577" i="6"/>
  <c r="J577" i="6"/>
  <c r="I577" i="6"/>
  <c r="M576" i="6"/>
  <c r="L576" i="6"/>
  <c r="K576" i="6"/>
  <c r="J576" i="6"/>
  <c r="I576" i="6"/>
  <c r="M575" i="6"/>
  <c r="L575" i="6"/>
  <c r="K575" i="6"/>
  <c r="J575" i="6"/>
  <c r="I575" i="6"/>
  <c r="M574" i="6"/>
  <c r="L574" i="6"/>
  <c r="K574" i="6"/>
  <c r="J574" i="6"/>
  <c r="I574" i="6"/>
  <c r="M573" i="6"/>
  <c r="L573" i="6"/>
  <c r="K573" i="6"/>
  <c r="J573" i="6"/>
  <c r="I573" i="6"/>
  <c r="M572" i="6"/>
  <c r="L572" i="6"/>
  <c r="K572" i="6"/>
  <c r="J572" i="6"/>
  <c r="I572" i="6"/>
  <c r="M571" i="6"/>
  <c r="L571" i="6"/>
  <c r="K571" i="6"/>
  <c r="J571" i="6"/>
  <c r="I571" i="6"/>
  <c r="M570" i="6"/>
  <c r="L570" i="6"/>
  <c r="K570" i="6"/>
  <c r="J570" i="6"/>
  <c r="I570" i="6"/>
  <c r="M569" i="6"/>
  <c r="L569" i="6"/>
  <c r="K569" i="6"/>
  <c r="J569" i="6"/>
  <c r="I569" i="6"/>
  <c r="M568" i="6"/>
  <c r="L568" i="6"/>
  <c r="K568" i="6"/>
  <c r="J568" i="6"/>
  <c r="I568" i="6"/>
  <c r="M567" i="6"/>
  <c r="L567" i="6"/>
  <c r="K567" i="6"/>
  <c r="J567" i="6"/>
  <c r="I567" i="6"/>
  <c r="M566" i="6"/>
  <c r="L566" i="6"/>
  <c r="K566" i="6"/>
  <c r="J566" i="6"/>
  <c r="I566" i="6"/>
  <c r="M565" i="6"/>
  <c r="L565" i="6"/>
  <c r="K565" i="6"/>
  <c r="J565" i="6"/>
  <c r="I565" i="6"/>
  <c r="M564" i="6"/>
  <c r="L564" i="6"/>
  <c r="K564" i="6"/>
  <c r="J564" i="6"/>
  <c r="I564" i="6"/>
  <c r="M563" i="6"/>
  <c r="L563" i="6"/>
  <c r="K563" i="6"/>
  <c r="J563" i="6"/>
  <c r="I563" i="6"/>
  <c r="M562" i="6"/>
  <c r="L562" i="6"/>
  <c r="K562" i="6"/>
  <c r="J562" i="6"/>
  <c r="I562" i="6"/>
  <c r="M561" i="6"/>
  <c r="L561" i="6"/>
  <c r="K561" i="6"/>
  <c r="J561" i="6"/>
  <c r="I561" i="6"/>
  <c r="M560" i="6"/>
  <c r="L560" i="6"/>
  <c r="K560" i="6"/>
  <c r="J560" i="6"/>
  <c r="I560" i="6"/>
  <c r="M559" i="6"/>
  <c r="L559" i="6"/>
  <c r="K559" i="6"/>
  <c r="J559" i="6"/>
  <c r="I559" i="6"/>
  <c r="M558" i="6"/>
  <c r="L558" i="6"/>
  <c r="K558" i="6"/>
  <c r="J558" i="6"/>
  <c r="I558" i="6"/>
  <c r="M557" i="6"/>
  <c r="L557" i="6"/>
  <c r="K557" i="6"/>
  <c r="J557" i="6"/>
  <c r="I557" i="6"/>
  <c r="M556" i="6"/>
  <c r="L556" i="6"/>
  <c r="K556" i="6"/>
  <c r="J556" i="6"/>
  <c r="I556" i="6"/>
  <c r="M555" i="6"/>
  <c r="L555" i="6"/>
  <c r="K555" i="6"/>
  <c r="J555" i="6"/>
  <c r="I555" i="6"/>
  <c r="M554" i="6"/>
  <c r="L554" i="6"/>
  <c r="K554" i="6"/>
  <c r="J554" i="6"/>
  <c r="I554" i="6"/>
  <c r="M553" i="6"/>
  <c r="L553" i="6"/>
  <c r="K553" i="6"/>
  <c r="J553" i="6"/>
  <c r="I553" i="6"/>
  <c r="M552" i="6"/>
  <c r="L552" i="6"/>
  <c r="K552" i="6"/>
  <c r="J552" i="6"/>
  <c r="I552" i="6"/>
  <c r="M551" i="6"/>
  <c r="L551" i="6"/>
  <c r="K551" i="6"/>
  <c r="J551" i="6"/>
  <c r="I551" i="6"/>
  <c r="M550" i="6"/>
  <c r="L550" i="6"/>
  <c r="K550" i="6"/>
  <c r="J550" i="6"/>
  <c r="I550" i="6"/>
  <c r="M549" i="6"/>
  <c r="L549" i="6"/>
  <c r="K549" i="6"/>
  <c r="J549" i="6"/>
  <c r="I549" i="6"/>
  <c r="M548" i="6"/>
  <c r="L548" i="6"/>
  <c r="K548" i="6"/>
  <c r="J548" i="6"/>
  <c r="I548" i="6"/>
  <c r="M547" i="6"/>
  <c r="L547" i="6"/>
  <c r="K547" i="6"/>
  <c r="J547" i="6"/>
  <c r="I547" i="6"/>
  <c r="M546" i="6"/>
  <c r="L546" i="6"/>
  <c r="K546" i="6"/>
  <c r="J546" i="6"/>
  <c r="I546" i="6"/>
  <c r="M545" i="6"/>
  <c r="L545" i="6"/>
  <c r="K545" i="6"/>
  <c r="J545" i="6"/>
  <c r="I545" i="6"/>
  <c r="M544" i="6"/>
  <c r="L544" i="6"/>
  <c r="K544" i="6"/>
  <c r="J544" i="6"/>
  <c r="I544" i="6"/>
  <c r="M543" i="6"/>
  <c r="L543" i="6"/>
  <c r="K543" i="6"/>
  <c r="J543" i="6"/>
  <c r="I543" i="6"/>
  <c r="M542" i="6"/>
  <c r="L542" i="6"/>
  <c r="K542" i="6"/>
  <c r="J542" i="6"/>
  <c r="I542" i="6"/>
  <c r="M541" i="6"/>
  <c r="L541" i="6"/>
  <c r="K541" i="6"/>
  <c r="J541" i="6"/>
  <c r="I541" i="6"/>
  <c r="M540" i="6"/>
  <c r="L540" i="6"/>
  <c r="K540" i="6"/>
  <c r="J540" i="6"/>
  <c r="I540" i="6"/>
  <c r="M539" i="6"/>
  <c r="L539" i="6"/>
  <c r="K539" i="6"/>
  <c r="J539" i="6"/>
  <c r="I539" i="6"/>
  <c r="M538" i="6"/>
  <c r="L538" i="6"/>
  <c r="K538" i="6"/>
  <c r="J538" i="6"/>
  <c r="I538" i="6"/>
  <c r="M537" i="6"/>
  <c r="L537" i="6"/>
  <c r="K537" i="6"/>
  <c r="J537" i="6"/>
  <c r="I537" i="6"/>
  <c r="M536" i="6"/>
  <c r="L536" i="6"/>
  <c r="K536" i="6"/>
  <c r="J536" i="6"/>
  <c r="I536" i="6"/>
  <c r="M535" i="6"/>
  <c r="L535" i="6"/>
  <c r="K535" i="6"/>
  <c r="J535" i="6"/>
  <c r="I535" i="6"/>
  <c r="M534" i="6"/>
  <c r="L534" i="6"/>
  <c r="K534" i="6"/>
  <c r="J534" i="6"/>
  <c r="I534" i="6"/>
  <c r="M533" i="6"/>
  <c r="L533" i="6"/>
  <c r="K533" i="6"/>
  <c r="J533" i="6"/>
  <c r="I533" i="6"/>
  <c r="M532" i="6"/>
  <c r="L532" i="6"/>
  <c r="K532" i="6"/>
  <c r="J532" i="6"/>
  <c r="I532" i="6"/>
  <c r="M531" i="6"/>
  <c r="L531" i="6"/>
  <c r="K531" i="6"/>
  <c r="J531" i="6"/>
  <c r="I531" i="6"/>
  <c r="M530" i="6"/>
  <c r="L530" i="6"/>
  <c r="K530" i="6"/>
  <c r="J530" i="6"/>
  <c r="I530" i="6"/>
  <c r="M529" i="6"/>
  <c r="L529" i="6"/>
  <c r="K529" i="6"/>
  <c r="J529" i="6"/>
  <c r="I529" i="6"/>
  <c r="M528" i="6"/>
  <c r="L528" i="6"/>
  <c r="K528" i="6"/>
  <c r="J528" i="6"/>
  <c r="I528" i="6"/>
  <c r="M527" i="6"/>
  <c r="L527" i="6"/>
  <c r="K527" i="6"/>
  <c r="J527" i="6"/>
  <c r="I527" i="6"/>
  <c r="M526" i="6"/>
  <c r="L526" i="6"/>
  <c r="K526" i="6"/>
  <c r="J526" i="6"/>
  <c r="I526" i="6"/>
  <c r="M525" i="6"/>
  <c r="L525" i="6"/>
  <c r="K525" i="6"/>
  <c r="J525" i="6"/>
  <c r="I525" i="6"/>
  <c r="M524" i="6"/>
  <c r="L524" i="6"/>
  <c r="K524" i="6"/>
  <c r="J524" i="6"/>
  <c r="I524" i="6"/>
  <c r="M523" i="6"/>
  <c r="L523" i="6"/>
  <c r="K523" i="6"/>
  <c r="J523" i="6"/>
  <c r="I523" i="6"/>
  <c r="M522" i="6"/>
  <c r="L522" i="6"/>
  <c r="K522" i="6"/>
  <c r="J522" i="6"/>
  <c r="I522" i="6"/>
  <c r="M521" i="6"/>
  <c r="L521" i="6"/>
  <c r="K521" i="6"/>
  <c r="J521" i="6"/>
  <c r="I521" i="6"/>
  <c r="M520" i="6"/>
  <c r="L520" i="6"/>
  <c r="K520" i="6"/>
  <c r="J520" i="6"/>
  <c r="I520" i="6"/>
  <c r="M519" i="6"/>
  <c r="L519" i="6"/>
  <c r="K519" i="6"/>
  <c r="J519" i="6"/>
  <c r="I519" i="6"/>
  <c r="M518" i="6"/>
  <c r="L518" i="6"/>
  <c r="K518" i="6"/>
  <c r="J518" i="6"/>
  <c r="I518" i="6"/>
  <c r="M517" i="6"/>
  <c r="L517" i="6"/>
  <c r="K517" i="6"/>
  <c r="J517" i="6"/>
  <c r="I517" i="6"/>
  <c r="M516" i="6"/>
  <c r="L516" i="6"/>
  <c r="K516" i="6"/>
  <c r="J516" i="6"/>
  <c r="I516" i="6"/>
  <c r="M515" i="6"/>
  <c r="L515" i="6"/>
  <c r="K515" i="6"/>
  <c r="J515" i="6"/>
  <c r="I515" i="6"/>
  <c r="M514" i="6"/>
  <c r="L514" i="6"/>
  <c r="K514" i="6"/>
  <c r="J514" i="6"/>
  <c r="I514" i="6"/>
  <c r="M513" i="6"/>
  <c r="L513" i="6"/>
  <c r="K513" i="6"/>
  <c r="J513" i="6"/>
  <c r="I513" i="6"/>
  <c r="M512" i="6"/>
  <c r="L512" i="6"/>
  <c r="K512" i="6"/>
  <c r="J512" i="6"/>
  <c r="I512" i="6"/>
  <c r="M511" i="6"/>
  <c r="L511" i="6"/>
  <c r="K511" i="6"/>
  <c r="J511" i="6"/>
  <c r="I511" i="6"/>
  <c r="M510" i="6"/>
  <c r="L510" i="6"/>
  <c r="K510" i="6"/>
  <c r="J510" i="6"/>
  <c r="I510" i="6"/>
  <c r="M509" i="6"/>
  <c r="L509" i="6"/>
  <c r="K509" i="6"/>
  <c r="J509" i="6"/>
  <c r="I509" i="6"/>
  <c r="M508" i="6"/>
  <c r="L508" i="6"/>
  <c r="K508" i="6"/>
  <c r="J508" i="6"/>
  <c r="I508" i="6"/>
  <c r="M507" i="6"/>
  <c r="L507" i="6"/>
  <c r="K507" i="6"/>
  <c r="J507" i="6"/>
  <c r="I507" i="6"/>
  <c r="M506" i="6"/>
  <c r="L506" i="6"/>
  <c r="K506" i="6"/>
  <c r="J506" i="6"/>
  <c r="I506" i="6"/>
  <c r="M505" i="6"/>
  <c r="L505" i="6"/>
  <c r="K505" i="6"/>
  <c r="J505" i="6"/>
  <c r="I505" i="6"/>
  <c r="M504" i="6"/>
  <c r="L504" i="6"/>
  <c r="K504" i="6"/>
  <c r="J504" i="6"/>
  <c r="I504" i="6"/>
  <c r="M503" i="6"/>
  <c r="L503" i="6"/>
  <c r="K503" i="6"/>
  <c r="J503" i="6"/>
  <c r="I503" i="6"/>
  <c r="M502" i="6"/>
  <c r="L502" i="6"/>
  <c r="K502" i="6"/>
  <c r="J502" i="6"/>
  <c r="I502" i="6"/>
  <c r="M501" i="6"/>
  <c r="L501" i="6"/>
  <c r="K501" i="6"/>
  <c r="J501" i="6"/>
  <c r="I501" i="6"/>
  <c r="M500" i="6"/>
  <c r="L500" i="6"/>
  <c r="K500" i="6"/>
  <c r="J500" i="6"/>
  <c r="I500" i="6"/>
  <c r="M499" i="6"/>
  <c r="L499" i="6"/>
  <c r="K499" i="6"/>
  <c r="J499" i="6"/>
  <c r="I499" i="6"/>
  <c r="M498" i="6"/>
  <c r="L498" i="6"/>
  <c r="K498" i="6"/>
  <c r="J498" i="6"/>
  <c r="I498" i="6"/>
  <c r="M497" i="6"/>
  <c r="L497" i="6"/>
  <c r="K497" i="6"/>
  <c r="J497" i="6"/>
  <c r="I497" i="6"/>
  <c r="M496" i="6"/>
  <c r="L496" i="6"/>
  <c r="K496" i="6"/>
  <c r="J496" i="6"/>
  <c r="I496" i="6"/>
  <c r="M495" i="6"/>
  <c r="L495" i="6"/>
  <c r="K495" i="6"/>
  <c r="J495" i="6"/>
  <c r="I495" i="6"/>
  <c r="M494" i="6"/>
  <c r="L494" i="6"/>
  <c r="K494" i="6"/>
  <c r="J494" i="6"/>
  <c r="I494" i="6"/>
  <c r="M493" i="6"/>
  <c r="L493" i="6"/>
  <c r="K493" i="6"/>
  <c r="J493" i="6"/>
  <c r="I493" i="6"/>
  <c r="M492" i="6"/>
  <c r="L492" i="6"/>
  <c r="K492" i="6"/>
  <c r="J492" i="6"/>
  <c r="I492" i="6"/>
  <c r="M491" i="6"/>
  <c r="L491" i="6"/>
  <c r="K491" i="6"/>
  <c r="J491" i="6"/>
  <c r="I491" i="6"/>
  <c r="M490" i="6"/>
  <c r="L490" i="6"/>
  <c r="K490" i="6"/>
  <c r="J490" i="6"/>
  <c r="I490" i="6"/>
  <c r="M489" i="6"/>
  <c r="L489" i="6"/>
  <c r="K489" i="6"/>
  <c r="J489" i="6"/>
  <c r="I489" i="6"/>
  <c r="M488" i="6"/>
  <c r="L488" i="6"/>
  <c r="K488" i="6"/>
  <c r="J488" i="6"/>
  <c r="I488" i="6"/>
  <c r="M487" i="6"/>
  <c r="L487" i="6"/>
  <c r="K487" i="6"/>
  <c r="J487" i="6"/>
  <c r="I487" i="6"/>
  <c r="M486" i="6"/>
  <c r="L486" i="6"/>
  <c r="K486" i="6"/>
  <c r="J486" i="6"/>
  <c r="I486" i="6"/>
  <c r="M485" i="6"/>
  <c r="L485" i="6"/>
  <c r="K485" i="6"/>
  <c r="J485" i="6"/>
  <c r="I485" i="6"/>
  <c r="M484" i="6"/>
  <c r="L484" i="6"/>
  <c r="K484" i="6"/>
  <c r="J484" i="6"/>
  <c r="I484" i="6"/>
  <c r="M483" i="6"/>
  <c r="L483" i="6"/>
  <c r="K483" i="6"/>
  <c r="J483" i="6"/>
  <c r="I483" i="6"/>
  <c r="M482" i="6"/>
  <c r="L482" i="6"/>
  <c r="K482" i="6"/>
  <c r="J482" i="6"/>
  <c r="I482" i="6"/>
  <c r="M481" i="6"/>
  <c r="L481" i="6"/>
  <c r="K481" i="6"/>
  <c r="J481" i="6"/>
  <c r="I481" i="6"/>
  <c r="M480" i="6"/>
  <c r="L480" i="6"/>
  <c r="K480" i="6"/>
  <c r="J480" i="6"/>
  <c r="I480" i="6"/>
  <c r="M479" i="6"/>
  <c r="L479" i="6"/>
  <c r="K479" i="6"/>
  <c r="J479" i="6"/>
  <c r="I479" i="6"/>
  <c r="M478" i="6"/>
  <c r="L478" i="6"/>
  <c r="K478" i="6"/>
  <c r="J478" i="6"/>
  <c r="I478" i="6"/>
  <c r="M477" i="6"/>
  <c r="L477" i="6"/>
  <c r="K477" i="6"/>
  <c r="J477" i="6"/>
  <c r="I477" i="6"/>
  <c r="M476" i="6"/>
  <c r="L476" i="6"/>
  <c r="K476" i="6"/>
  <c r="J476" i="6"/>
  <c r="I476" i="6"/>
  <c r="M475" i="6"/>
  <c r="L475" i="6"/>
  <c r="K475" i="6"/>
  <c r="J475" i="6"/>
  <c r="I475" i="6"/>
  <c r="M474" i="6"/>
  <c r="L474" i="6"/>
  <c r="K474" i="6"/>
  <c r="J474" i="6"/>
  <c r="I474" i="6"/>
  <c r="M473" i="6"/>
  <c r="L473" i="6"/>
  <c r="K473" i="6"/>
  <c r="J473" i="6"/>
  <c r="I473" i="6"/>
  <c r="M472" i="6"/>
  <c r="L472" i="6"/>
  <c r="K472" i="6"/>
  <c r="J472" i="6"/>
  <c r="I472" i="6"/>
  <c r="M471" i="6"/>
  <c r="L471" i="6"/>
  <c r="K471" i="6"/>
  <c r="J471" i="6"/>
  <c r="I471" i="6"/>
  <c r="M470" i="6"/>
  <c r="L470" i="6"/>
  <c r="K470" i="6"/>
  <c r="J470" i="6"/>
  <c r="I470" i="6"/>
  <c r="M469" i="6"/>
  <c r="L469" i="6"/>
  <c r="K469" i="6"/>
  <c r="J469" i="6"/>
  <c r="I469" i="6"/>
  <c r="M468" i="6"/>
  <c r="L468" i="6"/>
  <c r="K468" i="6"/>
  <c r="J468" i="6"/>
  <c r="I468" i="6"/>
  <c r="M467" i="6"/>
  <c r="L467" i="6"/>
  <c r="K467" i="6"/>
  <c r="J467" i="6"/>
  <c r="I467" i="6"/>
  <c r="M466" i="6"/>
  <c r="L466" i="6"/>
  <c r="K466" i="6"/>
  <c r="J466" i="6"/>
  <c r="I466" i="6"/>
  <c r="M465" i="6"/>
  <c r="L465" i="6"/>
  <c r="K465" i="6"/>
  <c r="J465" i="6"/>
  <c r="I465" i="6"/>
  <c r="M464" i="6"/>
  <c r="L464" i="6"/>
  <c r="K464" i="6"/>
  <c r="J464" i="6"/>
  <c r="I464" i="6"/>
  <c r="M463" i="6"/>
  <c r="L463" i="6"/>
  <c r="K463" i="6"/>
  <c r="J463" i="6"/>
  <c r="I463" i="6"/>
  <c r="M462" i="6"/>
  <c r="L462" i="6"/>
  <c r="K462" i="6"/>
  <c r="J462" i="6"/>
  <c r="I462" i="6"/>
  <c r="M461" i="6"/>
  <c r="L461" i="6"/>
  <c r="K461" i="6"/>
  <c r="J461" i="6"/>
  <c r="I461" i="6"/>
  <c r="M460" i="6"/>
  <c r="L460" i="6"/>
  <c r="K460" i="6"/>
  <c r="J460" i="6"/>
  <c r="I460" i="6"/>
  <c r="M459" i="6"/>
  <c r="L459" i="6"/>
  <c r="K459" i="6"/>
  <c r="J459" i="6"/>
  <c r="I459" i="6"/>
  <c r="M458" i="6"/>
  <c r="L458" i="6"/>
  <c r="K458" i="6"/>
  <c r="J458" i="6"/>
  <c r="I458" i="6"/>
  <c r="M457" i="6"/>
  <c r="L457" i="6"/>
  <c r="K457" i="6"/>
  <c r="J457" i="6"/>
  <c r="I457" i="6"/>
  <c r="M456" i="6"/>
  <c r="L456" i="6"/>
  <c r="K456" i="6"/>
  <c r="J456" i="6"/>
  <c r="I456" i="6"/>
  <c r="M455" i="6"/>
  <c r="L455" i="6"/>
  <c r="K455" i="6"/>
  <c r="J455" i="6"/>
  <c r="I455" i="6"/>
  <c r="M454" i="6"/>
  <c r="L454" i="6"/>
  <c r="K454" i="6"/>
  <c r="J454" i="6"/>
  <c r="I454" i="6"/>
  <c r="M453" i="6"/>
  <c r="L453" i="6"/>
  <c r="K453" i="6"/>
  <c r="J453" i="6"/>
  <c r="I453" i="6"/>
  <c r="M452" i="6"/>
  <c r="L452" i="6"/>
  <c r="K452" i="6"/>
  <c r="J452" i="6"/>
  <c r="I452" i="6"/>
  <c r="M451" i="6"/>
  <c r="L451" i="6"/>
  <c r="K451" i="6"/>
  <c r="J451" i="6"/>
  <c r="I451" i="6"/>
  <c r="M450" i="6"/>
  <c r="L450" i="6"/>
  <c r="K450" i="6"/>
  <c r="J450" i="6"/>
  <c r="I450" i="6"/>
  <c r="M449" i="6"/>
  <c r="L449" i="6"/>
  <c r="K449" i="6"/>
  <c r="J449" i="6"/>
  <c r="I449" i="6"/>
  <c r="M448" i="6"/>
  <c r="L448" i="6"/>
  <c r="K448" i="6"/>
  <c r="J448" i="6"/>
  <c r="I448" i="6"/>
  <c r="M447" i="6"/>
  <c r="L447" i="6"/>
  <c r="K447" i="6"/>
  <c r="J447" i="6"/>
  <c r="I447" i="6"/>
  <c r="M446" i="6"/>
  <c r="L446" i="6"/>
  <c r="K446" i="6"/>
  <c r="J446" i="6"/>
  <c r="I446" i="6"/>
  <c r="M445" i="6"/>
  <c r="L445" i="6"/>
  <c r="K445" i="6"/>
  <c r="J445" i="6"/>
  <c r="I445" i="6"/>
  <c r="M444" i="6"/>
  <c r="L444" i="6"/>
  <c r="K444" i="6"/>
  <c r="J444" i="6"/>
  <c r="I444" i="6"/>
  <c r="M443" i="6"/>
  <c r="L443" i="6"/>
  <c r="K443" i="6"/>
  <c r="J443" i="6"/>
  <c r="I443" i="6"/>
  <c r="M442" i="6"/>
  <c r="L442" i="6"/>
  <c r="K442" i="6"/>
  <c r="J442" i="6"/>
  <c r="I442" i="6"/>
  <c r="M441" i="6"/>
  <c r="L441" i="6"/>
  <c r="K441" i="6"/>
  <c r="J441" i="6"/>
  <c r="I441" i="6"/>
  <c r="M440" i="6"/>
  <c r="L440" i="6"/>
  <c r="K440" i="6"/>
  <c r="J440" i="6"/>
  <c r="I440" i="6"/>
  <c r="M439" i="6"/>
  <c r="L439" i="6"/>
  <c r="K439" i="6"/>
  <c r="J439" i="6"/>
  <c r="I439" i="6"/>
  <c r="M438" i="6"/>
  <c r="L438" i="6"/>
  <c r="K438" i="6"/>
  <c r="J438" i="6"/>
  <c r="I438" i="6"/>
  <c r="M437" i="6"/>
  <c r="L437" i="6"/>
  <c r="K437" i="6"/>
  <c r="J437" i="6"/>
  <c r="I437" i="6"/>
  <c r="M436" i="6"/>
  <c r="L436" i="6"/>
  <c r="K436" i="6"/>
  <c r="J436" i="6"/>
  <c r="I436" i="6"/>
  <c r="M435" i="6"/>
  <c r="L435" i="6"/>
  <c r="K435" i="6"/>
  <c r="J435" i="6"/>
  <c r="I435" i="6"/>
  <c r="M434" i="6"/>
  <c r="L434" i="6"/>
  <c r="K434" i="6"/>
  <c r="J434" i="6"/>
  <c r="I434" i="6"/>
  <c r="M433" i="6"/>
  <c r="L433" i="6"/>
  <c r="K433" i="6"/>
  <c r="J433" i="6"/>
  <c r="I433" i="6"/>
  <c r="M432" i="6"/>
  <c r="L432" i="6"/>
  <c r="K432" i="6"/>
  <c r="J432" i="6"/>
  <c r="I432" i="6"/>
  <c r="M431" i="6"/>
  <c r="L431" i="6"/>
  <c r="K431" i="6"/>
  <c r="J431" i="6"/>
  <c r="I431" i="6"/>
  <c r="M430" i="6"/>
  <c r="L430" i="6"/>
  <c r="K430" i="6"/>
  <c r="J430" i="6"/>
  <c r="I430" i="6"/>
  <c r="M429" i="6"/>
  <c r="L429" i="6"/>
  <c r="K429" i="6"/>
  <c r="J429" i="6"/>
  <c r="I429" i="6"/>
  <c r="M428" i="6"/>
  <c r="L428" i="6"/>
  <c r="K428" i="6"/>
  <c r="J428" i="6"/>
  <c r="I428" i="6"/>
  <c r="M427" i="6"/>
  <c r="L427" i="6"/>
  <c r="K427" i="6"/>
  <c r="J427" i="6"/>
  <c r="I427" i="6"/>
  <c r="M426" i="6"/>
  <c r="L426" i="6"/>
  <c r="K426" i="6"/>
  <c r="J426" i="6"/>
  <c r="I426" i="6"/>
  <c r="M425" i="6"/>
  <c r="L425" i="6"/>
  <c r="K425" i="6"/>
  <c r="J425" i="6"/>
  <c r="I425" i="6"/>
  <c r="M424" i="6"/>
  <c r="L424" i="6"/>
  <c r="K424" i="6"/>
  <c r="J424" i="6"/>
  <c r="I424" i="6"/>
  <c r="M423" i="6"/>
  <c r="L423" i="6"/>
  <c r="K423" i="6"/>
  <c r="J423" i="6"/>
  <c r="I423" i="6"/>
  <c r="M422" i="6"/>
  <c r="L422" i="6"/>
  <c r="K422" i="6"/>
  <c r="J422" i="6"/>
  <c r="I422" i="6"/>
  <c r="M421" i="6"/>
  <c r="L421" i="6"/>
  <c r="K421" i="6"/>
  <c r="J421" i="6"/>
  <c r="I421" i="6"/>
  <c r="M420" i="6"/>
  <c r="L420" i="6"/>
  <c r="K420" i="6"/>
  <c r="J420" i="6"/>
  <c r="I420" i="6"/>
  <c r="M419" i="6"/>
  <c r="L419" i="6"/>
  <c r="K419" i="6"/>
  <c r="J419" i="6"/>
  <c r="I419" i="6"/>
  <c r="M418" i="6"/>
  <c r="L418" i="6"/>
  <c r="K418" i="6"/>
  <c r="J418" i="6"/>
  <c r="I418" i="6"/>
  <c r="M417" i="6"/>
  <c r="L417" i="6"/>
  <c r="K417" i="6"/>
  <c r="J417" i="6"/>
  <c r="I417" i="6"/>
  <c r="M416" i="6"/>
  <c r="L416" i="6"/>
  <c r="K416" i="6"/>
  <c r="J416" i="6"/>
  <c r="I416" i="6"/>
  <c r="M415" i="6"/>
  <c r="L415" i="6"/>
  <c r="K415" i="6"/>
  <c r="J415" i="6"/>
  <c r="I415" i="6"/>
  <c r="M414" i="6"/>
  <c r="L414" i="6"/>
  <c r="K414" i="6"/>
  <c r="J414" i="6"/>
  <c r="I414" i="6"/>
  <c r="M413" i="6"/>
  <c r="L413" i="6"/>
  <c r="K413" i="6"/>
  <c r="J413" i="6"/>
  <c r="I413" i="6"/>
  <c r="M412" i="6"/>
  <c r="L412" i="6"/>
  <c r="K412" i="6"/>
  <c r="J412" i="6"/>
  <c r="I412" i="6"/>
  <c r="M411" i="6"/>
  <c r="L411" i="6"/>
  <c r="K411" i="6"/>
  <c r="J411" i="6"/>
  <c r="I411" i="6"/>
  <c r="M410" i="6"/>
  <c r="L410" i="6"/>
  <c r="K410" i="6"/>
  <c r="J410" i="6"/>
  <c r="I410" i="6"/>
  <c r="M409" i="6"/>
  <c r="L409" i="6"/>
  <c r="K409" i="6"/>
  <c r="J409" i="6"/>
  <c r="I409" i="6"/>
  <c r="M408" i="6"/>
  <c r="L408" i="6"/>
  <c r="K408" i="6"/>
  <c r="J408" i="6"/>
  <c r="I408" i="6"/>
  <c r="M407" i="6"/>
  <c r="L407" i="6"/>
  <c r="K407" i="6"/>
  <c r="J407" i="6"/>
  <c r="I407" i="6"/>
  <c r="M406" i="6"/>
  <c r="L406" i="6"/>
  <c r="K406" i="6"/>
  <c r="J406" i="6"/>
  <c r="I406" i="6"/>
  <c r="M405" i="6"/>
  <c r="L405" i="6"/>
  <c r="K405" i="6"/>
  <c r="J405" i="6"/>
  <c r="I405" i="6"/>
  <c r="M404" i="6"/>
  <c r="L404" i="6"/>
  <c r="K404" i="6"/>
  <c r="J404" i="6"/>
  <c r="I404" i="6"/>
  <c r="M403" i="6"/>
  <c r="L403" i="6"/>
  <c r="K403" i="6"/>
  <c r="J403" i="6"/>
  <c r="I403" i="6"/>
  <c r="M402" i="6"/>
  <c r="L402" i="6"/>
  <c r="K402" i="6"/>
  <c r="J402" i="6"/>
  <c r="I402" i="6"/>
  <c r="M401" i="6"/>
  <c r="L401" i="6"/>
  <c r="K401" i="6"/>
  <c r="J401" i="6"/>
  <c r="I401" i="6"/>
  <c r="M400" i="6"/>
  <c r="L400" i="6"/>
  <c r="K400" i="6"/>
  <c r="J400" i="6"/>
  <c r="I400" i="6"/>
  <c r="M399" i="6"/>
  <c r="L399" i="6"/>
  <c r="K399" i="6"/>
  <c r="J399" i="6"/>
  <c r="I399" i="6"/>
  <c r="M398" i="6"/>
  <c r="L398" i="6"/>
  <c r="K398" i="6"/>
  <c r="J398" i="6"/>
  <c r="I398" i="6"/>
  <c r="M397" i="6"/>
  <c r="L397" i="6"/>
  <c r="K397" i="6"/>
  <c r="J397" i="6"/>
  <c r="I397" i="6"/>
  <c r="M396" i="6"/>
  <c r="L396" i="6"/>
  <c r="K396" i="6"/>
  <c r="J396" i="6"/>
  <c r="I396" i="6"/>
  <c r="M395" i="6"/>
  <c r="L395" i="6"/>
  <c r="K395" i="6"/>
  <c r="J395" i="6"/>
  <c r="I395" i="6"/>
  <c r="M394" i="6"/>
  <c r="L394" i="6"/>
  <c r="K394" i="6"/>
  <c r="J394" i="6"/>
  <c r="I394" i="6"/>
  <c r="M393" i="6"/>
  <c r="L393" i="6"/>
  <c r="K393" i="6"/>
  <c r="J393" i="6"/>
  <c r="I393" i="6"/>
  <c r="M392" i="6"/>
  <c r="L392" i="6"/>
  <c r="K392" i="6"/>
  <c r="J392" i="6"/>
  <c r="I392" i="6"/>
  <c r="M391" i="6"/>
  <c r="L391" i="6"/>
  <c r="K391" i="6"/>
  <c r="J391" i="6"/>
  <c r="I391" i="6"/>
  <c r="M390" i="6"/>
  <c r="L390" i="6"/>
  <c r="K390" i="6"/>
  <c r="J390" i="6"/>
  <c r="I390" i="6"/>
  <c r="M389" i="6"/>
  <c r="L389" i="6"/>
  <c r="K389" i="6"/>
  <c r="J389" i="6"/>
  <c r="I389" i="6"/>
  <c r="M388" i="6"/>
  <c r="L388" i="6"/>
  <c r="K388" i="6"/>
  <c r="J388" i="6"/>
  <c r="I388" i="6"/>
  <c r="M387" i="6"/>
  <c r="L387" i="6"/>
  <c r="K387" i="6"/>
  <c r="J387" i="6"/>
  <c r="I387" i="6"/>
  <c r="M386" i="6"/>
  <c r="L386" i="6"/>
  <c r="K386" i="6"/>
  <c r="J386" i="6"/>
  <c r="I386" i="6"/>
  <c r="M385" i="6"/>
  <c r="L385" i="6"/>
  <c r="K385" i="6"/>
  <c r="J385" i="6"/>
  <c r="I385" i="6"/>
  <c r="M384" i="6"/>
  <c r="L384" i="6"/>
  <c r="K384" i="6"/>
  <c r="J384" i="6"/>
  <c r="I384" i="6"/>
  <c r="M383" i="6"/>
  <c r="L383" i="6"/>
  <c r="K383" i="6"/>
  <c r="J383" i="6"/>
  <c r="I383" i="6"/>
  <c r="M382" i="6"/>
  <c r="L382" i="6"/>
  <c r="K382" i="6"/>
  <c r="J382" i="6"/>
  <c r="I382" i="6"/>
  <c r="M381" i="6"/>
  <c r="L381" i="6"/>
  <c r="K381" i="6"/>
  <c r="J381" i="6"/>
  <c r="I381" i="6"/>
  <c r="M380" i="6"/>
  <c r="L380" i="6"/>
  <c r="K380" i="6"/>
  <c r="J380" i="6"/>
  <c r="I380" i="6"/>
  <c r="M379" i="6"/>
  <c r="L379" i="6"/>
  <c r="K379" i="6"/>
  <c r="J379" i="6"/>
  <c r="I379" i="6"/>
  <c r="M378" i="6"/>
  <c r="L378" i="6"/>
  <c r="K378" i="6"/>
  <c r="J378" i="6"/>
  <c r="I378" i="6"/>
  <c r="M377" i="6"/>
  <c r="L377" i="6"/>
  <c r="K377" i="6"/>
  <c r="J377" i="6"/>
  <c r="I377" i="6"/>
  <c r="M376" i="6"/>
  <c r="L376" i="6"/>
  <c r="K376" i="6"/>
  <c r="J376" i="6"/>
  <c r="I376" i="6"/>
  <c r="M375" i="6"/>
  <c r="L375" i="6"/>
  <c r="K375" i="6"/>
  <c r="J375" i="6"/>
  <c r="I375" i="6"/>
  <c r="M374" i="6"/>
  <c r="L374" i="6"/>
  <c r="K374" i="6"/>
  <c r="J374" i="6"/>
  <c r="I374" i="6"/>
  <c r="M373" i="6"/>
  <c r="L373" i="6"/>
  <c r="K373" i="6"/>
  <c r="J373" i="6"/>
  <c r="I373" i="6"/>
  <c r="M372" i="6"/>
  <c r="L372" i="6"/>
  <c r="K372" i="6"/>
  <c r="J372" i="6"/>
  <c r="I372" i="6"/>
  <c r="M371" i="6"/>
  <c r="L371" i="6"/>
  <c r="K371" i="6"/>
  <c r="J371" i="6"/>
  <c r="I371" i="6"/>
  <c r="M370" i="6"/>
  <c r="L370" i="6"/>
  <c r="K370" i="6"/>
  <c r="J370" i="6"/>
  <c r="I370" i="6"/>
  <c r="M369" i="6"/>
  <c r="L369" i="6"/>
  <c r="K369" i="6"/>
  <c r="J369" i="6"/>
  <c r="I369" i="6"/>
  <c r="M368" i="6"/>
  <c r="L368" i="6"/>
  <c r="K368" i="6"/>
  <c r="J368" i="6"/>
  <c r="I368" i="6"/>
  <c r="M367" i="6"/>
  <c r="L367" i="6"/>
  <c r="K367" i="6"/>
  <c r="J367" i="6"/>
  <c r="I367" i="6"/>
  <c r="M366" i="6"/>
  <c r="L366" i="6"/>
  <c r="K366" i="6"/>
  <c r="J366" i="6"/>
  <c r="I366" i="6"/>
  <c r="M365" i="6"/>
  <c r="L365" i="6"/>
  <c r="K365" i="6"/>
  <c r="J365" i="6"/>
  <c r="I365" i="6"/>
  <c r="M364" i="6"/>
  <c r="L364" i="6"/>
  <c r="K364" i="6"/>
  <c r="J364" i="6"/>
  <c r="I364" i="6"/>
  <c r="M363" i="6"/>
  <c r="L363" i="6"/>
  <c r="K363" i="6"/>
  <c r="J363" i="6"/>
  <c r="I363" i="6"/>
  <c r="M362" i="6"/>
  <c r="L362" i="6"/>
  <c r="K362" i="6"/>
  <c r="J362" i="6"/>
  <c r="I362" i="6"/>
  <c r="M361" i="6"/>
  <c r="L361" i="6"/>
  <c r="K361" i="6"/>
  <c r="J361" i="6"/>
  <c r="I361" i="6"/>
  <c r="M360" i="6"/>
  <c r="L360" i="6"/>
  <c r="K360" i="6"/>
  <c r="J360" i="6"/>
  <c r="I360" i="6"/>
  <c r="M359" i="6"/>
  <c r="L359" i="6"/>
  <c r="K359" i="6"/>
  <c r="J359" i="6"/>
  <c r="I359" i="6"/>
  <c r="M358" i="6"/>
  <c r="L358" i="6"/>
  <c r="K358" i="6"/>
  <c r="J358" i="6"/>
  <c r="I358" i="6"/>
  <c r="M357" i="6"/>
  <c r="L357" i="6"/>
  <c r="K357" i="6"/>
  <c r="J357" i="6"/>
  <c r="I357" i="6"/>
  <c r="M356" i="6"/>
  <c r="L356" i="6"/>
  <c r="K356" i="6"/>
  <c r="J356" i="6"/>
  <c r="I356" i="6"/>
  <c r="M355" i="6"/>
  <c r="L355" i="6"/>
  <c r="K355" i="6"/>
  <c r="J355" i="6"/>
  <c r="I355" i="6"/>
  <c r="M354" i="6"/>
  <c r="L354" i="6"/>
  <c r="K354" i="6"/>
  <c r="J354" i="6"/>
  <c r="I354" i="6"/>
  <c r="M353" i="6"/>
  <c r="L353" i="6"/>
  <c r="K353" i="6"/>
  <c r="J353" i="6"/>
  <c r="I353" i="6"/>
  <c r="M352" i="6"/>
  <c r="L352" i="6"/>
  <c r="K352" i="6"/>
  <c r="J352" i="6"/>
  <c r="I352" i="6"/>
  <c r="M351" i="6"/>
  <c r="L351" i="6"/>
  <c r="K351" i="6"/>
  <c r="J351" i="6"/>
  <c r="I351" i="6"/>
  <c r="M350" i="6"/>
  <c r="L350" i="6"/>
  <c r="K350" i="6"/>
  <c r="J350" i="6"/>
  <c r="I350" i="6"/>
  <c r="M349" i="6"/>
  <c r="L349" i="6"/>
  <c r="K349" i="6"/>
  <c r="J349" i="6"/>
  <c r="I349" i="6"/>
  <c r="M348" i="6"/>
  <c r="L348" i="6"/>
  <c r="K348" i="6"/>
  <c r="J348" i="6"/>
  <c r="I348" i="6"/>
  <c r="M347" i="6"/>
  <c r="L347" i="6"/>
  <c r="K347" i="6"/>
  <c r="J347" i="6"/>
  <c r="I347" i="6"/>
  <c r="M346" i="6"/>
  <c r="L346" i="6"/>
  <c r="K346" i="6"/>
  <c r="J346" i="6"/>
  <c r="I346" i="6"/>
  <c r="M345" i="6"/>
  <c r="L345" i="6"/>
  <c r="K345" i="6"/>
  <c r="J345" i="6"/>
  <c r="I345" i="6"/>
  <c r="M344" i="6"/>
  <c r="L344" i="6"/>
  <c r="K344" i="6"/>
  <c r="J344" i="6"/>
  <c r="I344" i="6"/>
  <c r="M343" i="6"/>
  <c r="L343" i="6"/>
  <c r="K343" i="6"/>
  <c r="J343" i="6"/>
  <c r="I343" i="6"/>
  <c r="M342" i="6"/>
  <c r="L342" i="6"/>
  <c r="K342" i="6"/>
  <c r="J342" i="6"/>
  <c r="I342" i="6"/>
  <c r="M341" i="6"/>
  <c r="L341" i="6"/>
  <c r="K341" i="6"/>
  <c r="J341" i="6"/>
  <c r="I341" i="6"/>
  <c r="M340" i="6"/>
  <c r="L340" i="6"/>
  <c r="K340" i="6"/>
  <c r="J340" i="6"/>
  <c r="I340" i="6"/>
  <c r="M339" i="6"/>
  <c r="L339" i="6"/>
  <c r="K339" i="6"/>
  <c r="J339" i="6"/>
  <c r="I339" i="6"/>
  <c r="M338" i="6"/>
  <c r="L338" i="6"/>
  <c r="K338" i="6"/>
  <c r="J338" i="6"/>
  <c r="I338" i="6"/>
  <c r="M337" i="6"/>
  <c r="L337" i="6"/>
  <c r="K337" i="6"/>
  <c r="J337" i="6"/>
  <c r="I337" i="6"/>
  <c r="M336" i="6"/>
  <c r="L336" i="6"/>
  <c r="K336" i="6"/>
  <c r="J336" i="6"/>
  <c r="I336" i="6"/>
  <c r="M335" i="6"/>
  <c r="L335" i="6"/>
  <c r="K335" i="6"/>
  <c r="J335" i="6"/>
  <c r="I335" i="6"/>
  <c r="M334" i="6"/>
  <c r="L334" i="6"/>
  <c r="K334" i="6"/>
  <c r="J334" i="6"/>
  <c r="I334" i="6"/>
  <c r="M333" i="6"/>
  <c r="L333" i="6"/>
  <c r="K333" i="6"/>
  <c r="J333" i="6"/>
  <c r="I333" i="6"/>
  <c r="M332" i="6"/>
  <c r="L332" i="6"/>
  <c r="K332" i="6"/>
  <c r="J332" i="6"/>
  <c r="I332" i="6"/>
  <c r="M331" i="6"/>
  <c r="L331" i="6"/>
  <c r="K331" i="6"/>
  <c r="J331" i="6"/>
  <c r="I331" i="6"/>
  <c r="M330" i="6"/>
  <c r="L330" i="6"/>
  <c r="K330" i="6"/>
  <c r="J330" i="6"/>
  <c r="I330" i="6"/>
  <c r="M329" i="6"/>
  <c r="L329" i="6"/>
  <c r="K329" i="6"/>
  <c r="J329" i="6"/>
  <c r="I329" i="6"/>
  <c r="M328" i="6"/>
  <c r="L328" i="6"/>
  <c r="K328" i="6"/>
  <c r="J328" i="6"/>
  <c r="I328" i="6"/>
  <c r="M327" i="6"/>
  <c r="L327" i="6"/>
  <c r="K327" i="6"/>
  <c r="J327" i="6"/>
  <c r="I327" i="6"/>
  <c r="M326" i="6"/>
  <c r="L326" i="6"/>
  <c r="K326" i="6"/>
  <c r="J326" i="6"/>
  <c r="I326" i="6"/>
  <c r="M325" i="6"/>
  <c r="L325" i="6"/>
  <c r="K325" i="6"/>
  <c r="J325" i="6"/>
  <c r="I325" i="6"/>
  <c r="M324" i="6"/>
  <c r="L324" i="6"/>
  <c r="K324" i="6"/>
  <c r="J324" i="6"/>
  <c r="I324" i="6"/>
  <c r="M323" i="6"/>
  <c r="L323" i="6"/>
  <c r="K323" i="6"/>
  <c r="J323" i="6"/>
  <c r="I323" i="6"/>
  <c r="M322" i="6"/>
  <c r="L322" i="6"/>
  <c r="K322" i="6"/>
  <c r="J322" i="6"/>
  <c r="I322" i="6"/>
  <c r="M321" i="6"/>
  <c r="L321" i="6"/>
  <c r="K321" i="6"/>
  <c r="J321" i="6"/>
  <c r="I321" i="6"/>
  <c r="M320" i="6"/>
  <c r="L320" i="6"/>
  <c r="K320" i="6"/>
  <c r="J320" i="6"/>
  <c r="I320" i="6"/>
  <c r="M319" i="6"/>
  <c r="L319" i="6"/>
  <c r="K319" i="6"/>
  <c r="J319" i="6"/>
  <c r="I319" i="6"/>
  <c r="M318" i="6"/>
  <c r="L318" i="6"/>
  <c r="K318" i="6"/>
  <c r="J318" i="6"/>
  <c r="I318" i="6"/>
  <c r="M317" i="6"/>
  <c r="L317" i="6"/>
  <c r="K317" i="6"/>
  <c r="J317" i="6"/>
  <c r="I317" i="6"/>
  <c r="M316" i="6"/>
  <c r="L316" i="6"/>
  <c r="K316" i="6"/>
  <c r="J316" i="6"/>
  <c r="I316" i="6"/>
  <c r="M315" i="6"/>
  <c r="L315" i="6"/>
  <c r="K315" i="6"/>
  <c r="J315" i="6"/>
  <c r="I315" i="6"/>
  <c r="M314" i="6"/>
  <c r="L314" i="6"/>
  <c r="K314" i="6"/>
  <c r="J314" i="6"/>
  <c r="I314" i="6"/>
  <c r="M313" i="6"/>
  <c r="L313" i="6"/>
  <c r="K313" i="6"/>
  <c r="J313" i="6"/>
  <c r="I313" i="6"/>
  <c r="M312" i="6"/>
  <c r="L312" i="6"/>
  <c r="K312" i="6"/>
  <c r="J312" i="6"/>
  <c r="I312" i="6"/>
  <c r="M311" i="6"/>
  <c r="L311" i="6"/>
  <c r="K311" i="6"/>
  <c r="J311" i="6"/>
  <c r="I311" i="6"/>
  <c r="M310" i="6"/>
  <c r="L310" i="6"/>
  <c r="K310" i="6"/>
  <c r="J310" i="6"/>
  <c r="I310" i="6"/>
  <c r="M309" i="6"/>
  <c r="L309" i="6"/>
  <c r="K309" i="6"/>
  <c r="J309" i="6"/>
  <c r="I309" i="6"/>
  <c r="M308" i="6"/>
  <c r="L308" i="6"/>
  <c r="K308" i="6"/>
  <c r="J308" i="6"/>
  <c r="I308" i="6"/>
  <c r="M307" i="6"/>
  <c r="L307" i="6"/>
  <c r="K307" i="6"/>
  <c r="J307" i="6"/>
  <c r="I307" i="6"/>
  <c r="M306" i="6"/>
  <c r="L306" i="6"/>
  <c r="K306" i="6"/>
  <c r="J306" i="6"/>
  <c r="I306" i="6"/>
  <c r="M305" i="6"/>
  <c r="L305" i="6"/>
  <c r="K305" i="6"/>
  <c r="J305" i="6"/>
  <c r="I305" i="6"/>
  <c r="M304" i="6"/>
  <c r="L304" i="6"/>
  <c r="K304" i="6"/>
  <c r="J304" i="6"/>
  <c r="I304" i="6"/>
  <c r="M303" i="6"/>
  <c r="L303" i="6"/>
  <c r="K303" i="6"/>
  <c r="J303" i="6"/>
  <c r="I303" i="6"/>
  <c r="M302" i="6"/>
  <c r="L302" i="6"/>
  <c r="K302" i="6"/>
  <c r="J302" i="6"/>
  <c r="I302" i="6"/>
  <c r="M301" i="6"/>
  <c r="L301" i="6"/>
  <c r="K301" i="6"/>
  <c r="J301" i="6"/>
  <c r="I301" i="6"/>
  <c r="M300" i="6"/>
  <c r="L300" i="6"/>
  <c r="K300" i="6"/>
  <c r="J300" i="6"/>
  <c r="I300" i="6"/>
  <c r="M299" i="6"/>
  <c r="L299" i="6"/>
  <c r="K299" i="6"/>
  <c r="J299" i="6"/>
  <c r="I299" i="6"/>
  <c r="M298" i="6"/>
  <c r="L298" i="6"/>
  <c r="K298" i="6"/>
  <c r="J298" i="6"/>
  <c r="I298" i="6"/>
  <c r="M297" i="6"/>
  <c r="L297" i="6"/>
  <c r="K297" i="6"/>
  <c r="J297" i="6"/>
  <c r="I297" i="6"/>
  <c r="M296" i="6"/>
  <c r="L296" i="6"/>
  <c r="K296" i="6"/>
  <c r="J296" i="6"/>
  <c r="I296" i="6"/>
  <c r="M295" i="6"/>
  <c r="L295" i="6"/>
  <c r="K295" i="6"/>
  <c r="J295" i="6"/>
  <c r="I295" i="6"/>
  <c r="M294" i="6"/>
  <c r="L294" i="6"/>
  <c r="K294" i="6"/>
  <c r="J294" i="6"/>
  <c r="I294" i="6"/>
  <c r="M293" i="6"/>
  <c r="L293" i="6"/>
  <c r="K293" i="6"/>
  <c r="J293" i="6"/>
  <c r="I293" i="6"/>
  <c r="M292" i="6"/>
  <c r="L292" i="6"/>
  <c r="K292" i="6"/>
  <c r="J292" i="6"/>
  <c r="I292" i="6"/>
  <c r="M291" i="6"/>
  <c r="L291" i="6"/>
  <c r="K291" i="6"/>
  <c r="J291" i="6"/>
  <c r="I291" i="6"/>
  <c r="M290" i="6"/>
  <c r="L290" i="6"/>
  <c r="K290" i="6"/>
  <c r="J290" i="6"/>
  <c r="I290" i="6"/>
  <c r="M289" i="6"/>
  <c r="L289" i="6"/>
  <c r="K289" i="6"/>
  <c r="J289" i="6"/>
  <c r="I289" i="6"/>
  <c r="M288" i="6"/>
  <c r="L288" i="6"/>
  <c r="K288" i="6"/>
  <c r="J288" i="6"/>
  <c r="I288" i="6"/>
  <c r="M287" i="6"/>
  <c r="L287" i="6"/>
  <c r="K287" i="6"/>
  <c r="J287" i="6"/>
  <c r="I287" i="6"/>
  <c r="M286" i="6"/>
  <c r="L286" i="6"/>
  <c r="K286" i="6"/>
  <c r="J286" i="6"/>
  <c r="I286" i="6"/>
  <c r="M285" i="6"/>
  <c r="L285" i="6"/>
  <c r="K285" i="6"/>
  <c r="J285" i="6"/>
  <c r="I285" i="6"/>
  <c r="M284" i="6"/>
  <c r="L284" i="6"/>
  <c r="K284" i="6"/>
  <c r="J284" i="6"/>
  <c r="I284" i="6"/>
  <c r="M283" i="6"/>
  <c r="L283" i="6"/>
  <c r="K283" i="6"/>
  <c r="J283" i="6"/>
  <c r="I283" i="6"/>
  <c r="M282" i="6"/>
  <c r="L282" i="6"/>
  <c r="K282" i="6"/>
  <c r="J282" i="6"/>
  <c r="I282" i="6"/>
  <c r="M281" i="6"/>
  <c r="L281" i="6"/>
  <c r="K281" i="6"/>
  <c r="J281" i="6"/>
  <c r="I281" i="6"/>
  <c r="M280" i="6"/>
  <c r="L280" i="6"/>
  <c r="K280" i="6"/>
  <c r="J280" i="6"/>
  <c r="I280" i="6"/>
  <c r="M279" i="6"/>
  <c r="L279" i="6"/>
  <c r="K279" i="6"/>
  <c r="J279" i="6"/>
  <c r="I279" i="6"/>
  <c r="M278" i="6"/>
  <c r="L278" i="6"/>
  <c r="K278" i="6"/>
  <c r="J278" i="6"/>
  <c r="I278" i="6"/>
  <c r="M277" i="6"/>
  <c r="L277" i="6"/>
  <c r="K277" i="6"/>
  <c r="J277" i="6"/>
  <c r="I277" i="6"/>
  <c r="M276" i="6"/>
  <c r="L276" i="6"/>
  <c r="K276" i="6"/>
  <c r="J276" i="6"/>
  <c r="I276" i="6"/>
  <c r="M275" i="6"/>
  <c r="L275" i="6"/>
  <c r="K275" i="6"/>
  <c r="J275" i="6"/>
  <c r="I275" i="6"/>
  <c r="M274" i="6"/>
  <c r="L274" i="6"/>
  <c r="K274" i="6"/>
  <c r="J274" i="6"/>
  <c r="I274" i="6"/>
  <c r="M273" i="6"/>
  <c r="L273" i="6"/>
  <c r="K273" i="6"/>
  <c r="J273" i="6"/>
  <c r="I273" i="6"/>
  <c r="M272" i="6"/>
  <c r="L272" i="6"/>
  <c r="K272" i="6"/>
  <c r="J272" i="6"/>
  <c r="I272" i="6"/>
  <c r="M271" i="6"/>
  <c r="L271" i="6"/>
  <c r="K271" i="6"/>
  <c r="J271" i="6"/>
  <c r="I271" i="6"/>
  <c r="M270" i="6"/>
  <c r="L270" i="6"/>
  <c r="K270" i="6"/>
  <c r="J270" i="6"/>
  <c r="I270" i="6"/>
  <c r="M269" i="6"/>
  <c r="L269" i="6"/>
  <c r="K269" i="6"/>
  <c r="J269" i="6"/>
  <c r="I269" i="6"/>
  <c r="M268" i="6"/>
  <c r="L268" i="6"/>
  <c r="K268" i="6"/>
  <c r="J268" i="6"/>
  <c r="I268" i="6"/>
  <c r="M267" i="6"/>
  <c r="L267" i="6"/>
  <c r="K267" i="6"/>
  <c r="J267" i="6"/>
  <c r="I267" i="6"/>
  <c r="M266" i="6"/>
  <c r="L266" i="6"/>
  <c r="K266" i="6"/>
  <c r="J266" i="6"/>
  <c r="I266" i="6"/>
  <c r="M265" i="6"/>
  <c r="L265" i="6"/>
  <c r="K265" i="6"/>
  <c r="J265" i="6"/>
  <c r="I265" i="6"/>
  <c r="M264" i="6"/>
  <c r="L264" i="6"/>
  <c r="K264" i="6"/>
  <c r="J264" i="6"/>
  <c r="I264" i="6"/>
  <c r="M263" i="6"/>
  <c r="L263" i="6"/>
  <c r="K263" i="6"/>
  <c r="J263" i="6"/>
  <c r="I263" i="6"/>
  <c r="M262" i="6"/>
  <c r="L262" i="6"/>
  <c r="K262" i="6"/>
  <c r="J262" i="6"/>
  <c r="I262" i="6"/>
  <c r="M261" i="6"/>
  <c r="L261" i="6"/>
  <c r="K261" i="6"/>
  <c r="J261" i="6"/>
  <c r="I261" i="6"/>
  <c r="M260" i="6"/>
  <c r="L260" i="6"/>
  <c r="K260" i="6"/>
  <c r="J260" i="6"/>
  <c r="I260" i="6"/>
  <c r="M259" i="6"/>
  <c r="L259" i="6"/>
  <c r="K259" i="6"/>
  <c r="J259" i="6"/>
  <c r="I259" i="6"/>
  <c r="M258" i="6"/>
  <c r="L258" i="6"/>
  <c r="K258" i="6"/>
  <c r="J258" i="6"/>
  <c r="I258" i="6"/>
  <c r="M257" i="6"/>
  <c r="L257" i="6"/>
  <c r="K257" i="6"/>
  <c r="J257" i="6"/>
  <c r="I257" i="6"/>
  <c r="M256" i="6"/>
  <c r="L256" i="6"/>
  <c r="K256" i="6"/>
  <c r="J256" i="6"/>
  <c r="I256" i="6"/>
  <c r="M255" i="6"/>
  <c r="L255" i="6"/>
  <c r="K255" i="6"/>
  <c r="J255" i="6"/>
  <c r="I255" i="6"/>
  <c r="M254" i="6"/>
  <c r="L254" i="6"/>
  <c r="K254" i="6"/>
  <c r="J254" i="6"/>
  <c r="I254" i="6"/>
  <c r="M253" i="6"/>
  <c r="L253" i="6"/>
  <c r="K253" i="6"/>
  <c r="J253" i="6"/>
  <c r="I253" i="6"/>
  <c r="M252" i="6"/>
  <c r="L252" i="6"/>
  <c r="K252" i="6"/>
  <c r="J252" i="6"/>
  <c r="I252" i="6"/>
  <c r="M251" i="6"/>
  <c r="L251" i="6"/>
  <c r="K251" i="6"/>
  <c r="J251" i="6"/>
  <c r="I251" i="6"/>
  <c r="M250" i="6"/>
  <c r="L250" i="6"/>
  <c r="K250" i="6"/>
  <c r="J250" i="6"/>
  <c r="I250" i="6"/>
  <c r="M249" i="6"/>
  <c r="L249" i="6"/>
  <c r="K249" i="6"/>
  <c r="J249" i="6"/>
  <c r="I249" i="6"/>
  <c r="M248" i="6"/>
  <c r="L248" i="6"/>
  <c r="K248" i="6"/>
  <c r="J248" i="6"/>
  <c r="I248" i="6"/>
  <c r="M247" i="6"/>
  <c r="L247" i="6"/>
  <c r="K247" i="6"/>
  <c r="J247" i="6"/>
  <c r="I247" i="6"/>
  <c r="M246" i="6"/>
  <c r="L246" i="6"/>
  <c r="K246" i="6"/>
  <c r="J246" i="6"/>
  <c r="I246" i="6"/>
  <c r="M245" i="6"/>
  <c r="L245" i="6"/>
  <c r="K245" i="6"/>
  <c r="J245" i="6"/>
  <c r="I245" i="6"/>
  <c r="M244" i="6"/>
  <c r="L244" i="6"/>
  <c r="K244" i="6"/>
  <c r="J244" i="6"/>
  <c r="I244" i="6"/>
  <c r="M243" i="6"/>
  <c r="L243" i="6"/>
  <c r="K243" i="6"/>
  <c r="J243" i="6"/>
  <c r="I243" i="6"/>
  <c r="M242" i="6"/>
  <c r="L242" i="6"/>
  <c r="K242" i="6"/>
  <c r="J242" i="6"/>
  <c r="I242" i="6"/>
  <c r="M241" i="6"/>
  <c r="L241" i="6"/>
  <c r="K241" i="6"/>
  <c r="J241" i="6"/>
  <c r="I241" i="6"/>
  <c r="M240" i="6"/>
  <c r="L240" i="6"/>
  <c r="K240" i="6"/>
  <c r="J240" i="6"/>
  <c r="I240" i="6"/>
  <c r="M239" i="6"/>
  <c r="L239" i="6"/>
  <c r="K239" i="6"/>
  <c r="J239" i="6"/>
  <c r="I239" i="6"/>
  <c r="M238" i="6"/>
  <c r="L238" i="6"/>
  <c r="K238" i="6"/>
  <c r="J238" i="6"/>
  <c r="I238" i="6"/>
  <c r="M237" i="6"/>
  <c r="L237" i="6"/>
  <c r="K237" i="6"/>
  <c r="J237" i="6"/>
  <c r="I237" i="6"/>
  <c r="M236" i="6"/>
  <c r="L236" i="6"/>
  <c r="K236" i="6"/>
  <c r="J236" i="6"/>
  <c r="I236" i="6"/>
  <c r="M235" i="6"/>
  <c r="L235" i="6"/>
  <c r="K235" i="6"/>
  <c r="J235" i="6"/>
  <c r="I235" i="6"/>
  <c r="M234" i="6"/>
  <c r="L234" i="6"/>
  <c r="K234" i="6"/>
  <c r="J234" i="6"/>
  <c r="I234" i="6"/>
  <c r="M233" i="6"/>
  <c r="L233" i="6"/>
  <c r="K233" i="6"/>
  <c r="J233" i="6"/>
  <c r="I233" i="6"/>
  <c r="M232" i="6"/>
  <c r="L232" i="6"/>
  <c r="K232" i="6"/>
  <c r="J232" i="6"/>
  <c r="I232" i="6"/>
  <c r="M231" i="6"/>
  <c r="L231" i="6"/>
  <c r="K231" i="6"/>
  <c r="J231" i="6"/>
  <c r="I231" i="6"/>
  <c r="M230" i="6"/>
  <c r="L230" i="6"/>
  <c r="K230" i="6"/>
  <c r="J230" i="6"/>
  <c r="I230" i="6"/>
  <c r="M229" i="6"/>
  <c r="L229" i="6"/>
  <c r="K229" i="6"/>
  <c r="J229" i="6"/>
  <c r="I229" i="6"/>
  <c r="M228" i="6"/>
  <c r="L228" i="6"/>
  <c r="K228" i="6"/>
  <c r="J228" i="6"/>
  <c r="I228" i="6"/>
  <c r="M227" i="6"/>
  <c r="L227" i="6"/>
  <c r="K227" i="6"/>
  <c r="J227" i="6"/>
  <c r="I227" i="6"/>
  <c r="M226" i="6"/>
  <c r="L226" i="6"/>
  <c r="K226" i="6"/>
  <c r="J226" i="6"/>
  <c r="I226" i="6"/>
  <c r="M225" i="6"/>
  <c r="L225" i="6"/>
  <c r="K225" i="6"/>
  <c r="J225" i="6"/>
  <c r="I225" i="6"/>
  <c r="M224" i="6"/>
  <c r="L224" i="6"/>
  <c r="K224" i="6"/>
  <c r="J224" i="6"/>
  <c r="I224" i="6"/>
  <c r="M223" i="6"/>
  <c r="L223" i="6"/>
  <c r="K223" i="6"/>
  <c r="J223" i="6"/>
  <c r="I223" i="6"/>
  <c r="M222" i="6"/>
  <c r="L222" i="6"/>
  <c r="K222" i="6"/>
  <c r="J222" i="6"/>
  <c r="I222" i="6"/>
  <c r="M221" i="6"/>
  <c r="L221" i="6"/>
  <c r="K221" i="6"/>
  <c r="J221" i="6"/>
  <c r="I221" i="6"/>
  <c r="M220" i="6"/>
  <c r="L220" i="6"/>
  <c r="K220" i="6"/>
  <c r="J220" i="6"/>
  <c r="I220" i="6"/>
  <c r="M219" i="6"/>
  <c r="L219" i="6"/>
  <c r="K219" i="6"/>
  <c r="J219" i="6"/>
  <c r="I219" i="6"/>
  <c r="M218" i="6"/>
  <c r="L218" i="6"/>
  <c r="K218" i="6"/>
  <c r="J218" i="6"/>
  <c r="I218" i="6"/>
  <c r="M217" i="6"/>
  <c r="L217" i="6"/>
  <c r="K217" i="6"/>
  <c r="J217" i="6"/>
  <c r="I217" i="6"/>
  <c r="M216" i="6"/>
  <c r="L216" i="6"/>
  <c r="K216" i="6"/>
  <c r="J216" i="6"/>
  <c r="I216" i="6"/>
  <c r="M215" i="6"/>
  <c r="L215" i="6"/>
  <c r="K215" i="6"/>
  <c r="J215" i="6"/>
  <c r="I215" i="6"/>
  <c r="M214" i="6"/>
  <c r="L214" i="6"/>
  <c r="K214" i="6"/>
  <c r="J214" i="6"/>
  <c r="I214" i="6"/>
  <c r="M213" i="6"/>
  <c r="L213" i="6"/>
  <c r="K213" i="6"/>
  <c r="J213" i="6"/>
  <c r="I213" i="6"/>
  <c r="M212" i="6"/>
  <c r="L212" i="6"/>
  <c r="K212" i="6"/>
  <c r="J212" i="6"/>
  <c r="I212" i="6"/>
  <c r="M211" i="6"/>
  <c r="L211" i="6"/>
  <c r="K211" i="6"/>
  <c r="J211" i="6"/>
  <c r="I211" i="6"/>
  <c r="M210" i="6"/>
  <c r="L210" i="6"/>
  <c r="K210" i="6"/>
  <c r="J210" i="6"/>
  <c r="I210" i="6"/>
  <c r="M209" i="6"/>
  <c r="L209" i="6"/>
  <c r="K209" i="6"/>
  <c r="J209" i="6"/>
  <c r="I209" i="6"/>
  <c r="M208" i="6"/>
  <c r="L208" i="6"/>
  <c r="K208" i="6"/>
  <c r="J208" i="6"/>
  <c r="I208" i="6"/>
  <c r="M207" i="6"/>
  <c r="L207" i="6"/>
  <c r="K207" i="6"/>
  <c r="J207" i="6"/>
  <c r="I207" i="6"/>
  <c r="M206" i="6"/>
  <c r="L206" i="6"/>
  <c r="K206" i="6"/>
  <c r="J206" i="6"/>
  <c r="I206" i="6"/>
  <c r="M205" i="6"/>
  <c r="L205" i="6"/>
  <c r="K205" i="6"/>
  <c r="J205" i="6"/>
  <c r="I205" i="6"/>
  <c r="M204" i="6"/>
  <c r="L204" i="6"/>
  <c r="K204" i="6"/>
  <c r="J204" i="6"/>
  <c r="I204" i="6"/>
  <c r="M203" i="6"/>
  <c r="L203" i="6"/>
  <c r="K203" i="6"/>
  <c r="J203" i="6"/>
  <c r="I203" i="6"/>
  <c r="M202" i="6"/>
  <c r="L202" i="6"/>
  <c r="K202" i="6"/>
  <c r="J202" i="6"/>
  <c r="I202" i="6"/>
  <c r="M201" i="6"/>
  <c r="L201" i="6"/>
  <c r="K201" i="6"/>
  <c r="J201" i="6"/>
  <c r="I201" i="6"/>
  <c r="M200" i="6"/>
  <c r="L200" i="6"/>
  <c r="K200" i="6"/>
  <c r="J200" i="6"/>
  <c r="I200" i="6"/>
  <c r="M199" i="6"/>
  <c r="L199" i="6"/>
  <c r="K199" i="6"/>
  <c r="J199" i="6"/>
  <c r="I199" i="6"/>
  <c r="M198" i="6"/>
  <c r="L198" i="6"/>
  <c r="K198" i="6"/>
  <c r="J198" i="6"/>
  <c r="I198" i="6"/>
  <c r="M197" i="6"/>
  <c r="L197" i="6"/>
  <c r="K197" i="6"/>
  <c r="J197" i="6"/>
  <c r="I197" i="6"/>
  <c r="M196" i="6"/>
  <c r="L196" i="6"/>
  <c r="K196" i="6"/>
  <c r="J196" i="6"/>
  <c r="I196" i="6"/>
  <c r="M195" i="6"/>
  <c r="L195" i="6"/>
  <c r="K195" i="6"/>
  <c r="J195" i="6"/>
  <c r="I195" i="6"/>
  <c r="M194" i="6"/>
  <c r="L194" i="6"/>
  <c r="K194" i="6"/>
  <c r="J194" i="6"/>
  <c r="I194" i="6"/>
  <c r="M193" i="6"/>
  <c r="L193" i="6"/>
  <c r="K193" i="6"/>
  <c r="J193" i="6"/>
  <c r="I193" i="6"/>
  <c r="M192" i="6"/>
  <c r="L192" i="6"/>
  <c r="K192" i="6"/>
  <c r="J192" i="6"/>
  <c r="I192" i="6"/>
  <c r="M191" i="6"/>
  <c r="L191" i="6"/>
  <c r="K191" i="6"/>
  <c r="J191" i="6"/>
  <c r="I191" i="6"/>
  <c r="M190" i="6"/>
  <c r="L190" i="6"/>
  <c r="K190" i="6"/>
  <c r="J190" i="6"/>
  <c r="I190" i="6"/>
  <c r="M189" i="6"/>
  <c r="L189" i="6"/>
  <c r="K189" i="6"/>
  <c r="J189" i="6"/>
  <c r="I189" i="6"/>
  <c r="M188" i="6"/>
  <c r="L188" i="6"/>
  <c r="K188" i="6"/>
  <c r="J188" i="6"/>
  <c r="I188" i="6"/>
  <c r="M187" i="6"/>
  <c r="L187" i="6"/>
  <c r="K187" i="6"/>
  <c r="J187" i="6"/>
  <c r="I187" i="6"/>
  <c r="M186" i="6"/>
  <c r="L186" i="6"/>
  <c r="K186" i="6"/>
  <c r="J186" i="6"/>
  <c r="I186" i="6"/>
  <c r="M185" i="6"/>
  <c r="L185" i="6"/>
  <c r="K185" i="6"/>
  <c r="J185" i="6"/>
  <c r="I185" i="6"/>
  <c r="M184" i="6"/>
  <c r="L184" i="6"/>
  <c r="K184" i="6"/>
  <c r="J184" i="6"/>
  <c r="I184" i="6"/>
  <c r="M183" i="6"/>
  <c r="L183" i="6"/>
  <c r="K183" i="6"/>
  <c r="J183" i="6"/>
  <c r="I183" i="6"/>
  <c r="M182" i="6"/>
  <c r="L182" i="6"/>
  <c r="K182" i="6"/>
  <c r="J182" i="6"/>
  <c r="I182" i="6"/>
  <c r="M181" i="6"/>
  <c r="L181" i="6"/>
  <c r="K181" i="6"/>
  <c r="J181" i="6"/>
  <c r="I181" i="6"/>
  <c r="M180" i="6"/>
  <c r="L180" i="6"/>
  <c r="K180" i="6"/>
  <c r="J180" i="6"/>
  <c r="I180" i="6"/>
  <c r="M179" i="6"/>
  <c r="L179" i="6"/>
  <c r="K179" i="6"/>
  <c r="J179" i="6"/>
  <c r="I179" i="6"/>
  <c r="M178" i="6"/>
  <c r="L178" i="6"/>
  <c r="K178" i="6"/>
  <c r="J178" i="6"/>
  <c r="I178" i="6"/>
  <c r="M177" i="6"/>
  <c r="L177" i="6"/>
  <c r="K177" i="6"/>
  <c r="J177" i="6"/>
  <c r="I177" i="6"/>
  <c r="M176" i="6"/>
  <c r="L176" i="6"/>
  <c r="K176" i="6"/>
  <c r="J176" i="6"/>
  <c r="I176" i="6"/>
  <c r="M175" i="6"/>
  <c r="L175" i="6"/>
  <c r="K175" i="6"/>
  <c r="J175" i="6"/>
  <c r="I175" i="6"/>
  <c r="M174" i="6"/>
  <c r="L174" i="6"/>
  <c r="K174" i="6"/>
  <c r="J174" i="6"/>
  <c r="I174" i="6"/>
  <c r="M173" i="6"/>
  <c r="L173" i="6"/>
  <c r="K173" i="6"/>
  <c r="J173" i="6"/>
  <c r="I173" i="6"/>
  <c r="M172" i="6"/>
  <c r="L172" i="6"/>
  <c r="K172" i="6"/>
  <c r="J172" i="6"/>
  <c r="I172" i="6"/>
  <c r="M171" i="6"/>
  <c r="L171" i="6"/>
  <c r="K171" i="6"/>
  <c r="J171" i="6"/>
  <c r="I171" i="6"/>
  <c r="M170" i="6"/>
  <c r="L170" i="6"/>
  <c r="K170" i="6"/>
  <c r="J170" i="6"/>
  <c r="I170" i="6"/>
  <c r="M169" i="6"/>
  <c r="L169" i="6"/>
  <c r="K169" i="6"/>
  <c r="J169" i="6"/>
  <c r="I169" i="6"/>
  <c r="M168" i="6"/>
  <c r="L168" i="6"/>
  <c r="K168" i="6"/>
  <c r="J168" i="6"/>
  <c r="I168" i="6"/>
  <c r="M167" i="6"/>
  <c r="L167" i="6"/>
  <c r="K167" i="6"/>
  <c r="J167" i="6"/>
  <c r="I167" i="6"/>
  <c r="M166" i="6"/>
  <c r="L166" i="6"/>
  <c r="K166" i="6"/>
  <c r="J166" i="6"/>
  <c r="I166" i="6"/>
  <c r="M165" i="6"/>
  <c r="L165" i="6"/>
  <c r="K165" i="6"/>
  <c r="J165" i="6"/>
  <c r="I165" i="6"/>
  <c r="M164" i="6"/>
  <c r="L164" i="6"/>
  <c r="K164" i="6"/>
  <c r="J164" i="6"/>
  <c r="I164" i="6"/>
  <c r="M163" i="6"/>
  <c r="L163" i="6"/>
  <c r="K163" i="6"/>
  <c r="J163" i="6"/>
  <c r="I163" i="6"/>
  <c r="M162" i="6"/>
  <c r="L162" i="6"/>
  <c r="K162" i="6"/>
  <c r="J162" i="6"/>
  <c r="I162" i="6"/>
  <c r="M161" i="6"/>
  <c r="L161" i="6"/>
  <c r="K161" i="6"/>
  <c r="J161" i="6"/>
  <c r="I161" i="6"/>
  <c r="M160" i="6"/>
  <c r="L160" i="6"/>
  <c r="K160" i="6"/>
  <c r="J160" i="6"/>
  <c r="I160" i="6"/>
  <c r="M159" i="6"/>
  <c r="L159" i="6"/>
  <c r="K159" i="6"/>
  <c r="J159" i="6"/>
  <c r="I159" i="6"/>
  <c r="M158" i="6"/>
  <c r="L158" i="6"/>
  <c r="K158" i="6"/>
  <c r="J158" i="6"/>
  <c r="I158" i="6"/>
  <c r="M157" i="6"/>
  <c r="L157" i="6"/>
  <c r="K157" i="6"/>
  <c r="J157" i="6"/>
  <c r="I157" i="6"/>
  <c r="M156" i="6"/>
  <c r="L156" i="6"/>
  <c r="K156" i="6"/>
  <c r="J156" i="6"/>
  <c r="I156" i="6"/>
  <c r="M155" i="6"/>
  <c r="L155" i="6"/>
  <c r="K155" i="6"/>
  <c r="J155" i="6"/>
  <c r="I155" i="6"/>
  <c r="M154" i="6"/>
  <c r="L154" i="6"/>
  <c r="K154" i="6"/>
  <c r="J154" i="6"/>
  <c r="I154" i="6"/>
  <c r="M153" i="6"/>
  <c r="L153" i="6"/>
  <c r="K153" i="6"/>
  <c r="J153" i="6"/>
  <c r="I153" i="6"/>
  <c r="M152" i="6"/>
  <c r="L152" i="6"/>
  <c r="K152" i="6"/>
  <c r="J152" i="6"/>
  <c r="I152" i="6"/>
  <c r="M151" i="6"/>
  <c r="L151" i="6"/>
  <c r="K151" i="6"/>
  <c r="J151" i="6"/>
  <c r="I151" i="6"/>
  <c r="M150" i="6"/>
  <c r="L150" i="6"/>
  <c r="K150" i="6"/>
  <c r="J150" i="6"/>
  <c r="I150" i="6"/>
  <c r="M149" i="6"/>
  <c r="L149" i="6"/>
  <c r="K149" i="6"/>
  <c r="J149" i="6"/>
  <c r="I149" i="6"/>
  <c r="M148" i="6"/>
  <c r="L148" i="6"/>
  <c r="K148" i="6"/>
  <c r="J148" i="6"/>
  <c r="I148" i="6"/>
  <c r="M147" i="6"/>
  <c r="L147" i="6"/>
  <c r="K147" i="6"/>
  <c r="J147" i="6"/>
  <c r="I147" i="6"/>
  <c r="M146" i="6"/>
  <c r="L146" i="6"/>
  <c r="K146" i="6"/>
  <c r="J146" i="6"/>
  <c r="I146" i="6"/>
  <c r="M145" i="6"/>
  <c r="L145" i="6"/>
  <c r="K145" i="6"/>
  <c r="J145" i="6"/>
  <c r="I145" i="6"/>
  <c r="M144" i="6"/>
  <c r="L144" i="6"/>
  <c r="K144" i="6"/>
  <c r="J144" i="6"/>
  <c r="I144" i="6"/>
  <c r="M143" i="6"/>
  <c r="L143" i="6"/>
  <c r="K143" i="6"/>
  <c r="J143" i="6"/>
  <c r="I143" i="6"/>
  <c r="M142" i="6"/>
  <c r="L142" i="6"/>
  <c r="K142" i="6"/>
  <c r="J142" i="6"/>
  <c r="I142" i="6"/>
  <c r="M141" i="6"/>
  <c r="L141" i="6"/>
  <c r="K141" i="6"/>
  <c r="J141" i="6"/>
  <c r="I141" i="6"/>
  <c r="M140" i="6"/>
  <c r="L140" i="6"/>
  <c r="K140" i="6"/>
  <c r="J140" i="6"/>
  <c r="I140" i="6"/>
  <c r="M139" i="6"/>
  <c r="L139" i="6"/>
  <c r="K139" i="6"/>
  <c r="J139" i="6"/>
  <c r="I139" i="6"/>
  <c r="M138" i="6"/>
  <c r="L138" i="6"/>
  <c r="K138" i="6"/>
  <c r="J138" i="6"/>
  <c r="I138" i="6"/>
  <c r="M137" i="6"/>
  <c r="L137" i="6"/>
  <c r="K137" i="6"/>
  <c r="J137" i="6"/>
  <c r="I137" i="6"/>
  <c r="M136" i="6"/>
  <c r="L136" i="6"/>
  <c r="K136" i="6"/>
  <c r="J136" i="6"/>
  <c r="I136" i="6"/>
  <c r="M135" i="6"/>
  <c r="L135" i="6"/>
  <c r="K135" i="6"/>
  <c r="J135" i="6"/>
  <c r="I135" i="6"/>
  <c r="M134" i="6"/>
  <c r="L134" i="6"/>
  <c r="K134" i="6"/>
  <c r="J134" i="6"/>
  <c r="I134" i="6"/>
  <c r="M133" i="6"/>
  <c r="L133" i="6"/>
  <c r="K133" i="6"/>
  <c r="J133" i="6"/>
  <c r="I133" i="6"/>
  <c r="M132" i="6"/>
  <c r="L132" i="6"/>
  <c r="K132" i="6"/>
  <c r="J132" i="6"/>
  <c r="I132" i="6"/>
  <c r="M131" i="6"/>
  <c r="L131" i="6"/>
  <c r="K131" i="6"/>
  <c r="J131" i="6"/>
  <c r="I131" i="6"/>
  <c r="M130" i="6"/>
  <c r="L130" i="6"/>
  <c r="K130" i="6"/>
  <c r="J130" i="6"/>
  <c r="I130" i="6"/>
  <c r="M129" i="6"/>
  <c r="L129" i="6"/>
  <c r="K129" i="6"/>
  <c r="J129" i="6"/>
  <c r="I129" i="6"/>
  <c r="M128" i="6"/>
  <c r="L128" i="6"/>
  <c r="K128" i="6"/>
  <c r="J128" i="6"/>
  <c r="I128" i="6"/>
  <c r="M127" i="6"/>
  <c r="L127" i="6"/>
  <c r="K127" i="6"/>
  <c r="J127" i="6"/>
  <c r="I127" i="6"/>
  <c r="M126" i="6"/>
  <c r="L126" i="6"/>
  <c r="K126" i="6"/>
  <c r="J126" i="6"/>
  <c r="I126" i="6"/>
  <c r="M125" i="6"/>
  <c r="L125" i="6"/>
  <c r="K125" i="6"/>
  <c r="J125" i="6"/>
  <c r="I125" i="6"/>
  <c r="M124" i="6"/>
  <c r="L124" i="6"/>
  <c r="K124" i="6"/>
  <c r="J124" i="6"/>
  <c r="I124" i="6"/>
  <c r="M123" i="6"/>
  <c r="L123" i="6"/>
  <c r="K123" i="6"/>
  <c r="J123" i="6"/>
  <c r="I123" i="6"/>
  <c r="M122" i="6"/>
  <c r="L122" i="6"/>
  <c r="K122" i="6"/>
  <c r="J122" i="6"/>
  <c r="I122" i="6"/>
  <c r="M121" i="6"/>
  <c r="L121" i="6"/>
  <c r="K121" i="6"/>
  <c r="J121" i="6"/>
  <c r="I121" i="6"/>
  <c r="M120" i="6"/>
  <c r="L120" i="6"/>
  <c r="K120" i="6"/>
  <c r="J120" i="6"/>
  <c r="I120" i="6"/>
  <c r="M119" i="6"/>
  <c r="L119" i="6"/>
  <c r="K119" i="6"/>
  <c r="J119" i="6"/>
  <c r="I119" i="6"/>
  <c r="M118" i="6"/>
  <c r="L118" i="6"/>
  <c r="K118" i="6"/>
  <c r="J118" i="6"/>
  <c r="I118" i="6"/>
  <c r="M117" i="6"/>
  <c r="L117" i="6"/>
  <c r="K117" i="6"/>
  <c r="J117" i="6"/>
  <c r="I117" i="6"/>
  <c r="M116" i="6"/>
  <c r="L116" i="6"/>
  <c r="K116" i="6"/>
  <c r="J116" i="6"/>
  <c r="I116" i="6"/>
  <c r="M115" i="6"/>
  <c r="L115" i="6"/>
  <c r="K115" i="6"/>
  <c r="J115" i="6"/>
  <c r="I115" i="6"/>
  <c r="M114" i="6"/>
  <c r="L114" i="6"/>
  <c r="K114" i="6"/>
  <c r="J114" i="6"/>
  <c r="I114" i="6"/>
  <c r="M113" i="6"/>
  <c r="L113" i="6"/>
  <c r="K113" i="6"/>
  <c r="J113" i="6"/>
  <c r="I113" i="6"/>
  <c r="M112" i="6"/>
  <c r="L112" i="6"/>
  <c r="K112" i="6"/>
  <c r="J112" i="6"/>
  <c r="I112" i="6"/>
  <c r="M111" i="6"/>
  <c r="L111" i="6"/>
  <c r="K111" i="6"/>
  <c r="J111" i="6"/>
  <c r="I111" i="6"/>
  <c r="M110" i="6"/>
  <c r="L110" i="6"/>
  <c r="K110" i="6"/>
  <c r="J110" i="6"/>
  <c r="I110" i="6"/>
  <c r="M109" i="6"/>
  <c r="L109" i="6"/>
  <c r="K109" i="6"/>
  <c r="J109" i="6"/>
  <c r="I109" i="6"/>
  <c r="M108" i="6"/>
  <c r="L108" i="6"/>
  <c r="K108" i="6"/>
  <c r="J108" i="6"/>
  <c r="I108" i="6"/>
  <c r="M107" i="6"/>
  <c r="L107" i="6"/>
  <c r="K107" i="6"/>
  <c r="J107" i="6"/>
  <c r="I107" i="6"/>
  <c r="M106" i="6"/>
  <c r="L106" i="6"/>
  <c r="K106" i="6"/>
  <c r="J106" i="6"/>
  <c r="I106" i="6"/>
  <c r="M105" i="6"/>
  <c r="L105" i="6"/>
  <c r="K105" i="6"/>
  <c r="J105" i="6"/>
  <c r="I105" i="6"/>
  <c r="M104" i="6"/>
  <c r="L104" i="6"/>
  <c r="K104" i="6"/>
  <c r="J104" i="6"/>
  <c r="I104" i="6"/>
  <c r="M103" i="6"/>
  <c r="L103" i="6"/>
  <c r="K103" i="6"/>
  <c r="J103" i="6"/>
  <c r="I103" i="6"/>
  <c r="M102" i="6"/>
  <c r="L102" i="6"/>
  <c r="K102" i="6"/>
  <c r="J102" i="6"/>
  <c r="I102" i="6"/>
  <c r="M101" i="6"/>
  <c r="L101" i="6"/>
  <c r="K101" i="6"/>
  <c r="J101" i="6"/>
  <c r="I101" i="6"/>
  <c r="M100" i="6"/>
  <c r="L100" i="6"/>
  <c r="K100" i="6"/>
  <c r="J100" i="6"/>
  <c r="I100" i="6"/>
  <c r="M99" i="6"/>
  <c r="L99" i="6"/>
  <c r="K99" i="6"/>
  <c r="J99" i="6"/>
  <c r="I99" i="6"/>
  <c r="M98" i="6"/>
  <c r="L98" i="6"/>
  <c r="K98" i="6"/>
  <c r="J98" i="6"/>
  <c r="I98" i="6"/>
  <c r="M97" i="6"/>
  <c r="L97" i="6"/>
  <c r="K97" i="6"/>
  <c r="J97" i="6"/>
  <c r="I97" i="6"/>
  <c r="M96" i="6"/>
  <c r="L96" i="6"/>
  <c r="K96" i="6"/>
  <c r="J96" i="6"/>
  <c r="I96" i="6"/>
  <c r="M95" i="6"/>
  <c r="L95" i="6"/>
  <c r="K95" i="6"/>
  <c r="J95" i="6"/>
  <c r="I95" i="6"/>
  <c r="M94" i="6"/>
  <c r="L94" i="6"/>
  <c r="K94" i="6"/>
  <c r="J94" i="6"/>
  <c r="I94" i="6"/>
  <c r="M93" i="6"/>
  <c r="L93" i="6"/>
  <c r="K93" i="6"/>
  <c r="J93" i="6"/>
  <c r="I93" i="6"/>
  <c r="M92" i="6"/>
  <c r="L92" i="6"/>
  <c r="K92" i="6"/>
  <c r="J92" i="6"/>
  <c r="I92" i="6"/>
  <c r="M91" i="6"/>
  <c r="L91" i="6"/>
  <c r="K91" i="6"/>
  <c r="J91" i="6"/>
  <c r="I91" i="6"/>
  <c r="M90" i="6"/>
  <c r="L90" i="6"/>
  <c r="K90" i="6"/>
  <c r="J90" i="6"/>
  <c r="I90" i="6"/>
  <c r="M89" i="6"/>
  <c r="L89" i="6"/>
  <c r="K89" i="6"/>
  <c r="J89" i="6"/>
  <c r="I89" i="6"/>
  <c r="M88" i="6"/>
  <c r="L88" i="6"/>
  <c r="K88" i="6"/>
  <c r="J88" i="6"/>
  <c r="I88" i="6"/>
  <c r="M87" i="6"/>
  <c r="L87" i="6"/>
  <c r="K87" i="6"/>
  <c r="J87" i="6"/>
  <c r="I87" i="6"/>
  <c r="M86" i="6"/>
  <c r="L86" i="6"/>
  <c r="K86" i="6"/>
  <c r="J86" i="6"/>
  <c r="I86" i="6"/>
  <c r="M85" i="6"/>
  <c r="L85" i="6"/>
  <c r="K85" i="6"/>
  <c r="J85" i="6"/>
  <c r="I85" i="6"/>
  <c r="M84" i="6"/>
  <c r="L84" i="6"/>
  <c r="K84" i="6"/>
  <c r="J84" i="6"/>
  <c r="I84" i="6"/>
  <c r="M83" i="6"/>
  <c r="L83" i="6"/>
  <c r="K83" i="6"/>
  <c r="J83" i="6"/>
  <c r="I83" i="6"/>
  <c r="M82" i="6"/>
  <c r="L82" i="6"/>
  <c r="K82" i="6"/>
  <c r="J82" i="6"/>
  <c r="I82" i="6"/>
  <c r="M81" i="6"/>
  <c r="L81" i="6"/>
  <c r="K81" i="6"/>
  <c r="J81" i="6"/>
  <c r="I81" i="6"/>
  <c r="M80" i="6"/>
  <c r="L80" i="6"/>
  <c r="K80" i="6"/>
  <c r="J80" i="6"/>
  <c r="I80" i="6"/>
  <c r="M79" i="6"/>
  <c r="L79" i="6"/>
  <c r="K79" i="6"/>
  <c r="J79" i="6"/>
  <c r="I79" i="6"/>
  <c r="M78" i="6"/>
  <c r="L78" i="6"/>
  <c r="K78" i="6"/>
  <c r="J78" i="6"/>
  <c r="I78" i="6"/>
  <c r="M77" i="6"/>
  <c r="L77" i="6"/>
  <c r="K77" i="6"/>
  <c r="J77" i="6"/>
  <c r="I77" i="6"/>
  <c r="M76" i="6"/>
  <c r="L76" i="6"/>
  <c r="K76" i="6"/>
  <c r="J76" i="6"/>
  <c r="I76" i="6"/>
  <c r="M75" i="6"/>
  <c r="L75" i="6"/>
  <c r="K75" i="6"/>
  <c r="J75" i="6"/>
  <c r="I75" i="6"/>
  <c r="M74" i="6"/>
  <c r="L74" i="6"/>
  <c r="K74" i="6"/>
  <c r="J74" i="6"/>
  <c r="I74" i="6"/>
  <c r="M73" i="6"/>
  <c r="L73" i="6"/>
  <c r="K73" i="6"/>
  <c r="J73" i="6"/>
  <c r="I73" i="6"/>
  <c r="M72" i="6"/>
  <c r="L72" i="6"/>
  <c r="K72" i="6"/>
  <c r="J72" i="6"/>
  <c r="I72" i="6"/>
  <c r="M71" i="6"/>
  <c r="L71" i="6"/>
  <c r="K71" i="6"/>
  <c r="J71" i="6"/>
  <c r="I71" i="6"/>
  <c r="M70" i="6"/>
  <c r="L70" i="6"/>
  <c r="K70" i="6"/>
  <c r="J70" i="6"/>
  <c r="I70" i="6"/>
  <c r="M69" i="6"/>
  <c r="L69" i="6"/>
  <c r="K69" i="6"/>
  <c r="J69" i="6"/>
  <c r="I69" i="6"/>
  <c r="M68" i="6"/>
  <c r="L68" i="6"/>
  <c r="K68" i="6"/>
  <c r="J68" i="6"/>
  <c r="I68" i="6"/>
  <c r="M67" i="6"/>
  <c r="L67" i="6"/>
  <c r="K67" i="6"/>
  <c r="J67" i="6"/>
  <c r="I67" i="6"/>
  <c r="M66" i="6"/>
  <c r="L66" i="6"/>
  <c r="K66" i="6"/>
  <c r="J66" i="6"/>
  <c r="I66" i="6"/>
  <c r="M65" i="6"/>
  <c r="L65" i="6"/>
  <c r="K65" i="6"/>
  <c r="J65" i="6"/>
  <c r="I65" i="6"/>
  <c r="M64" i="6"/>
  <c r="L64" i="6"/>
  <c r="K64" i="6"/>
  <c r="J64" i="6"/>
  <c r="I64" i="6"/>
  <c r="M63" i="6"/>
  <c r="L63" i="6"/>
  <c r="K63" i="6"/>
  <c r="J63" i="6"/>
  <c r="I63" i="6"/>
  <c r="M62" i="6"/>
  <c r="L62" i="6"/>
  <c r="K62" i="6"/>
  <c r="J62" i="6"/>
  <c r="I62" i="6"/>
  <c r="M61" i="6"/>
  <c r="L61" i="6"/>
  <c r="K61" i="6"/>
  <c r="J61" i="6"/>
  <c r="I61" i="6"/>
  <c r="M60" i="6"/>
  <c r="L60" i="6"/>
  <c r="K60" i="6"/>
  <c r="J60" i="6"/>
  <c r="I60" i="6"/>
  <c r="M59" i="6"/>
  <c r="L59" i="6"/>
  <c r="K59" i="6"/>
  <c r="J59" i="6"/>
  <c r="I59" i="6"/>
  <c r="M58" i="6"/>
  <c r="L58" i="6"/>
  <c r="K58" i="6"/>
  <c r="J58" i="6"/>
  <c r="I58" i="6"/>
  <c r="M57" i="6"/>
  <c r="L57" i="6"/>
  <c r="K57" i="6"/>
  <c r="J57" i="6"/>
  <c r="I57" i="6"/>
  <c r="M56" i="6"/>
  <c r="L56" i="6"/>
  <c r="K56" i="6"/>
  <c r="J56" i="6"/>
  <c r="I56" i="6"/>
  <c r="M55" i="6"/>
  <c r="L55" i="6"/>
  <c r="K55" i="6"/>
  <c r="J55" i="6"/>
  <c r="I55" i="6"/>
  <c r="M54" i="6"/>
  <c r="L54" i="6"/>
  <c r="K54" i="6"/>
  <c r="J54" i="6"/>
  <c r="I54" i="6"/>
  <c r="M53" i="6"/>
  <c r="L53" i="6"/>
  <c r="K53" i="6"/>
  <c r="J53" i="6"/>
  <c r="I53" i="6"/>
  <c r="M52" i="6"/>
  <c r="L52" i="6"/>
  <c r="K52" i="6"/>
  <c r="J52" i="6"/>
  <c r="I52" i="6"/>
  <c r="M51" i="6"/>
  <c r="L51" i="6"/>
  <c r="K51" i="6"/>
  <c r="J51" i="6"/>
  <c r="I51" i="6"/>
  <c r="M50" i="6"/>
  <c r="L50" i="6"/>
  <c r="K50" i="6"/>
  <c r="J50" i="6"/>
  <c r="I50" i="6"/>
  <c r="M49" i="6"/>
  <c r="L49" i="6"/>
  <c r="K49" i="6"/>
  <c r="J49" i="6"/>
  <c r="I49" i="6"/>
  <c r="M48" i="6"/>
  <c r="L48" i="6"/>
  <c r="K48" i="6"/>
  <c r="J48" i="6"/>
  <c r="I48" i="6"/>
  <c r="M47" i="6"/>
  <c r="L47" i="6"/>
  <c r="K47" i="6"/>
  <c r="J47" i="6"/>
  <c r="I47" i="6"/>
  <c r="M46" i="6"/>
  <c r="L46" i="6"/>
  <c r="K46" i="6"/>
  <c r="J46" i="6"/>
  <c r="I46" i="6"/>
  <c r="M45" i="6"/>
  <c r="L45" i="6"/>
  <c r="K45" i="6"/>
  <c r="J45" i="6"/>
  <c r="I45" i="6"/>
  <c r="M44" i="6"/>
  <c r="L44" i="6"/>
  <c r="K44" i="6"/>
  <c r="J44" i="6"/>
  <c r="I44" i="6"/>
  <c r="M43" i="6"/>
  <c r="L43" i="6"/>
  <c r="K43" i="6"/>
  <c r="J43" i="6"/>
  <c r="I43" i="6"/>
  <c r="M42" i="6"/>
  <c r="L42" i="6"/>
  <c r="K42" i="6"/>
  <c r="J42" i="6"/>
  <c r="I42" i="6"/>
  <c r="M41" i="6"/>
  <c r="L41" i="6"/>
  <c r="K41" i="6"/>
  <c r="J41" i="6"/>
  <c r="I41" i="6"/>
  <c r="M40" i="6"/>
  <c r="L40" i="6"/>
  <c r="K40" i="6"/>
  <c r="J40" i="6"/>
  <c r="I40" i="6"/>
  <c r="M39" i="6"/>
  <c r="L39" i="6"/>
  <c r="K39" i="6"/>
  <c r="J39" i="6"/>
  <c r="I39" i="6"/>
  <c r="M38" i="6"/>
  <c r="L38" i="6"/>
  <c r="K38" i="6"/>
  <c r="J38" i="6"/>
  <c r="I38" i="6"/>
  <c r="M37" i="6"/>
  <c r="L37" i="6"/>
  <c r="K37" i="6"/>
  <c r="J37" i="6"/>
  <c r="I37" i="6"/>
  <c r="M36" i="6"/>
  <c r="L36" i="6"/>
  <c r="K36" i="6"/>
  <c r="J36" i="6"/>
  <c r="I36" i="6"/>
  <c r="M35" i="6"/>
  <c r="L35" i="6"/>
  <c r="K35" i="6"/>
  <c r="J35" i="6"/>
  <c r="I35" i="6"/>
  <c r="M34" i="6"/>
  <c r="L34" i="6"/>
  <c r="K34" i="6"/>
  <c r="J34" i="6"/>
  <c r="I34" i="6"/>
  <c r="M33" i="6"/>
  <c r="L33" i="6"/>
  <c r="K33" i="6"/>
  <c r="J33" i="6"/>
  <c r="I33" i="6"/>
  <c r="M32" i="6"/>
  <c r="L32" i="6"/>
  <c r="K32" i="6"/>
  <c r="J32" i="6"/>
  <c r="I32" i="6"/>
  <c r="M31" i="6"/>
  <c r="L31" i="6"/>
  <c r="K31" i="6"/>
  <c r="J31" i="6"/>
  <c r="I31" i="6"/>
  <c r="M30" i="6"/>
  <c r="L30" i="6"/>
  <c r="K30" i="6"/>
  <c r="J30" i="6"/>
  <c r="I30" i="6"/>
  <c r="M29" i="6"/>
  <c r="L29" i="6"/>
  <c r="K29" i="6"/>
  <c r="J29" i="6"/>
  <c r="I29" i="6"/>
  <c r="M28" i="6"/>
  <c r="L28" i="6"/>
  <c r="K28" i="6"/>
  <c r="J28" i="6"/>
  <c r="I28" i="6"/>
  <c r="M27" i="6"/>
  <c r="L27" i="6"/>
  <c r="K27" i="6"/>
  <c r="J27" i="6"/>
  <c r="I27" i="6"/>
  <c r="M26" i="6"/>
  <c r="L26" i="6"/>
  <c r="K26" i="6"/>
  <c r="J26" i="6"/>
  <c r="I26" i="6"/>
  <c r="M25" i="6"/>
  <c r="L25" i="6"/>
  <c r="K25" i="6"/>
  <c r="J25" i="6"/>
  <c r="I25" i="6"/>
  <c r="M24" i="6"/>
  <c r="L24" i="6"/>
  <c r="K24" i="6"/>
  <c r="J24" i="6"/>
  <c r="I24" i="6"/>
  <c r="M23" i="6"/>
  <c r="L23" i="6"/>
  <c r="K23" i="6"/>
  <c r="J23" i="6"/>
  <c r="I23" i="6"/>
  <c r="M22" i="6"/>
  <c r="L22" i="6"/>
  <c r="K22" i="6"/>
  <c r="J22" i="6"/>
  <c r="I22" i="6"/>
  <c r="M21" i="6"/>
  <c r="L21" i="6"/>
  <c r="K21" i="6"/>
  <c r="J21" i="6"/>
  <c r="I21" i="6"/>
  <c r="M20" i="6"/>
  <c r="L20" i="6"/>
  <c r="K20" i="6"/>
  <c r="J20" i="6"/>
  <c r="I20" i="6"/>
  <c r="M19" i="6"/>
  <c r="L19" i="6"/>
  <c r="K19" i="6"/>
  <c r="J19" i="6"/>
  <c r="I19" i="6"/>
  <c r="M18" i="6"/>
  <c r="L18" i="6"/>
  <c r="K18" i="6"/>
  <c r="J18" i="6"/>
  <c r="I18" i="6"/>
  <c r="M17" i="6"/>
  <c r="L17" i="6"/>
  <c r="K17" i="6"/>
  <c r="J17" i="6"/>
  <c r="I17" i="6"/>
  <c r="M16" i="6"/>
  <c r="L16" i="6"/>
  <c r="K16" i="6"/>
  <c r="J16" i="6"/>
  <c r="I16" i="6"/>
  <c r="M15" i="6"/>
  <c r="L15" i="6"/>
  <c r="K15" i="6"/>
  <c r="J15" i="6"/>
  <c r="I15" i="6"/>
  <c r="M14" i="6"/>
  <c r="L14" i="6"/>
  <c r="K14" i="6"/>
  <c r="J14" i="6"/>
  <c r="I14" i="6"/>
  <c r="M13" i="6"/>
  <c r="L13" i="6"/>
  <c r="K13" i="6"/>
  <c r="J13" i="6"/>
  <c r="I13" i="6"/>
  <c r="M12" i="6"/>
  <c r="L12" i="6"/>
  <c r="K12" i="6"/>
  <c r="J12" i="6"/>
  <c r="I12" i="6"/>
  <c r="G1530" i="6"/>
  <c r="F1530" i="6"/>
  <c r="E1530" i="6"/>
  <c r="D1530" i="6"/>
  <c r="G1529" i="6"/>
  <c r="F1529" i="6"/>
  <c r="E1529" i="6"/>
  <c r="D1529" i="6"/>
  <c r="G1528" i="6"/>
  <c r="F1528" i="6"/>
  <c r="E1528" i="6"/>
  <c r="D1528" i="6"/>
  <c r="G1527" i="6"/>
  <c r="F1527" i="6"/>
  <c r="E1527" i="6"/>
  <c r="D1527" i="6"/>
  <c r="G1526" i="6"/>
  <c r="F1526" i="6"/>
  <c r="E1526" i="6"/>
  <c r="D1526" i="6"/>
  <c r="G1525" i="6"/>
  <c r="F1525" i="6"/>
  <c r="E1525" i="6"/>
  <c r="D1525" i="6"/>
  <c r="G1524" i="6"/>
  <c r="F1524" i="6"/>
  <c r="E1524" i="6"/>
  <c r="D1524" i="6"/>
  <c r="G1523" i="6"/>
  <c r="F1523" i="6"/>
  <c r="E1523" i="6"/>
  <c r="D1523" i="6"/>
  <c r="G1522" i="6"/>
  <c r="F1522" i="6"/>
  <c r="E1522" i="6"/>
  <c r="D1522" i="6"/>
  <c r="G1521" i="6"/>
  <c r="F1521" i="6"/>
  <c r="E1521" i="6"/>
  <c r="D1521" i="6"/>
  <c r="G1520" i="6"/>
  <c r="F1520" i="6"/>
  <c r="E1520" i="6"/>
  <c r="D1520" i="6"/>
  <c r="G1519" i="6"/>
  <c r="F1519" i="6"/>
  <c r="E1519" i="6"/>
  <c r="D1519" i="6"/>
  <c r="G1518" i="6"/>
  <c r="F1518" i="6"/>
  <c r="E1518" i="6"/>
  <c r="D1518" i="6"/>
  <c r="G1517" i="6"/>
  <c r="F1517" i="6"/>
  <c r="E1517" i="6"/>
  <c r="D1517" i="6"/>
  <c r="G1516" i="6"/>
  <c r="F1516" i="6"/>
  <c r="E1516" i="6"/>
  <c r="D1516" i="6"/>
  <c r="G1515" i="6"/>
  <c r="F1515" i="6"/>
  <c r="E1515" i="6"/>
  <c r="D1515" i="6"/>
  <c r="G1514" i="6"/>
  <c r="F1514" i="6"/>
  <c r="E1514" i="6"/>
  <c r="D1514" i="6"/>
  <c r="G1513" i="6"/>
  <c r="F1513" i="6"/>
  <c r="E1513" i="6"/>
  <c r="D1513" i="6"/>
  <c r="G1512" i="6"/>
  <c r="F1512" i="6"/>
  <c r="E1512" i="6"/>
  <c r="D1512" i="6"/>
  <c r="G1511" i="6"/>
  <c r="F1511" i="6"/>
  <c r="E1511" i="6"/>
  <c r="D1511" i="6"/>
  <c r="G1510" i="6"/>
  <c r="F1510" i="6"/>
  <c r="E1510" i="6"/>
  <c r="D1510" i="6"/>
  <c r="G1509" i="6"/>
  <c r="F1509" i="6"/>
  <c r="E1509" i="6"/>
  <c r="D1509" i="6"/>
  <c r="G1508" i="6"/>
  <c r="F1508" i="6"/>
  <c r="E1508" i="6"/>
  <c r="D1508" i="6"/>
  <c r="G1507" i="6"/>
  <c r="F1507" i="6"/>
  <c r="E1507" i="6"/>
  <c r="D1507" i="6"/>
  <c r="G1506" i="6"/>
  <c r="F1506" i="6"/>
  <c r="E1506" i="6"/>
  <c r="D1506" i="6"/>
  <c r="G1505" i="6"/>
  <c r="F1505" i="6"/>
  <c r="E1505" i="6"/>
  <c r="D1505" i="6"/>
  <c r="G1504" i="6"/>
  <c r="F1504" i="6"/>
  <c r="E1504" i="6"/>
  <c r="D1504" i="6"/>
  <c r="G1503" i="6"/>
  <c r="F1503" i="6"/>
  <c r="E1503" i="6"/>
  <c r="D1503" i="6"/>
  <c r="G1502" i="6"/>
  <c r="F1502" i="6"/>
  <c r="E1502" i="6"/>
  <c r="D1502" i="6"/>
  <c r="G1501" i="6"/>
  <c r="F1501" i="6"/>
  <c r="E1501" i="6"/>
  <c r="D1501" i="6"/>
  <c r="G1500" i="6"/>
  <c r="F1500" i="6"/>
  <c r="E1500" i="6"/>
  <c r="D1500" i="6"/>
  <c r="G1499" i="6"/>
  <c r="F1499" i="6"/>
  <c r="E1499" i="6"/>
  <c r="D1499" i="6"/>
  <c r="G1498" i="6"/>
  <c r="F1498" i="6"/>
  <c r="E1498" i="6"/>
  <c r="D1498" i="6"/>
  <c r="G1497" i="6"/>
  <c r="F1497" i="6"/>
  <c r="E1497" i="6"/>
  <c r="D1497" i="6"/>
  <c r="G1496" i="6"/>
  <c r="F1496" i="6"/>
  <c r="E1496" i="6"/>
  <c r="D1496" i="6"/>
  <c r="G1495" i="6"/>
  <c r="F1495" i="6"/>
  <c r="E1495" i="6"/>
  <c r="D1495" i="6"/>
  <c r="G1494" i="6"/>
  <c r="F1494" i="6"/>
  <c r="E1494" i="6"/>
  <c r="D1494" i="6"/>
  <c r="G1493" i="6"/>
  <c r="F1493" i="6"/>
  <c r="E1493" i="6"/>
  <c r="D1493" i="6"/>
  <c r="G1492" i="6"/>
  <c r="F1492" i="6"/>
  <c r="E1492" i="6"/>
  <c r="D1492" i="6"/>
  <c r="G1491" i="6"/>
  <c r="F1491" i="6"/>
  <c r="E1491" i="6"/>
  <c r="D1491" i="6"/>
  <c r="G1490" i="6"/>
  <c r="F1490" i="6"/>
  <c r="E1490" i="6"/>
  <c r="D1490" i="6"/>
  <c r="G1489" i="6"/>
  <c r="F1489" i="6"/>
  <c r="E1489" i="6"/>
  <c r="D1489" i="6"/>
  <c r="G1488" i="6"/>
  <c r="F1488" i="6"/>
  <c r="E1488" i="6"/>
  <c r="D1488" i="6"/>
  <c r="G1487" i="6"/>
  <c r="F1487" i="6"/>
  <c r="E1487" i="6"/>
  <c r="D1487" i="6"/>
  <c r="G1486" i="6"/>
  <c r="F1486" i="6"/>
  <c r="E1486" i="6"/>
  <c r="D1486" i="6"/>
  <c r="G1485" i="6"/>
  <c r="F1485" i="6"/>
  <c r="E1485" i="6"/>
  <c r="D1485" i="6"/>
  <c r="G1484" i="6"/>
  <c r="F1484" i="6"/>
  <c r="E1484" i="6"/>
  <c r="D1484" i="6"/>
  <c r="G1483" i="6"/>
  <c r="F1483" i="6"/>
  <c r="E1483" i="6"/>
  <c r="D1483" i="6"/>
  <c r="G1482" i="6"/>
  <c r="F1482" i="6"/>
  <c r="E1482" i="6"/>
  <c r="D1482" i="6"/>
  <c r="G1481" i="6"/>
  <c r="F1481" i="6"/>
  <c r="E1481" i="6"/>
  <c r="D1481" i="6"/>
  <c r="G1480" i="6"/>
  <c r="F1480" i="6"/>
  <c r="E1480" i="6"/>
  <c r="D1480" i="6"/>
  <c r="G1479" i="6"/>
  <c r="F1479" i="6"/>
  <c r="E1479" i="6"/>
  <c r="D1479" i="6"/>
  <c r="G1478" i="6"/>
  <c r="F1478" i="6"/>
  <c r="E1478" i="6"/>
  <c r="D1478" i="6"/>
  <c r="G1477" i="6"/>
  <c r="F1477" i="6"/>
  <c r="E1477" i="6"/>
  <c r="D1477" i="6"/>
  <c r="G1476" i="6"/>
  <c r="F1476" i="6"/>
  <c r="E1476" i="6"/>
  <c r="D1476" i="6"/>
  <c r="G1475" i="6"/>
  <c r="F1475" i="6"/>
  <c r="E1475" i="6"/>
  <c r="D1475" i="6"/>
  <c r="G1474" i="6"/>
  <c r="F1474" i="6"/>
  <c r="E1474" i="6"/>
  <c r="D1474" i="6"/>
  <c r="G1473" i="6"/>
  <c r="F1473" i="6"/>
  <c r="E1473" i="6"/>
  <c r="D1473" i="6"/>
  <c r="G1472" i="6"/>
  <c r="F1472" i="6"/>
  <c r="E1472" i="6"/>
  <c r="D1472" i="6"/>
  <c r="G1471" i="6"/>
  <c r="F1471" i="6"/>
  <c r="E1471" i="6"/>
  <c r="D1471" i="6"/>
  <c r="G1470" i="6"/>
  <c r="F1470" i="6"/>
  <c r="E1470" i="6"/>
  <c r="D1470" i="6"/>
  <c r="G1469" i="6"/>
  <c r="F1469" i="6"/>
  <c r="E1469" i="6"/>
  <c r="D1469" i="6"/>
  <c r="G1468" i="6"/>
  <c r="F1468" i="6"/>
  <c r="E1468" i="6"/>
  <c r="D1468" i="6"/>
  <c r="G1467" i="6"/>
  <c r="F1467" i="6"/>
  <c r="E1467" i="6"/>
  <c r="D1467" i="6"/>
  <c r="G1466" i="6"/>
  <c r="F1466" i="6"/>
  <c r="E1466" i="6"/>
  <c r="D1466" i="6"/>
  <c r="G1465" i="6"/>
  <c r="F1465" i="6"/>
  <c r="E1465" i="6"/>
  <c r="D1465" i="6"/>
  <c r="G1464" i="6"/>
  <c r="F1464" i="6"/>
  <c r="E1464" i="6"/>
  <c r="D1464" i="6"/>
  <c r="G1463" i="6"/>
  <c r="F1463" i="6"/>
  <c r="E1463" i="6"/>
  <c r="D1463" i="6"/>
  <c r="G1462" i="6"/>
  <c r="F1462" i="6"/>
  <c r="E1462" i="6"/>
  <c r="D1462" i="6"/>
  <c r="G1461" i="6"/>
  <c r="F1461" i="6"/>
  <c r="E1461" i="6"/>
  <c r="D1461" i="6"/>
  <c r="G1460" i="6"/>
  <c r="F1460" i="6"/>
  <c r="E1460" i="6"/>
  <c r="D1460" i="6"/>
  <c r="G1459" i="6"/>
  <c r="F1459" i="6"/>
  <c r="E1459" i="6"/>
  <c r="D1459" i="6"/>
  <c r="G1458" i="6"/>
  <c r="F1458" i="6"/>
  <c r="E1458" i="6"/>
  <c r="D1458" i="6"/>
  <c r="G1457" i="6"/>
  <c r="F1457" i="6"/>
  <c r="E1457" i="6"/>
  <c r="D1457" i="6"/>
  <c r="G1456" i="6"/>
  <c r="F1456" i="6"/>
  <c r="E1456" i="6"/>
  <c r="D1456" i="6"/>
  <c r="G1455" i="6"/>
  <c r="F1455" i="6"/>
  <c r="E1455" i="6"/>
  <c r="D1455" i="6"/>
  <c r="G1454" i="6"/>
  <c r="F1454" i="6"/>
  <c r="E1454" i="6"/>
  <c r="D1454" i="6"/>
  <c r="G1453" i="6"/>
  <c r="F1453" i="6"/>
  <c r="E1453" i="6"/>
  <c r="D1453" i="6"/>
  <c r="G1452" i="6"/>
  <c r="F1452" i="6"/>
  <c r="E1452" i="6"/>
  <c r="D1452" i="6"/>
  <c r="G1451" i="6"/>
  <c r="F1451" i="6"/>
  <c r="E1451" i="6"/>
  <c r="D1451" i="6"/>
  <c r="G1450" i="6"/>
  <c r="F1450" i="6"/>
  <c r="E1450" i="6"/>
  <c r="D1450" i="6"/>
  <c r="G1449" i="6"/>
  <c r="F1449" i="6"/>
  <c r="E1449" i="6"/>
  <c r="D1449" i="6"/>
  <c r="G1448" i="6"/>
  <c r="F1448" i="6"/>
  <c r="E1448" i="6"/>
  <c r="D1448" i="6"/>
  <c r="G1447" i="6"/>
  <c r="F1447" i="6"/>
  <c r="E1447" i="6"/>
  <c r="D1447" i="6"/>
  <c r="G1446" i="6"/>
  <c r="F1446" i="6"/>
  <c r="E1446" i="6"/>
  <c r="D1446" i="6"/>
  <c r="G1445" i="6"/>
  <c r="F1445" i="6"/>
  <c r="E1445" i="6"/>
  <c r="D1445" i="6"/>
  <c r="G1444" i="6"/>
  <c r="F1444" i="6"/>
  <c r="E1444" i="6"/>
  <c r="D1444" i="6"/>
  <c r="G1443" i="6"/>
  <c r="F1443" i="6"/>
  <c r="E1443" i="6"/>
  <c r="D1443" i="6"/>
  <c r="G1442" i="6"/>
  <c r="F1442" i="6"/>
  <c r="E1442" i="6"/>
  <c r="D1442" i="6"/>
  <c r="G1441" i="6"/>
  <c r="F1441" i="6"/>
  <c r="E1441" i="6"/>
  <c r="D1441" i="6"/>
  <c r="G1440" i="6"/>
  <c r="F1440" i="6"/>
  <c r="E1440" i="6"/>
  <c r="D1440" i="6"/>
  <c r="G1439" i="6"/>
  <c r="F1439" i="6"/>
  <c r="E1439" i="6"/>
  <c r="D1439" i="6"/>
  <c r="G1438" i="6"/>
  <c r="F1438" i="6"/>
  <c r="E1438" i="6"/>
  <c r="D1438" i="6"/>
  <c r="G1437" i="6"/>
  <c r="F1437" i="6"/>
  <c r="E1437" i="6"/>
  <c r="D1437" i="6"/>
  <c r="G1436" i="6"/>
  <c r="F1436" i="6"/>
  <c r="E1436" i="6"/>
  <c r="D1436" i="6"/>
  <c r="G1435" i="6"/>
  <c r="F1435" i="6"/>
  <c r="E1435" i="6"/>
  <c r="D1435" i="6"/>
  <c r="G1434" i="6"/>
  <c r="F1434" i="6"/>
  <c r="E1434" i="6"/>
  <c r="D1434" i="6"/>
  <c r="G1433" i="6"/>
  <c r="F1433" i="6"/>
  <c r="E1433" i="6"/>
  <c r="D1433" i="6"/>
  <c r="G1432" i="6"/>
  <c r="F1432" i="6"/>
  <c r="E1432" i="6"/>
  <c r="D1432" i="6"/>
  <c r="G1431" i="6"/>
  <c r="F1431" i="6"/>
  <c r="E1431" i="6"/>
  <c r="D1431" i="6"/>
  <c r="G1430" i="6"/>
  <c r="F1430" i="6"/>
  <c r="E1430" i="6"/>
  <c r="D1430" i="6"/>
  <c r="G1429" i="6"/>
  <c r="F1429" i="6"/>
  <c r="E1429" i="6"/>
  <c r="D1429" i="6"/>
  <c r="G1428" i="6"/>
  <c r="F1428" i="6"/>
  <c r="E1428" i="6"/>
  <c r="D1428" i="6"/>
  <c r="G1427" i="6"/>
  <c r="F1427" i="6"/>
  <c r="E1427" i="6"/>
  <c r="D1427" i="6"/>
  <c r="G1426" i="6"/>
  <c r="F1426" i="6"/>
  <c r="E1426" i="6"/>
  <c r="D1426" i="6"/>
  <c r="G1425" i="6"/>
  <c r="F1425" i="6"/>
  <c r="E1425" i="6"/>
  <c r="D1425" i="6"/>
  <c r="G1424" i="6"/>
  <c r="F1424" i="6"/>
  <c r="E1424" i="6"/>
  <c r="D1424" i="6"/>
  <c r="G1423" i="6"/>
  <c r="F1423" i="6"/>
  <c r="E1423" i="6"/>
  <c r="D1423" i="6"/>
  <c r="G1422" i="6"/>
  <c r="F1422" i="6"/>
  <c r="E1422" i="6"/>
  <c r="D1422" i="6"/>
  <c r="G1421" i="6"/>
  <c r="F1421" i="6"/>
  <c r="E1421" i="6"/>
  <c r="D1421" i="6"/>
  <c r="G1420" i="6"/>
  <c r="F1420" i="6"/>
  <c r="E1420" i="6"/>
  <c r="D1420" i="6"/>
  <c r="G1419" i="6"/>
  <c r="F1419" i="6"/>
  <c r="E1419" i="6"/>
  <c r="D1419" i="6"/>
  <c r="G1418" i="6"/>
  <c r="F1418" i="6"/>
  <c r="E1418" i="6"/>
  <c r="D1418" i="6"/>
  <c r="G1417" i="6"/>
  <c r="F1417" i="6"/>
  <c r="E1417" i="6"/>
  <c r="D1417" i="6"/>
  <c r="G1416" i="6"/>
  <c r="F1416" i="6"/>
  <c r="E1416" i="6"/>
  <c r="D1416" i="6"/>
  <c r="G1415" i="6"/>
  <c r="F1415" i="6"/>
  <c r="E1415" i="6"/>
  <c r="D1415" i="6"/>
  <c r="G1414" i="6"/>
  <c r="F1414" i="6"/>
  <c r="E1414" i="6"/>
  <c r="D1414" i="6"/>
  <c r="G1413" i="6"/>
  <c r="F1413" i="6"/>
  <c r="E1413" i="6"/>
  <c r="D1413" i="6"/>
  <c r="G1412" i="6"/>
  <c r="F1412" i="6"/>
  <c r="E1412" i="6"/>
  <c r="D1412" i="6"/>
  <c r="G1411" i="6"/>
  <c r="F1411" i="6"/>
  <c r="E1411" i="6"/>
  <c r="D1411" i="6"/>
  <c r="G1410" i="6"/>
  <c r="F1410" i="6"/>
  <c r="E1410" i="6"/>
  <c r="D1410" i="6"/>
  <c r="G1409" i="6"/>
  <c r="F1409" i="6"/>
  <c r="E1409" i="6"/>
  <c r="D1409" i="6"/>
  <c r="G1408" i="6"/>
  <c r="F1408" i="6"/>
  <c r="E1408" i="6"/>
  <c r="D1408" i="6"/>
  <c r="G1407" i="6"/>
  <c r="F1407" i="6"/>
  <c r="E1407" i="6"/>
  <c r="D1407" i="6"/>
  <c r="G1406" i="6"/>
  <c r="F1406" i="6"/>
  <c r="E1406" i="6"/>
  <c r="D1406" i="6"/>
  <c r="G1405" i="6"/>
  <c r="F1405" i="6"/>
  <c r="E1405" i="6"/>
  <c r="D1405" i="6"/>
  <c r="G1404" i="6"/>
  <c r="F1404" i="6"/>
  <c r="E1404" i="6"/>
  <c r="D1404" i="6"/>
  <c r="G1403" i="6"/>
  <c r="F1403" i="6"/>
  <c r="E1403" i="6"/>
  <c r="D1403" i="6"/>
  <c r="G1402" i="6"/>
  <c r="F1402" i="6"/>
  <c r="E1402" i="6"/>
  <c r="D1402" i="6"/>
  <c r="G1401" i="6"/>
  <c r="F1401" i="6"/>
  <c r="E1401" i="6"/>
  <c r="D1401" i="6"/>
  <c r="G1400" i="6"/>
  <c r="F1400" i="6"/>
  <c r="E1400" i="6"/>
  <c r="D1400" i="6"/>
  <c r="G1399" i="6"/>
  <c r="F1399" i="6"/>
  <c r="E1399" i="6"/>
  <c r="D1399" i="6"/>
  <c r="G1398" i="6"/>
  <c r="F1398" i="6"/>
  <c r="E1398" i="6"/>
  <c r="D1398" i="6"/>
  <c r="G1397" i="6"/>
  <c r="F1397" i="6"/>
  <c r="E1397" i="6"/>
  <c r="D1397" i="6"/>
  <c r="G1396" i="6"/>
  <c r="F1396" i="6"/>
  <c r="E1396" i="6"/>
  <c r="D1396" i="6"/>
  <c r="G1395" i="6"/>
  <c r="F1395" i="6"/>
  <c r="E1395" i="6"/>
  <c r="D1395" i="6"/>
  <c r="G1394" i="6"/>
  <c r="F1394" i="6"/>
  <c r="E1394" i="6"/>
  <c r="D1394" i="6"/>
  <c r="G1393" i="6"/>
  <c r="F1393" i="6"/>
  <c r="E1393" i="6"/>
  <c r="D1393" i="6"/>
  <c r="G1392" i="6"/>
  <c r="F1392" i="6"/>
  <c r="E1392" i="6"/>
  <c r="D1392" i="6"/>
  <c r="G1391" i="6"/>
  <c r="F1391" i="6"/>
  <c r="E1391" i="6"/>
  <c r="D1391" i="6"/>
  <c r="G1390" i="6"/>
  <c r="F1390" i="6"/>
  <c r="E1390" i="6"/>
  <c r="D1390" i="6"/>
  <c r="G1389" i="6"/>
  <c r="F1389" i="6"/>
  <c r="E1389" i="6"/>
  <c r="D1389" i="6"/>
  <c r="G1388" i="6"/>
  <c r="F1388" i="6"/>
  <c r="E1388" i="6"/>
  <c r="D1388" i="6"/>
  <c r="G1387" i="6"/>
  <c r="F1387" i="6"/>
  <c r="E1387" i="6"/>
  <c r="D1387" i="6"/>
  <c r="G1386" i="6"/>
  <c r="F1386" i="6"/>
  <c r="E1386" i="6"/>
  <c r="D1386" i="6"/>
  <c r="G1385" i="6"/>
  <c r="F1385" i="6"/>
  <c r="E1385" i="6"/>
  <c r="D1385" i="6"/>
  <c r="G1384" i="6"/>
  <c r="F1384" i="6"/>
  <c r="E1384" i="6"/>
  <c r="D1384" i="6"/>
  <c r="G1383" i="6"/>
  <c r="F1383" i="6"/>
  <c r="E1383" i="6"/>
  <c r="D1383" i="6"/>
  <c r="G1382" i="6"/>
  <c r="F1382" i="6"/>
  <c r="E1382" i="6"/>
  <c r="D1382" i="6"/>
  <c r="G1381" i="6"/>
  <c r="F1381" i="6"/>
  <c r="E1381" i="6"/>
  <c r="D1381" i="6"/>
  <c r="G1380" i="6"/>
  <c r="F1380" i="6"/>
  <c r="E1380" i="6"/>
  <c r="D1380" i="6"/>
  <c r="G1379" i="6"/>
  <c r="F1379" i="6"/>
  <c r="E1379" i="6"/>
  <c r="D1379" i="6"/>
  <c r="G1378" i="6"/>
  <c r="F1378" i="6"/>
  <c r="E1378" i="6"/>
  <c r="D1378" i="6"/>
  <c r="G1377" i="6"/>
  <c r="F1377" i="6"/>
  <c r="E1377" i="6"/>
  <c r="D1377" i="6"/>
  <c r="G1376" i="6"/>
  <c r="F1376" i="6"/>
  <c r="E1376" i="6"/>
  <c r="D1376" i="6"/>
  <c r="G1375" i="6"/>
  <c r="F1375" i="6"/>
  <c r="E1375" i="6"/>
  <c r="D1375" i="6"/>
  <c r="G1374" i="6"/>
  <c r="F1374" i="6"/>
  <c r="E1374" i="6"/>
  <c r="D1374" i="6"/>
  <c r="G1373" i="6"/>
  <c r="F1373" i="6"/>
  <c r="E1373" i="6"/>
  <c r="D1373" i="6"/>
  <c r="G1372" i="6"/>
  <c r="F1372" i="6"/>
  <c r="E1372" i="6"/>
  <c r="D1372" i="6"/>
  <c r="G1371" i="6"/>
  <c r="F1371" i="6"/>
  <c r="E1371" i="6"/>
  <c r="D1371" i="6"/>
  <c r="G1370" i="6"/>
  <c r="F1370" i="6"/>
  <c r="E1370" i="6"/>
  <c r="D1370" i="6"/>
  <c r="G1369" i="6"/>
  <c r="F1369" i="6"/>
  <c r="E1369" i="6"/>
  <c r="D1369" i="6"/>
  <c r="G1368" i="6"/>
  <c r="F1368" i="6"/>
  <c r="E1368" i="6"/>
  <c r="D1368" i="6"/>
  <c r="G1367" i="6"/>
  <c r="F1367" i="6"/>
  <c r="E1367" i="6"/>
  <c r="D1367" i="6"/>
  <c r="G1366" i="6"/>
  <c r="F1366" i="6"/>
  <c r="E1366" i="6"/>
  <c r="D1366" i="6"/>
  <c r="G1365" i="6"/>
  <c r="F1365" i="6"/>
  <c r="E1365" i="6"/>
  <c r="D1365" i="6"/>
  <c r="G1364" i="6"/>
  <c r="F1364" i="6"/>
  <c r="E1364" i="6"/>
  <c r="D1364" i="6"/>
  <c r="G1363" i="6"/>
  <c r="F1363" i="6"/>
  <c r="E1363" i="6"/>
  <c r="D1363" i="6"/>
  <c r="G1362" i="6"/>
  <c r="F1362" i="6"/>
  <c r="E1362" i="6"/>
  <c r="D1362" i="6"/>
  <c r="G1361" i="6"/>
  <c r="F1361" i="6"/>
  <c r="E1361" i="6"/>
  <c r="D1361" i="6"/>
  <c r="G1360" i="6"/>
  <c r="F1360" i="6"/>
  <c r="E1360" i="6"/>
  <c r="D1360" i="6"/>
  <c r="G1359" i="6"/>
  <c r="F1359" i="6"/>
  <c r="E1359" i="6"/>
  <c r="D1359" i="6"/>
  <c r="G1358" i="6"/>
  <c r="F1358" i="6"/>
  <c r="E1358" i="6"/>
  <c r="D1358" i="6"/>
  <c r="G1357" i="6"/>
  <c r="F1357" i="6"/>
  <c r="E1357" i="6"/>
  <c r="D1357" i="6"/>
  <c r="G1356" i="6"/>
  <c r="F1356" i="6"/>
  <c r="E1356" i="6"/>
  <c r="D1356" i="6"/>
  <c r="G1355" i="6"/>
  <c r="F1355" i="6"/>
  <c r="E1355" i="6"/>
  <c r="D1355" i="6"/>
  <c r="G1354" i="6"/>
  <c r="F1354" i="6"/>
  <c r="E1354" i="6"/>
  <c r="D1354" i="6"/>
  <c r="G1353" i="6"/>
  <c r="F1353" i="6"/>
  <c r="E1353" i="6"/>
  <c r="D1353" i="6"/>
  <c r="G1352" i="6"/>
  <c r="F1352" i="6"/>
  <c r="E1352" i="6"/>
  <c r="D1352" i="6"/>
  <c r="G1351" i="6"/>
  <c r="F1351" i="6"/>
  <c r="E1351" i="6"/>
  <c r="D1351" i="6"/>
  <c r="G1350" i="6"/>
  <c r="F1350" i="6"/>
  <c r="E1350" i="6"/>
  <c r="D1350" i="6"/>
  <c r="G1349" i="6"/>
  <c r="F1349" i="6"/>
  <c r="E1349" i="6"/>
  <c r="D1349" i="6"/>
  <c r="G1348" i="6"/>
  <c r="F1348" i="6"/>
  <c r="E1348" i="6"/>
  <c r="D1348" i="6"/>
  <c r="G1347" i="6"/>
  <c r="F1347" i="6"/>
  <c r="E1347" i="6"/>
  <c r="D1347" i="6"/>
  <c r="G1346" i="6"/>
  <c r="F1346" i="6"/>
  <c r="E1346" i="6"/>
  <c r="D1346" i="6"/>
  <c r="G1345" i="6"/>
  <c r="F1345" i="6"/>
  <c r="E1345" i="6"/>
  <c r="D1345" i="6"/>
  <c r="G1344" i="6"/>
  <c r="F1344" i="6"/>
  <c r="E1344" i="6"/>
  <c r="D1344" i="6"/>
  <c r="G1343" i="6"/>
  <c r="F1343" i="6"/>
  <c r="E1343" i="6"/>
  <c r="D1343" i="6"/>
  <c r="G1342" i="6"/>
  <c r="F1342" i="6"/>
  <c r="E1342" i="6"/>
  <c r="D1342" i="6"/>
  <c r="G1341" i="6"/>
  <c r="F1341" i="6"/>
  <c r="E1341" i="6"/>
  <c r="D1341" i="6"/>
  <c r="G1340" i="6"/>
  <c r="F1340" i="6"/>
  <c r="E1340" i="6"/>
  <c r="D1340" i="6"/>
  <c r="G1339" i="6"/>
  <c r="F1339" i="6"/>
  <c r="E1339" i="6"/>
  <c r="D1339" i="6"/>
  <c r="G1338" i="6"/>
  <c r="F1338" i="6"/>
  <c r="E1338" i="6"/>
  <c r="D1338" i="6"/>
  <c r="G1337" i="6"/>
  <c r="F1337" i="6"/>
  <c r="E1337" i="6"/>
  <c r="D1337" i="6"/>
  <c r="G1336" i="6"/>
  <c r="F1336" i="6"/>
  <c r="E1336" i="6"/>
  <c r="D1336" i="6"/>
  <c r="G1335" i="6"/>
  <c r="F1335" i="6"/>
  <c r="E1335" i="6"/>
  <c r="D1335" i="6"/>
  <c r="G1334" i="6"/>
  <c r="F1334" i="6"/>
  <c r="E1334" i="6"/>
  <c r="D1334" i="6"/>
  <c r="G1333" i="6"/>
  <c r="F1333" i="6"/>
  <c r="E1333" i="6"/>
  <c r="D1333" i="6"/>
  <c r="G1332" i="6"/>
  <c r="F1332" i="6"/>
  <c r="E1332" i="6"/>
  <c r="D1332" i="6"/>
  <c r="G1331" i="6"/>
  <c r="F1331" i="6"/>
  <c r="E1331" i="6"/>
  <c r="D1331" i="6"/>
  <c r="G1330" i="6"/>
  <c r="F1330" i="6"/>
  <c r="E1330" i="6"/>
  <c r="D1330" i="6"/>
  <c r="G1329" i="6"/>
  <c r="F1329" i="6"/>
  <c r="E1329" i="6"/>
  <c r="D1329" i="6"/>
  <c r="G1328" i="6"/>
  <c r="F1328" i="6"/>
  <c r="E1328" i="6"/>
  <c r="D1328" i="6"/>
  <c r="G1327" i="6"/>
  <c r="F1327" i="6"/>
  <c r="E1327" i="6"/>
  <c r="D1327" i="6"/>
  <c r="G1326" i="6"/>
  <c r="F1326" i="6"/>
  <c r="E1326" i="6"/>
  <c r="D1326" i="6"/>
  <c r="G1325" i="6"/>
  <c r="F1325" i="6"/>
  <c r="E1325" i="6"/>
  <c r="D1325" i="6"/>
  <c r="G1324" i="6"/>
  <c r="F1324" i="6"/>
  <c r="E1324" i="6"/>
  <c r="D1324" i="6"/>
  <c r="G1323" i="6"/>
  <c r="F1323" i="6"/>
  <c r="E1323" i="6"/>
  <c r="D1323" i="6"/>
  <c r="G1322" i="6"/>
  <c r="F1322" i="6"/>
  <c r="E1322" i="6"/>
  <c r="D1322" i="6"/>
  <c r="G1321" i="6"/>
  <c r="F1321" i="6"/>
  <c r="E1321" i="6"/>
  <c r="D1321" i="6"/>
  <c r="G1320" i="6"/>
  <c r="F1320" i="6"/>
  <c r="E1320" i="6"/>
  <c r="D1320" i="6"/>
  <c r="G1319" i="6"/>
  <c r="F1319" i="6"/>
  <c r="E1319" i="6"/>
  <c r="D1319" i="6"/>
  <c r="G1318" i="6"/>
  <c r="F1318" i="6"/>
  <c r="E1318" i="6"/>
  <c r="D1318" i="6"/>
  <c r="G1317" i="6"/>
  <c r="F1317" i="6"/>
  <c r="E1317" i="6"/>
  <c r="D1317" i="6"/>
  <c r="G1316" i="6"/>
  <c r="F1316" i="6"/>
  <c r="E1316" i="6"/>
  <c r="D1316" i="6"/>
  <c r="G1315" i="6"/>
  <c r="F1315" i="6"/>
  <c r="E1315" i="6"/>
  <c r="D1315" i="6"/>
  <c r="G1314" i="6"/>
  <c r="F1314" i="6"/>
  <c r="E1314" i="6"/>
  <c r="D1314" i="6"/>
  <c r="G1313" i="6"/>
  <c r="F1313" i="6"/>
  <c r="E1313" i="6"/>
  <c r="D1313" i="6"/>
  <c r="G1312" i="6"/>
  <c r="F1312" i="6"/>
  <c r="E1312" i="6"/>
  <c r="D1312" i="6"/>
  <c r="G1311" i="6"/>
  <c r="F1311" i="6"/>
  <c r="E1311" i="6"/>
  <c r="D1311" i="6"/>
  <c r="G1310" i="6"/>
  <c r="F1310" i="6"/>
  <c r="E1310" i="6"/>
  <c r="D1310" i="6"/>
  <c r="G1309" i="6"/>
  <c r="F1309" i="6"/>
  <c r="E1309" i="6"/>
  <c r="D1309" i="6"/>
  <c r="G1308" i="6"/>
  <c r="F1308" i="6"/>
  <c r="E1308" i="6"/>
  <c r="D1308" i="6"/>
  <c r="G1307" i="6"/>
  <c r="F1307" i="6"/>
  <c r="E1307" i="6"/>
  <c r="D1307" i="6"/>
  <c r="G1306" i="6"/>
  <c r="F1306" i="6"/>
  <c r="E1306" i="6"/>
  <c r="D1306" i="6"/>
  <c r="G1305" i="6"/>
  <c r="F1305" i="6"/>
  <c r="E1305" i="6"/>
  <c r="D1305" i="6"/>
  <c r="G1304" i="6"/>
  <c r="F1304" i="6"/>
  <c r="E1304" i="6"/>
  <c r="D1304" i="6"/>
  <c r="G1303" i="6"/>
  <c r="F1303" i="6"/>
  <c r="E1303" i="6"/>
  <c r="D1303" i="6"/>
  <c r="G1302" i="6"/>
  <c r="F1302" i="6"/>
  <c r="E1302" i="6"/>
  <c r="D1302" i="6"/>
  <c r="G1301" i="6"/>
  <c r="F1301" i="6"/>
  <c r="E1301" i="6"/>
  <c r="D1301" i="6"/>
  <c r="G1300" i="6"/>
  <c r="F1300" i="6"/>
  <c r="E1300" i="6"/>
  <c r="D1300" i="6"/>
  <c r="G1299" i="6"/>
  <c r="F1299" i="6"/>
  <c r="E1299" i="6"/>
  <c r="D1299" i="6"/>
  <c r="G1298" i="6"/>
  <c r="F1298" i="6"/>
  <c r="E1298" i="6"/>
  <c r="D1298" i="6"/>
  <c r="G1297" i="6"/>
  <c r="F1297" i="6"/>
  <c r="E1297" i="6"/>
  <c r="D1297" i="6"/>
  <c r="G1296" i="6"/>
  <c r="F1296" i="6"/>
  <c r="E1296" i="6"/>
  <c r="D1296" i="6"/>
  <c r="G1295" i="6"/>
  <c r="F1295" i="6"/>
  <c r="E1295" i="6"/>
  <c r="D1295" i="6"/>
  <c r="G1294" i="6"/>
  <c r="F1294" i="6"/>
  <c r="E1294" i="6"/>
  <c r="D1294" i="6"/>
  <c r="G1293" i="6"/>
  <c r="F1293" i="6"/>
  <c r="E1293" i="6"/>
  <c r="D1293" i="6"/>
  <c r="G1292" i="6"/>
  <c r="F1292" i="6"/>
  <c r="E1292" i="6"/>
  <c r="D1292" i="6"/>
  <c r="G1291" i="6"/>
  <c r="F1291" i="6"/>
  <c r="E1291" i="6"/>
  <c r="D1291" i="6"/>
  <c r="G1290" i="6"/>
  <c r="F1290" i="6"/>
  <c r="E1290" i="6"/>
  <c r="D1290" i="6"/>
  <c r="G1289" i="6"/>
  <c r="F1289" i="6"/>
  <c r="E1289" i="6"/>
  <c r="D1289" i="6"/>
  <c r="G1288" i="6"/>
  <c r="F1288" i="6"/>
  <c r="E1288" i="6"/>
  <c r="D1288" i="6"/>
  <c r="G1287" i="6"/>
  <c r="F1287" i="6"/>
  <c r="E1287" i="6"/>
  <c r="D1287" i="6"/>
  <c r="G1286" i="6"/>
  <c r="F1286" i="6"/>
  <c r="E1286" i="6"/>
  <c r="D1286" i="6"/>
  <c r="G1285" i="6"/>
  <c r="F1285" i="6"/>
  <c r="E1285" i="6"/>
  <c r="D1285" i="6"/>
  <c r="G1284" i="6"/>
  <c r="F1284" i="6"/>
  <c r="E1284" i="6"/>
  <c r="D1284" i="6"/>
  <c r="G1283" i="6"/>
  <c r="F1283" i="6"/>
  <c r="E1283" i="6"/>
  <c r="D1283" i="6"/>
  <c r="G1282" i="6"/>
  <c r="F1282" i="6"/>
  <c r="E1282" i="6"/>
  <c r="D1282" i="6"/>
  <c r="G1281" i="6"/>
  <c r="F1281" i="6"/>
  <c r="E1281" i="6"/>
  <c r="D1281" i="6"/>
  <c r="G1280" i="6"/>
  <c r="F1280" i="6"/>
  <c r="E1280" i="6"/>
  <c r="D1280" i="6"/>
  <c r="G1279" i="6"/>
  <c r="F1279" i="6"/>
  <c r="E1279" i="6"/>
  <c r="D1279" i="6"/>
  <c r="G1278" i="6"/>
  <c r="F1278" i="6"/>
  <c r="E1278" i="6"/>
  <c r="D1278" i="6"/>
  <c r="G1277" i="6"/>
  <c r="F1277" i="6"/>
  <c r="E1277" i="6"/>
  <c r="D1277" i="6"/>
  <c r="G1276" i="6"/>
  <c r="F1276" i="6"/>
  <c r="E1276" i="6"/>
  <c r="D1276" i="6"/>
  <c r="G1275" i="6"/>
  <c r="F1275" i="6"/>
  <c r="E1275" i="6"/>
  <c r="D1275" i="6"/>
  <c r="G1274" i="6"/>
  <c r="F1274" i="6"/>
  <c r="E1274" i="6"/>
  <c r="D1274" i="6"/>
  <c r="G1273" i="6"/>
  <c r="F1273" i="6"/>
  <c r="E1273" i="6"/>
  <c r="D1273" i="6"/>
  <c r="G1272" i="6"/>
  <c r="F1272" i="6"/>
  <c r="E1272" i="6"/>
  <c r="D1272" i="6"/>
  <c r="G1271" i="6"/>
  <c r="F1271" i="6"/>
  <c r="E1271" i="6"/>
  <c r="D1271" i="6"/>
  <c r="G1270" i="6"/>
  <c r="F1270" i="6"/>
  <c r="E1270" i="6"/>
  <c r="D1270" i="6"/>
  <c r="G1269" i="6"/>
  <c r="F1269" i="6"/>
  <c r="E1269" i="6"/>
  <c r="D1269" i="6"/>
  <c r="G1268" i="6"/>
  <c r="F1268" i="6"/>
  <c r="E1268" i="6"/>
  <c r="D1268" i="6"/>
  <c r="G1267" i="6"/>
  <c r="F1267" i="6"/>
  <c r="E1267" i="6"/>
  <c r="D1267" i="6"/>
  <c r="G1266" i="6"/>
  <c r="F1266" i="6"/>
  <c r="E1266" i="6"/>
  <c r="D1266" i="6"/>
  <c r="G1265" i="6"/>
  <c r="F1265" i="6"/>
  <c r="E1265" i="6"/>
  <c r="D1265" i="6"/>
  <c r="G1264" i="6"/>
  <c r="F1264" i="6"/>
  <c r="E1264" i="6"/>
  <c r="D1264" i="6"/>
  <c r="G1263" i="6"/>
  <c r="F1263" i="6"/>
  <c r="E1263" i="6"/>
  <c r="D1263" i="6"/>
  <c r="G1262" i="6"/>
  <c r="F1262" i="6"/>
  <c r="E1262" i="6"/>
  <c r="D1262" i="6"/>
  <c r="G1261" i="6"/>
  <c r="F1261" i="6"/>
  <c r="E1261" i="6"/>
  <c r="D1261" i="6"/>
  <c r="G1260" i="6"/>
  <c r="F1260" i="6"/>
  <c r="E1260" i="6"/>
  <c r="D1260" i="6"/>
  <c r="G1259" i="6"/>
  <c r="F1259" i="6"/>
  <c r="E1259" i="6"/>
  <c r="D1259" i="6"/>
  <c r="G1258" i="6"/>
  <c r="F1258" i="6"/>
  <c r="E1258" i="6"/>
  <c r="D1258" i="6"/>
  <c r="G1257" i="6"/>
  <c r="F1257" i="6"/>
  <c r="E1257" i="6"/>
  <c r="D1257" i="6"/>
  <c r="G1256" i="6"/>
  <c r="F1256" i="6"/>
  <c r="E1256" i="6"/>
  <c r="D1256" i="6"/>
  <c r="G1255" i="6"/>
  <c r="F1255" i="6"/>
  <c r="E1255" i="6"/>
  <c r="D1255" i="6"/>
  <c r="G1254" i="6"/>
  <c r="F1254" i="6"/>
  <c r="E1254" i="6"/>
  <c r="D1254" i="6"/>
  <c r="G1253" i="6"/>
  <c r="F1253" i="6"/>
  <c r="E1253" i="6"/>
  <c r="D1253" i="6"/>
  <c r="G1252" i="6"/>
  <c r="F1252" i="6"/>
  <c r="E1252" i="6"/>
  <c r="D1252" i="6"/>
  <c r="G1251" i="6"/>
  <c r="F1251" i="6"/>
  <c r="E1251" i="6"/>
  <c r="D1251" i="6"/>
  <c r="G1250" i="6"/>
  <c r="F1250" i="6"/>
  <c r="E1250" i="6"/>
  <c r="D1250" i="6"/>
  <c r="G1249" i="6"/>
  <c r="F1249" i="6"/>
  <c r="E1249" i="6"/>
  <c r="D1249" i="6"/>
  <c r="G1248" i="6"/>
  <c r="F1248" i="6"/>
  <c r="E1248" i="6"/>
  <c r="D1248" i="6"/>
  <c r="G1247" i="6"/>
  <c r="F1247" i="6"/>
  <c r="E1247" i="6"/>
  <c r="D1247" i="6"/>
  <c r="G1246" i="6"/>
  <c r="F1246" i="6"/>
  <c r="E1246" i="6"/>
  <c r="D1246" i="6"/>
  <c r="G1245" i="6"/>
  <c r="F1245" i="6"/>
  <c r="E1245" i="6"/>
  <c r="D1245" i="6"/>
  <c r="G1244" i="6"/>
  <c r="F1244" i="6"/>
  <c r="E1244" i="6"/>
  <c r="D1244" i="6"/>
  <c r="G1243" i="6"/>
  <c r="F1243" i="6"/>
  <c r="E1243" i="6"/>
  <c r="D1243" i="6"/>
  <c r="G1242" i="6"/>
  <c r="F1242" i="6"/>
  <c r="E1242" i="6"/>
  <c r="D1242" i="6"/>
  <c r="G1241" i="6"/>
  <c r="F1241" i="6"/>
  <c r="E1241" i="6"/>
  <c r="D1241" i="6"/>
  <c r="G1240" i="6"/>
  <c r="F1240" i="6"/>
  <c r="E1240" i="6"/>
  <c r="D1240" i="6"/>
  <c r="G1239" i="6"/>
  <c r="F1239" i="6"/>
  <c r="E1239" i="6"/>
  <c r="D1239" i="6"/>
  <c r="G1238" i="6"/>
  <c r="F1238" i="6"/>
  <c r="E1238" i="6"/>
  <c r="D1238" i="6"/>
  <c r="G1237" i="6"/>
  <c r="F1237" i="6"/>
  <c r="E1237" i="6"/>
  <c r="D1237" i="6"/>
  <c r="G1236" i="6"/>
  <c r="F1236" i="6"/>
  <c r="E1236" i="6"/>
  <c r="D1236" i="6"/>
  <c r="G1235" i="6"/>
  <c r="F1235" i="6"/>
  <c r="E1235" i="6"/>
  <c r="D1235" i="6"/>
  <c r="G1234" i="6"/>
  <c r="F1234" i="6"/>
  <c r="E1234" i="6"/>
  <c r="D1234" i="6"/>
  <c r="G1233" i="6"/>
  <c r="F1233" i="6"/>
  <c r="E1233" i="6"/>
  <c r="D1233" i="6"/>
  <c r="G1232" i="6"/>
  <c r="F1232" i="6"/>
  <c r="E1232" i="6"/>
  <c r="D1232" i="6"/>
  <c r="G1231" i="6"/>
  <c r="F1231" i="6"/>
  <c r="E1231" i="6"/>
  <c r="D1231" i="6"/>
  <c r="G1230" i="6"/>
  <c r="F1230" i="6"/>
  <c r="E1230" i="6"/>
  <c r="D1230" i="6"/>
  <c r="G1229" i="6"/>
  <c r="F1229" i="6"/>
  <c r="E1229" i="6"/>
  <c r="D1229" i="6"/>
  <c r="G1228" i="6"/>
  <c r="F1228" i="6"/>
  <c r="E1228" i="6"/>
  <c r="D1228" i="6"/>
  <c r="G1227" i="6"/>
  <c r="F1227" i="6"/>
  <c r="E1227" i="6"/>
  <c r="D1227" i="6"/>
  <c r="G1226" i="6"/>
  <c r="F1226" i="6"/>
  <c r="E1226" i="6"/>
  <c r="D1226" i="6"/>
  <c r="G1225" i="6"/>
  <c r="F1225" i="6"/>
  <c r="E1225" i="6"/>
  <c r="D1225" i="6"/>
  <c r="G1224" i="6"/>
  <c r="F1224" i="6"/>
  <c r="E1224" i="6"/>
  <c r="D1224" i="6"/>
  <c r="G1223" i="6"/>
  <c r="F1223" i="6"/>
  <c r="E1223" i="6"/>
  <c r="D1223" i="6"/>
  <c r="G1222" i="6"/>
  <c r="F1222" i="6"/>
  <c r="E1222" i="6"/>
  <c r="D1222" i="6"/>
  <c r="G1221" i="6"/>
  <c r="F1221" i="6"/>
  <c r="E1221" i="6"/>
  <c r="D1221" i="6"/>
  <c r="G1220" i="6"/>
  <c r="F1220" i="6"/>
  <c r="E1220" i="6"/>
  <c r="D1220" i="6"/>
  <c r="G1219" i="6"/>
  <c r="F1219" i="6"/>
  <c r="E1219" i="6"/>
  <c r="D1219" i="6"/>
  <c r="G1218" i="6"/>
  <c r="F1218" i="6"/>
  <c r="E1218" i="6"/>
  <c r="D1218" i="6"/>
  <c r="G1217" i="6"/>
  <c r="F1217" i="6"/>
  <c r="E1217" i="6"/>
  <c r="D1217" i="6"/>
  <c r="G1216" i="6"/>
  <c r="F1216" i="6"/>
  <c r="E1216" i="6"/>
  <c r="D1216" i="6"/>
  <c r="G1215" i="6"/>
  <c r="F1215" i="6"/>
  <c r="E1215" i="6"/>
  <c r="D1215" i="6"/>
  <c r="G1214" i="6"/>
  <c r="F1214" i="6"/>
  <c r="E1214" i="6"/>
  <c r="D1214" i="6"/>
  <c r="G1213" i="6"/>
  <c r="F1213" i="6"/>
  <c r="E1213" i="6"/>
  <c r="D1213" i="6"/>
  <c r="G1212" i="6"/>
  <c r="F1212" i="6"/>
  <c r="E1212" i="6"/>
  <c r="D1212" i="6"/>
  <c r="G1211" i="6"/>
  <c r="F1211" i="6"/>
  <c r="E1211" i="6"/>
  <c r="D1211" i="6"/>
  <c r="G1210" i="6"/>
  <c r="F1210" i="6"/>
  <c r="E1210" i="6"/>
  <c r="D1210" i="6"/>
  <c r="G1209" i="6"/>
  <c r="F1209" i="6"/>
  <c r="E1209" i="6"/>
  <c r="D1209" i="6"/>
  <c r="G1208" i="6"/>
  <c r="F1208" i="6"/>
  <c r="E1208" i="6"/>
  <c r="D1208" i="6"/>
  <c r="G1207" i="6"/>
  <c r="F1207" i="6"/>
  <c r="E1207" i="6"/>
  <c r="D1207" i="6"/>
  <c r="G1206" i="6"/>
  <c r="F1206" i="6"/>
  <c r="E1206" i="6"/>
  <c r="D1206" i="6"/>
  <c r="G1205" i="6"/>
  <c r="F1205" i="6"/>
  <c r="E1205" i="6"/>
  <c r="D1205" i="6"/>
  <c r="G1204" i="6"/>
  <c r="F1204" i="6"/>
  <c r="E1204" i="6"/>
  <c r="D1204" i="6"/>
  <c r="G1203" i="6"/>
  <c r="F1203" i="6"/>
  <c r="E1203" i="6"/>
  <c r="D1203" i="6"/>
  <c r="G1202" i="6"/>
  <c r="F1202" i="6"/>
  <c r="E1202" i="6"/>
  <c r="D1202" i="6"/>
  <c r="G1201" i="6"/>
  <c r="F1201" i="6"/>
  <c r="E1201" i="6"/>
  <c r="D1201" i="6"/>
  <c r="G1200" i="6"/>
  <c r="F1200" i="6"/>
  <c r="E1200" i="6"/>
  <c r="D1200" i="6"/>
  <c r="G1199" i="6"/>
  <c r="F1199" i="6"/>
  <c r="E1199" i="6"/>
  <c r="D1199" i="6"/>
  <c r="G1198" i="6"/>
  <c r="F1198" i="6"/>
  <c r="E1198" i="6"/>
  <c r="D1198" i="6"/>
  <c r="G1197" i="6"/>
  <c r="F1197" i="6"/>
  <c r="E1197" i="6"/>
  <c r="D1197" i="6"/>
  <c r="G1196" i="6"/>
  <c r="F1196" i="6"/>
  <c r="E1196" i="6"/>
  <c r="D1196" i="6"/>
  <c r="G1195" i="6"/>
  <c r="F1195" i="6"/>
  <c r="E1195" i="6"/>
  <c r="D1195" i="6"/>
  <c r="G1194" i="6"/>
  <c r="F1194" i="6"/>
  <c r="E1194" i="6"/>
  <c r="D1194" i="6"/>
  <c r="G1193" i="6"/>
  <c r="F1193" i="6"/>
  <c r="E1193" i="6"/>
  <c r="D1193" i="6"/>
  <c r="G1192" i="6"/>
  <c r="F1192" i="6"/>
  <c r="E1192" i="6"/>
  <c r="D1192" i="6"/>
  <c r="G1191" i="6"/>
  <c r="F1191" i="6"/>
  <c r="E1191" i="6"/>
  <c r="D1191" i="6"/>
  <c r="G1190" i="6"/>
  <c r="F1190" i="6"/>
  <c r="E1190" i="6"/>
  <c r="D1190" i="6"/>
  <c r="G1189" i="6"/>
  <c r="F1189" i="6"/>
  <c r="E1189" i="6"/>
  <c r="D1189" i="6"/>
  <c r="G1188" i="6"/>
  <c r="F1188" i="6"/>
  <c r="E1188" i="6"/>
  <c r="D1188" i="6"/>
  <c r="G1187" i="6"/>
  <c r="F1187" i="6"/>
  <c r="E1187" i="6"/>
  <c r="D1187" i="6"/>
  <c r="G1186" i="6"/>
  <c r="F1186" i="6"/>
  <c r="E1186" i="6"/>
  <c r="D1186" i="6"/>
  <c r="G1185" i="6"/>
  <c r="F1185" i="6"/>
  <c r="E1185" i="6"/>
  <c r="D1185" i="6"/>
  <c r="G1184" i="6"/>
  <c r="F1184" i="6"/>
  <c r="E1184" i="6"/>
  <c r="D1184" i="6"/>
  <c r="G1183" i="6"/>
  <c r="F1183" i="6"/>
  <c r="E1183" i="6"/>
  <c r="D1183" i="6"/>
  <c r="G1182" i="6"/>
  <c r="F1182" i="6"/>
  <c r="E1182" i="6"/>
  <c r="D1182" i="6"/>
  <c r="G1181" i="6"/>
  <c r="F1181" i="6"/>
  <c r="E1181" i="6"/>
  <c r="D1181" i="6"/>
  <c r="G1180" i="6"/>
  <c r="F1180" i="6"/>
  <c r="E1180" i="6"/>
  <c r="D1180" i="6"/>
  <c r="G1179" i="6"/>
  <c r="F1179" i="6"/>
  <c r="E1179" i="6"/>
  <c r="D1179" i="6"/>
  <c r="G1178" i="6"/>
  <c r="F1178" i="6"/>
  <c r="E1178" i="6"/>
  <c r="D1178" i="6"/>
  <c r="G1177" i="6"/>
  <c r="F1177" i="6"/>
  <c r="E1177" i="6"/>
  <c r="D1177" i="6"/>
  <c r="G1176" i="6"/>
  <c r="F1176" i="6"/>
  <c r="E1176" i="6"/>
  <c r="D1176" i="6"/>
  <c r="G1175" i="6"/>
  <c r="F1175" i="6"/>
  <c r="E1175" i="6"/>
  <c r="D1175" i="6"/>
  <c r="G1174" i="6"/>
  <c r="F1174" i="6"/>
  <c r="E1174" i="6"/>
  <c r="D1174" i="6"/>
  <c r="G1173" i="6"/>
  <c r="F1173" i="6"/>
  <c r="E1173" i="6"/>
  <c r="D1173" i="6"/>
  <c r="G1172" i="6"/>
  <c r="F1172" i="6"/>
  <c r="E1172" i="6"/>
  <c r="D1172" i="6"/>
  <c r="G1171" i="6"/>
  <c r="F1171" i="6"/>
  <c r="E1171" i="6"/>
  <c r="D1171" i="6"/>
  <c r="G1170" i="6"/>
  <c r="F1170" i="6"/>
  <c r="E1170" i="6"/>
  <c r="D1170" i="6"/>
  <c r="G1169" i="6"/>
  <c r="F1169" i="6"/>
  <c r="E1169" i="6"/>
  <c r="D1169" i="6"/>
  <c r="G1168" i="6"/>
  <c r="F1168" i="6"/>
  <c r="E1168" i="6"/>
  <c r="D1168" i="6"/>
  <c r="G1167" i="6"/>
  <c r="F1167" i="6"/>
  <c r="E1167" i="6"/>
  <c r="D1167" i="6"/>
  <c r="G1166" i="6"/>
  <c r="F1166" i="6"/>
  <c r="E1166" i="6"/>
  <c r="D1166" i="6"/>
  <c r="G1165" i="6"/>
  <c r="F1165" i="6"/>
  <c r="E1165" i="6"/>
  <c r="D1165" i="6"/>
  <c r="G1164" i="6"/>
  <c r="F1164" i="6"/>
  <c r="E1164" i="6"/>
  <c r="D1164" i="6"/>
  <c r="G1163" i="6"/>
  <c r="F1163" i="6"/>
  <c r="E1163" i="6"/>
  <c r="D1163" i="6"/>
  <c r="G1162" i="6"/>
  <c r="F1162" i="6"/>
  <c r="E1162" i="6"/>
  <c r="D1162" i="6"/>
  <c r="G1161" i="6"/>
  <c r="F1161" i="6"/>
  <c r="E1161" i="6"/>
  <c r="D1161" i="6"/>
  <c r="G1160" i="6"/>
  <c r="F1160" i="6"/>
  <c r="E1160" i="6"/>
  <c r="D1160" i="6"/>
  <c r="G1159" i="6"/>
  <c r="F1159" i="6"/>
  <c r="E1159" i="6"/>
  <c r="D1159" i="6"/>
  <c r="G1158" i="6"/>
  <c r="F1158" i="6"/>
  <c r="E1158" i="6"/>
  <c r="D1158" i="6"/>
  <c r="G1157" i="6"/>
  <c r="F1157" i="6"/>
  <c r="E1157" i="6"/>
  <c r="D1157" i="6"/>
  <c r="G1156" i="6"/>
  <c r="F1156" i="6"/>
  <c r="E1156" i="6"/>
  <c r="D1156" i="6"/>
  <c r="G1155" i="6"/>
  <c r="F1155" i="6"/>
  <c r="E1155" i="6"/>
  <c r="D1155" i="6"/>
  <c r="G1154" i="6"/>
  <c r="F1154" i="6"/>
  <c r="E1154" i="6"/>
  <c r="D1154" i="6"/>
  <c r="G1153" i="6"/>
  <c r="F1153" i="6"/>
  <c r="E1153" i="6"/>
  <c r="D1153" i="6"/>
  <c r="G1152" i="6"/>
  <c r="F1152" i="6"/>
  <c r="E1152" i="6"/>
  <c r="D1152" i="6"/>
  <c r="G1151" i="6"/>
  <c r="F1151" i="6"/>
  <c r="E1151" i="6"/>
  <c r="D1151" i="6"/>
  <c r="G1150" i="6"/>
  <c r="F1150" i="6"/>
  <c r="E1150" i="6"/>
  <c r="D1150" i="6"/>
  <c r="G1149" i="6"/>
  <c r="F1149" i="6"/>
  <c r="E1149" i="6"/>
  <c r="D1149" i="6"/>
  <c r="G1148" i="6"/>
  <c r="F1148" i="6"/>
  <c r="E1148" i="6"/>
  <c r="D1148" i="6"/>
  <c r="G1147" i="6"/>
  <c r="F1147" i="6"/>
  <c r="E1147" i="6"/>
  <c r="D1147" i="6"/>
  <c r="G1146" i="6"/>
  <c r="F1146" i="6"/>
  <c r="E1146" i="6"/>
  <c r="D1146" i="6"/>
  <c r="G1145" i="6"/>
  <c r="F1145" i="6"/>
  <c r="E1145" i="6"/>
  <c r="D1145" i="6"/>
  <c r="G1144" i="6"/>
  <c r="F1144" i="6"/>
  <c r="E1144" i="6"/>
  <c r="D1144" i="6"/>
  <c r="G1143" i="6"/>
  <c r="F1143" i="6"/>
  <c r="E1143" i="6"/>
  <c r="D1143" i="6"/>
  <c r="G1142" i="6"/>
  <c r="F1142" i="6"/>
  <c r="E1142" i="6"/>
  <c r="D1142" i="6"/>
  <c r="G1141" i="6"/>
  <c r="F1141" i="6"/>
  <c r="E1141" i="6"/>
  <c r="D1141" i="6"/>
  <c r="G1140" i="6"/>
  <c r="F1140" i="6"/>
  <c r="E1140" i="6"/>
  <c r="D1140" i="6"/>
  <c r="G1139" i="6"/>
  <c r="F1139" i="6"/>
  <c r="E1139" i="6"/>
  <c r="D1139" i="6"/>
  <c r="G1138" i="6"/>
  <c r="F1138" i="6"/>
  <c r="E1138" i="6"/>
  <c r="D1138" i="6"/>
  <c r="G1137" i="6"/>
  <c r="F1137" i="6"/>
  <c r="E1137" i="6"/>
  <c r="D1137" i="6"/>
  <c r="G1136" i="6"/>
  <c r="F1136" i="6"/>
  <c r="E1136" i="6"/>
  <c r="D1136" i="6"/>
  <c r="G1135" i="6"/>
  <c r="F1135" i="6"/>
  <c r="E1135" i="6"/>
  <c r="D1135" i="6"/>
  <c r="G1134" i="6"/>
  <c r="F1134" i="6"/>
  <c r="E1134" i="6"/>
  <c r="D1134" i="6"/>
  <c r="G1133" i="6"/>
  <c r="F1133" i="6"/>
  <c r="E1133" i="6"/>
  <c r="D1133" i="6"/>
  <c r="G1132" i="6"/>
  <c r="F1132" i="6"/>
  <c r="E1132" i="6"/>
  <c r="D1132" i="6"/>
  <c r="G1131" i="6"/>
  <c r="F1131" i="6"/>
  <c r="E1131" i="6"/>
  <c r="D1131" i="6"/>
  <c r="G1130" i="6"/>
  <c r="F1130" i="6"/>
  <c r="E1130" i="6"/>
  <c r="D1130" i="6"/>
  <c r="G1129" i="6"/>
  <c r="F1129" i="6"/>
  <c r="E1129" i="6"/>
  <c r="D1129" i="6"/>
  <c r="G1128" i="6"/>
  <c r="F1128" i="6"/>
  <c r="E1128" i="6"/>
  <c r="D1128" i="6"/>
  <c r="G1127" i="6"/>
  <c r="F1127" i="6"/>
  <c r="E1127" i="6"/>
  <c r="D1127" i="6"/>
  <c r="G1126" i="6"/>
  <c r="F1126" i="6"/>
  <c r="E1126" i="6"/>
  <c r="D1126" i="6"/>
  <c r="G1125" i="6"/>
  <c r="F1125" i="6"/>
  <c r="E1125" i="6"/>
  <c r="D1125" i="6"/>
  <c r="G1124" i="6"/>
  <c r="F1124" i="6"/>
  <c r="E1124" i="6"/>
  <c r="D1124" i="6"/>
  <c r="G1123" i="6"/>
  <c r="F1123" i="6"/>
  <c r="E1123" i="6"/>
  <c r="D1123" i="6"/>
  <c r="G1122" i="6"/>
  <c r="F1122" i="6"/>
  <c r="E1122" i="6"/>
  <c r="D1122" i="6"/>
  <c r="G1121" i="6"/>
  <c r="F1121" i="6"/>
  <c r="E1121" i="6"/>
  <c r="D1121" i="6"/>
  <c r="G1120" i="6"/>
  <c r="F1120" i="6"/>
  <c r="E1120" i="6"/>
  <c r="D1120" i="6"/>
  <c r="G1119" i="6"/>
  <c r="F1119" i="6"/>
  <c r="E1119" i="6"/>
  <c r="D1119" i="6"/>
  <c r="G1118" i="6"/>
  <c r="F1118" i="6"/>
  <c r="E1118" i="6"/>
  <c r="D1118" i="6"/>
  <c r="G1117" i="6"/>
  <c r="F1117" i="6"/>
  <c r="E1117" i="6"/>
  <c r="D1117" i="6"/>
  <c r="G1116" i="6"/>
  <c r="F1116" i="6"/>
  <c r="E1116" i="6"/>
  <c r="D1116" i="6"/>
  <c r="G1115" i="6"/>
  <c r="F1115" i="6"/>
  <c r="E1115" i="6"/>
  <c r="D1115" i="6"/>
  <c r="G1114" i="6"/>
  <c r="F1114" i="6"/>
  <c r="E1114" i="6"/>
  <c r="D1114" i="6"/>
  <c r="G1113" i="6"/>
  <c r="F1113" i="6"/>
  <c r="E1113" i="6"/>
  <c r="D1113" i="6"/>
  <c r="G1112" i="6"/>
  <c r="F1112" i="6"/>
  <c r="E1112" i="6"/>
  <c r="D1112" i="6"/>
  <c r="G1111" i="6"/>
  <c r="F1111" i="6"/>
  <c r="E1111" i="6"/>
  <c r="D1111" i="6"/>
  <c r="G1110" i="6"/>
  <c r="F1110" i="6"/>
  <c r="E1110" i="6"/>
  <c r="D1110" i="6"/>
  <c r="G1109" i="6"/>
  <c r="F1109" i="6"/>
  <c r="E1109" i="6"/>
  <c r="D1109" i="6"/>
  <c r="G1108" i="6"/>
  <c r="F1108" i="6"/>
  <c r="E1108" i="6"/>
  <c r="D1108" i="6"/>
  <c r="G1107" i="6"/>
  <c r="F1107" i="6"/>
  <c r="E1107" i="6"/>
  <c r="D1107" i="6"/>
  <c r="G1106" i="6"/>
  <c r="F1106" i="6"/>
  <c r="E1106" i="6"/>
  <c r="D1106" i="6"/>
  <c r="G1105" i="6"/>
  <c r="F1105" i="6"/>
  <c r="E1105" i="6"/>
  <c r="D1105" i="6"/>
  <c r="G1104" i="6"/>
  <c r="F1104" i="6"/>
  <c r="E1104" i="6"/>
  <c r="D1104" i="6"/>
  <c r="G1103" i="6"/>
  <c r="F1103" i="6"/>
  <c r="E1103" i="6"/>
  <c r="D1103" i="6"/>
  <c r="G1102" i="6"/>
  <c r="F1102" i="6"/>
  <c r="E1102" i="6"/>
  <c r="D1102" i="6"/>
  <c r="G1101" i="6"/>
  <c r="F1101" i="6"/>
  <c r="E1101" i="6"/>
  <c r="D1101" i="6"/>
  <c r="G1100" i="6"/>
  <c r="F1100" i="6"/>
  <c r="E1100" i="6"/>
  <c r="D1100" i="6"/>
  <c r="G1099" i="6"/>
  <c r="F1099" i="6"/>
  <c r="E1099" i="6"/>
  <c r="D1099" i="6"/>
  <c r="G1098" i="6"/>
  <c r="F1098" i="6"/>
  <c r="E1098" i="6"/>
  <c r="D1098" i="6"/>
  <c r="G1097" i="6"/>
  <c r="F1097" i="6"/>
  <c r="E1097" i="6"/>
  <c r="D1097" i="6"/>
  <c r="G1096" i="6"/>
  <c r="F1096" i="6"/>
  <c r="E1096" i="6"/>
  <c r="D1096" i="6"/>
  <c r="G1095" i="6"/>
  <c r="F1095" i="6"/>
  <c r="E1095" i="6"/>
  <c r="D1095" i="6"/>
  <c r="G1094" i="6"/>
  <c r="F1094" i="6"/>
  <c r="E1094" i="6"/>
  <c r="D1094" i="6"/>
  <c r="G1093" i="6"/>
  <c r="F1093" i="6"/>
  <c r="E1093" i="6"/>
  <c r="D1093" i="6"/>
  <c r="G1092" i="6"/>
  <c r="F1092" i="6"/>
  <c r="E1092" i="6"/>
  <c r="D1092" i="6"/>
  <c r="G1091" i="6"/>
  <c r="F1091" i="6"/>
  <c r="E1091" i="6"/>
  <c r="D1091" i="6"/>
  <c r="G1090" i="6"/>
  <c r="F1090" i="6"/>
  <c r="E1090" i="6"/>
  <c r="D1090" i="6"/>
  <c r="G1089" i="6"/>
  <c r="F1089" i="6"/>
  <c r="E1089" i="6"/>
  <c r="D1089" i="6"/>
  <c r="G1088" i="6"/>
  <c r="F1088" i="6"/>
  <c r="E1088" i="6"/>
  <c r="D1088" i="6"/>
  <c r="G1087" i="6"/>
  <c r="F1087" i="6"/>
  <c r="E1087" i="6"/>
  <c r="D1087" i="6"/>
  <c r="G1086" i="6"/>
  <c r="F1086" i="6"/>
  <c r="E1086" i="6"/>
  <c r="D1086" i="6"/>
  <c r="G1085" i="6"/>
  <c r="F1085" i="6"/>
  <c r="E1085" i="6"/>
  <c r="D1085" i="6"/>
  <c r="G1084" i="6"/>
  <c r="F1084" i="6"/>
  <c r="E1084" i="6"/>
  <c r="D1084" i="6"/>
  <c r="G1083" i="6"/>
  <c r="F1083" i="6"/>
  <c r="E1083" i="6"/>
  <c r="D1083" i="6"/>
  <c r="G1082" i="6"/>
  <c r="F1082" i="6"/>
  <c r="E1082" i="6"/>
  <c r="D1082" i="6"/>
  <c r="G1081" i="6"/>
  <c r="F1081" i="6"/>
  <c r="E1081" i="6"/>
  <c r="D1081" i="6"/>
  <c r="G1080" i="6"/>
  <c r="F1080" i="6"/>
  <c r="E1080" i="6"/>
  <c r="D1080" i="6"/>
  <c r="G1079" i="6"/>
  <c r="F1079" i="6"/>
  <c r="E1079" i="6"/>
  <c r="D1079" i="6"/>
  <c r="G1078" i="6"/>
  <c r="F1078" i="6"/>
  <c r="E1078" i="6"/>
  <c r="D1078" i="6"/>
  <c r="G1077" i="6"/>
  <c r="F1077" i="6"/>
  <c r="E1077" i="6"/>
  <c r="D1077" i="6"/>
  <c r="G1076" i="6"/>
  <c r="F1076" i="6"/>
  <c r="E1076" i="6"/>
  <c r="D1076" i="6"/>
  <c r="G1075" i="6"/>
  <c r="F1075" i="6"/>
  <c r="E1075" i="6"/>
  <c r="D1075" i="6"/>
  <c r="G1074" i="6"/>
  <c r="F1074" i="6"/>
  <c r="E1074" i="6"/>
  <c r="D1074" i="6"/>
  <c r="G1073" i="6"/>
  <c r="F1073" i="6"/>
  <c r="E1073" i="6"/>
  <c r="D1073" i="6"/>
  <c r="G1072" i="6"/>
  <c r="F1072" i="6"/>
  <c r="E1072" i="6"/>
  <c r="D1072" i="6"/>
  <c r="G1071" i="6"/>
  <c r="F1071" i="6"/>
  <c r="E1071" i="6"/>
  <c r="D1071" i="6"/>
  <c r="G1070" i="6"/>
  <c r="F1070" i="6"/>
  <c r="E1070" i="6"/>
  <c r="D1070" i="6"/>
  <c r="G1069" i="6"/>
  <c r="F1069" i="6"/>
  <c r="E1069" i="6"/>
  <c r="D1069" i="6"/>
  <c r="G1068" i="6"/>
  <c r="F1068" i="6"/>
  <c r="E1068" i="6"/>
  <c r="D1068" i="6"/>
  <c r="G1067" i="6"/>
  <c r="F1067" i="6"/>
  <c r="E1067" i="6"/>
  <c r="D1067" i="6"/>
  <c r="G1066" i="6"/>
  <c r="F1066" i="6"/>
  <c r="E1066" i="6"/>
  <c r="D1066" i="6"/>
  <c r="G1065" i="6"/>
  <c r="F1065" i="6"/>
  <c r="E1065" i="6"/>
  <c r="D1065" i="6"/>
  <c r="G1064" i="6"/>
  <c r="F1064" i="6"/>
  <c r="E1064" i="6"/>
  <c r="D1064" i="6"/>
  <c r="G1063" i="6"/>
  <c r="F1063" i="6"/>
  <c r="E1063" i="6"/>
  <c r="D1063" i="6"/>
  <c r="G1062" i="6"/>
  <c r="F1062" i="6"/>
  <c r="E1062" i="6"/>
  <c r="D1062" i="6"/>
  <c r="G1061" i="6"/>
  <c r="F1061" i="6"/>
  <c r="E1061" i="6"/>
  <c r="D1061" i="6"/>
  <c r="G1060" i="6"/>
  <c r="F1060" i="6"/>
  <c r="E1060" i="6"/>
  <c r="D1060" i="6"/>
  <c r="G1059" i="6"/>
  <c r="F1059" i="6"/>
  <c r="E1059" i="6"/>
  <c r="D1059" i="6"/>
  <c r="G1058" i="6"/>
  <c r="F1058" i="6"/>
  <c r="E1058" i="6"/>
  <c r="D1058" i="6"/>
  <c r="G1057" i="6"/>
  <c r="F1057" i="6"/>
  <c r="E1057" i="6"/>
  <c r="D1057" i="6"/>
  <c r="G1056" i="6"/>
  <c r="F1056" i="6"/>
  <c r="E1056" i="6"/>
  <c r="D1056" i="6"/>
  <c r="G1055" i="6"/>
  <c r="F1055" i="6"/>
  <c r="E1055" i="6"/>
  <c r="D1055" i="6"/>
  <c r="G1054" i="6"/>
  <c r="F1054" i="6"/>
  <c r="E1054" i="6"/>
  <c r="D1054" i="6"/>
  <c r="G1053" i="6"/>
  <c r="F1053" i="6"/>
  <c r="E1053" i="6"/>
  <c r="D1053" i="6"/>
  <c r="G1052" i="6"/>
  <c r="F1052" i="6"/>
  <c r="E1052" i="6"/>
  <c r="D1052" i="6"/>
  <c r="G1051" i="6"/>
  <c r="F1051" i="6"/>
  <c r="E1051" i="6"/>
  <c r="D1051" i="6"/>
  <c r="G1050" i="6"/>
  <c r="F1050" i="6"/>
  <c r="E1050" i="6"/>
  <c r="D1050" i="6"/>
  <c r="G1049" i="6"/>
  <c r="F1049" i="6"/>
  <c r="E1049" i="6"/>
  <c r="D1049" i="6"/>
  <c r="G1048" i="6"/>
  <c r="F1048" i="6"/>
  <c r="E1048" i="6"/>
  <c r="D1048" i="6"/>
  <c r="G1047" i="6"/>
  <c r="F1047" i="6"/>
  <c r="E1047" i="6"/>
  <c r="D1047" i="6"/>
  <c r="G1046" i="6"/>
  <c r="F1046" i="6"/>
  <c r="E1046" i="6"/>
  <c r="D1046" i="6"/>
  <c r="G1045" i="6"/>
  <c r="F1045" i="6"/>
  <c r="E1045" i="6"/>
  <c r="D1045" i="6"/>
  <c r="G1044" i="6"/>
  <c r="F1044" i="6"/>
  <c r="E1044" i="6"/>
  <c r="D1044" i="6"/>
  <c r="G1043" i="6"/>
  <c r="F1043" i="6"/>
  <c r="E1043" i="6"/>
  <c r="D1043" i="6"/>
  <c r="G1042" i="6"/>
  <c r="F1042" i="6"/>
  <c r="E1042" i="6"/>
  <c r="D1042" i="6"/>
  <c r="G1041" i="6"/>
  <c r="F1041" i="6"/>
  <c r="E1041" i="6"/>
  <c r="D1041" i="6"/>
  <c r="G1040" i="6"/>
  <c r="F1040" i="6"/>
  <c r="E1040" i="6"/>
  <c r="D1040" i="6"/>
  <c r="G1039" i="6"/>
  <c r="F1039" i="6"/>
  <c r="E1039" i="6"/>
  <c r="D1039" i="6"/>
  <c r="G1038" i="6"/>
  <c r="F1038" i="6"/>
  <c r="E1038" i="6"/>
  <c r="D1038" i="6"/>
  <c r="G1037" i="6"/>
  <c r="F1037" i="6"/>
  <c r="E1037" i="6"/>
  <c r="D1037" i="6"/>
  <c r="G1036" i="6"/>
  <c r="F1036" i="6"/>
  <c r="E1036" i="6"/>
  <c r="D1036" i="6"/>
  <c r="G1035" i="6"/>
  <c r="F1035" i="6"/>
  <c r="E1035" i="6"/>
  <c r="D1035" i="6"/>
  <c r="G1034" i="6"/>
  <c r="F1034" i="6"/>
  <c r="E1034" i="6"/>
  <c r="D1034" i="6"/>
  <c r="G1033" i="6"/>
  <c r="F1033" i="6"/>
  <c r="E1033" i="6"/>
  <c r="D1033" i="6"/>
  <c r="G1032" i="6"/>
  <c r="F1032" i="6"/>
  <c r="E1032" i="6"/>
  <c r="D1032" i="6"/>
  <c r="G1031" i="6"/>
  <c r="F1031" i="6"/>
  <c r="E1031" i="6"/>
  <c r="D1031" i="6"/>
  <c r="G1030" i="6"/>
  <c r="F1030" i="6"/>
  <c r="E1030" i="6"/>
  <c r="D1030" i="6"/>
  <c r="G1029" i="6"/>
  <c r="F1029" i="6"/>
  <c r="E1029" i="6"/>
  <c r="D1029" i="6"/>
  <c r="G1028" i="6"/>
  <c r="F1028" i="6"/>
  <c r="E1028" i="6"/>
  <c r="D1028" i="6"/>
  <c r="G1027" i="6"/>
  <c r="F1027" i="6"/>
  <c r="E1027" i="6"/>
  <c r="D1027" i="6"/>
  <c r="G1026" i="6"/>
  <c r="F1026" i="6"/>
  <c r="E1026" i="6"/>
  <c r="D1026" i="6"/>
  <c r="G1025" i="6"/>
  <c r="F1025" i="6"/>
  <c r="E1025" i="6"/>
  <c r="D1025" i="6"/>
  <c r="G1024" i="6"/>
  <c r="F1024" i="6"/>
  <c r="E1024" i="6"/>
  <c r="D1024" i="6"/>
  <c r="G1023" i="6"/>
  <c r="F1023" i="6"/>
  <c r="E1023" i="6"/>
  <c r="D1023" i="6"/>
  <c r="G1022" i="6"/>
  <c r="F1022" i="6"/>
  <c r="E1022" i="6"/>
  <c r="D1022" i="6"/>
  <c r="G1021" i="6"/>
  <c r="F1021" i="6"/>
  <c r="E1021" i="6"/>
  <c r="D1021" i="6"/>
  <c r="G1020" i="6"/>
  <c r="F1020" i="6"/>
  <c r="E1020" i="6"/>
  <c r="D1020" i="6"/>
  <c r="G1019" i="6"/>
  <c r="F1019" i="6"/>
  <c r="E1019" i="6"/>
  <c r="D1019" i="6"/>
  <c r="G1018" i="6"/>
  <c r="F1018" i="6"/>
  <c r="E1018" i="6"/>
  <c r="D1018" i="6"/>
  <c r="G1017" i="6"/>
  <c r="F1017" i="6"/>
  <c r="E1017" i="6"/>
  <c r="D1017" i="6"/>
  <c r="G1016" i="6"/>
  <c r="F1016" i="6"/>
  <c r="E1016" i="6"/>
  <c r="D1016" i="6"/>
  <c r="G1015" i="6"/>
  <c r="F1015" i="6"/>
  <c r="E1015" i="6"/>
  <c r="D1015" i="6"/>
  <c r="G1014" i="6"/>
  <c r="F1014" i="6"/>
  <c r="E1014" i="6"/>
  <c r="D1014" i="6"/>
  <c r="G1013" i="6"/>
  <c r="F1013" i="6"/>
  <c r="E1013" i="6"/>
  <c r="D1013" i="6"/>
  <c r="G1012" i="6"/>
  <c r="F1012" i="6"/>
  <c r="E1012" i="6"/>
  <c r="D1012" i="6"/>
  <c r="G1011" i="6"/>
  <c r="F1011" i="6"/>
  <c r="E1011" i="6"/>
  <c r="D1011" i="6"/>
  <c r="G1010" i="6"/>
  <c r="F1010" i="6"/>
  <c r="E1010" i="6"/>
  <c r="D1010" i="6"/>
  <c r="G1009" i="6"/>
  <c r="F1009" i="6"/>
  <c r="E1009" i="6"/>
  <c r="D1009" i="6"/>
  <c r="G1008" i="6"/>
  <c r="F1008" i="6"/>
  <c r="E1008" i="6"/>
  <c r="D1008" i="6"/>
  <c r="G1007" i="6"/>
  <c r="F1007" i="6"/>
  <c r="E1007" i="6"/>
  <c r="D1007" i="6"/>
  <c r="G1006" i="6"/>
  <c r="F1006" i="6"/>
  <c r="E1006" i="6"/>
  <c r="D1006" i="6"/>
  <c r="G1005" i="6"/>
  <c r="F1005" i="6"/>
  <c r="E1005" i="6"/>
  <c r="D1005" i="6"/>
  <c r="G1004" i="6"/>
  <c r="F1004" i="6"/>
  <c r="E1004" i="6"/>
  <c r="D1004" i="6"/>
  <c r="G1003" i="6"/>
  <c r="F1003" i="6"/>
  <c r="E1003" i="6"/>
  <c r="D1003" i="6"/>
  <c r="G1002" i="6"/>
  <c r="F1002" i="6"/>
  <c r="E1002" i="6"/>
  <c r="D1002" i="6"/>
  <c r="G1001" i="6"/>
  <c r="F1001" i="6"/>
  <c r="E1001" i="6"/>
  <c r="D1001" i="6"/>
  <c r="G1000" i="6"/>
  <c r="F1000" i="6"/>
  <c r="E1000" i="6"/>
  <c r="D1000" i="6"/>
  <c r="G999" i="6"/>
  <c r="F999" i="6"/>
  <c r="E999" i="6"/>
  <c r="D999" i="6"/>
  <c r="G998" i="6"/>
  <c r="F998" i="6"/>
  <c r="E998" i="6"/>
  <c r="D998" i="6"/>
  <c r="G997" i="6"/>
  <c r="F997" i="6"/>
  <c r="E997" i="6"/>
  <c r="D997" i="6"/>
  <c r="G996" i="6"/>
  <c r="F996" i="6"/>
  <c r="E996" i="6"/>
  <c r="D996" i="6"/>
  <c r="G995" i="6"/>
  <c r="F995" i="6"/>
  <c r="E995" i="6"/>
  <c r="D995" i="6"/>
  <c r="G994" i="6"/>
  <c r="F994" i="6"/>
  <c r="E994" i="6"/>
  <c r="D994" i="6"/>
  <c r="G993" i="6"/>
  <c r="F993" i="6"/>
  <c r="E993" i="6"/>
  <c r="D993" i="6"/>
  <c r="G992" i="6"/>
  <c r="F992" i="6"/>
  <c r="E992" i="6"/>
  <c r="D992" i="6"/>
  <c r="G991" i="6"/>
  <c r="F991" i="6"/>
  <c r="E991" i="6"/>
  <c r="D991" i="6"/>
  <c r="G990" i="6"/>
  <c r="F990" i="6"/>
  <c r="E990" i="6"/>
  <c r="D990" i="6"/>
  <c r="G989" i="6"/>
  <c r="F989" i="6"/>
  <c r="E989" i="6"/>
  <c r="D989" i="6"/>
  <c r="G988" i="6"/>
  <c r="F988" i="6"/>
  <c r="E988" i="6"/>
  <c r="D988" i="6"/>
  <c r="G987" i="6"/>
  <c r="F987" i="6"/>
  <c r="E987" i="6"/>
  <c r="D987" i="6"/>
  <c r="G986" i="6"/>
  <c r="F986" i="6"/>
  <c r="E986" i="6"/>
  <c r="D986" i="6"/>
  <c r="G985" i="6"/>
  <c r="F985" i="6"/>
  <c r="E985" i="6"/>
  <c r="D985" i="6"/>
  <c r="G984" i="6"/>
  <c r="F984" i="6"/>
  <c r="E984" i="6"/>
  <c r="D984" i="6"/>
  <c r="G983" i="6"/>
  <c r="F983" i="6"/>
  <c r="E983" i="6"/>
  <c r="D983" i="6"/>
  <c r="G982" i="6"/>
  <c r="F982" i="6"/>
  <c r="E982" i="6"/>
  <c r="D982" i="6"/>
  <c r="G981" i="6"/>
  <c r="F981" i="6"/>
  <c r="E981" i="6"/>
  <c r="D981" i="6"/>
  <c r="G980" i="6"/>
  <c r="F980" i="6"/>
  <c r="E980" i="6"/>
  <c r="D980" i="6"/>
  <c r="G979" i="6"/>
  <c r="F979" i="6"/>
  <c r="E979" i="6"/>
  <c r="D979" i="6"/>
  <c r="G978" i="6"/>
  <c r="F978" i="6"/>
  <c r="E978" i="6"/>
  <c r="D978" i="6"/>
  <c r="G977" i="6"/>
  <c r="F977" i="6"/>
  <c r="E977" i="6"/>
  <c r="D977" i="6"/>
  <c r="G976" i="6"/>
  <c r="F976" i="6"/>
  <c r="E976" i="6"/>
  <c r="D976" i="6"/>
  <c r="G975" i="6"/>
  <c r="F975" i="6"/>
  <c r="E975" i="6"/>
  <c r="D975" i="6"/>
  <c r="G974" i="6"/>
  <c r="F974" i="6"/>
  <c r="E974" i="6"/>
  <c r="D974" i="6"/>
  <c r="G973" i="6"/>
  <c r="F973" i="6"/>
  <c r="E973" i="6"/>
  <c r="D973" i="6"/>
  <c r="G972" i="6"/>
  <c r="F972" i="6"/>
  <c r="E972" i="6"/>
  <c r="D972" i="6"/>
  <c r="G971" i="6"/>
  <c r="F971" i="6"/>
  <c r="E971" i="6"/>
  <c r="D971" i="6"/>
  <c r="G970" i="6"/>
  <c r="F970" i="6"/>
  <c r="E970" i="6"/>
  <c r="D970" i="6"/>
  <c r="G969" i="6"/>
  <c r="F969" i="6"/>
  <c r="E969" i="6"/>
  <c r="D969" i="6"/>
  <c r="G968" i="6"/>
  <c r="F968" i="6"/>
  <c r="E968" i="6"/>
  <c r="D968" i="6"/>
  <c r="G967" i="6"/>
  <c r="F967" i="6"/>
  <c r="E967" i="6"/>
  <c r="D967" i="6"/>
  <c r="G966" i="6"/>
  <c r="F966" i="6"/>
  <c r="E966" i="6"/>
  <c r="D966" i="6"/>
  <c r="G965" i="6"/>
  <c r="F965" i="6"/>
  <c r="E965" i="6"/>
  <c r="D965" i="6"/>
  <c r="G964" i="6"/>
  <c r="F964" i="6"/>
  <c r="E964" i="6"/>
  <c r="D964" i="6"/>
  <c r="G963" i="6"/>
  <c r="F963" i="6"/>
  <c r="E963" i="6"/>
  <c r="D963" i="6"/>
  <c r="G962" i="6"/>
  <c r="F962" i="6"/>
  <c r="E962" i="6"/>
  <c r="D962" i="6"/>
  <c r="G961" i="6"/>
  <c r="F961" i="6"/>
  <c r="E961" i="6"/>
  <c r="D961" i="6"/>
  <c r="G960" i="6"/>
  <c r="F960" i="6"/>
  <c r="E960" i="6"/>
  <c r="D960" i="6"/>
  <c r="G959" i="6"/>
  <c r="F959" i="6"/>
  <c r="E959" i="6"/>
  <c r="D959" i="6"/>
  <c r="G958" i="6"/>
  <c r="F958" i="6"/>
  <c r="E958" i="6"/>
  <c r="D958" i="6"/>
  <c r="G957" i="6"/>
  <c r="F957" i="6"/>
  <c r="E957" i="6"/>
  <c r="D957" i="6"/>
  <c r="G956" i="6"/>
  <c r="F956" i="6"/>
  <c r="E956" i="6"/>
  <c r="D956" i="6"/>
  <c r="G955" i="6"/>
  <c r="F955" i="6"/>
  <c r="E955" i="6"/>
  <c r="D955" i="6"/>
  <c r="G954" i="6"/>
  <c r="F954" i="6"/>
  <c r="E954" i="6"/>
  <c r="D954" i="6"/>
  <c r="G953" i="6"/>
  <c r="F953" i="6"/>
  <c r="E953" i="6"/>
  <c r="D953" i="6"/>
  <c r="G952" i="6"/>
  <c r="F952" i="6"/>
  <c r="E952" i="6"/>
  <c r="D952" i="6"/>
  <c r="G951" i="6"/>
  <c r="F951" i="6"/>
  <c r="E951" i="6"/>
  <c r="D951" i="6"/>
  <c r="G950" i="6"/>
  <c r="F950" i="6"/>
  <c r="E950" i="6"/>
  <c r="D950" i="6"/>
  <c r="G949" i="6"/>
  <c r="F949" i="6"/>
  <c r="E949" i="6"/>
  <c r="D949" i="6"/>
  <c r="G948" i="6"/>
  <c r="F948" i="6"/>
  <c r="E948" i="6"/>
  <c r="D948" i="6"/>
  <c r="G947" i="6"/>
  <c r="F947" i="6"/>
  <c r="E947" i="6"/>
  <c r="D947" i="6"/>
  <c r="G946" i="6"/>
  <c r="F946" i="6"/>
  <c r="E946" i="6"/>
  <c r="D946" i="6"/>
  <c r="G945" i="6"/>
  <c r="F945" i="6"/>
  <c r="E945" i="6"/>
  <c r="D945" i="6"/>
  <c r="G944" i="6"/>
  <c r="F944" i="6"/>
  <c r="E944" i="6"/>
  <c r="D944" i="6"/>
  <c r="G943" i="6"/>
  <c r="F943" i="6"/>
  <c r="E943" i="6"/>
  <c r="D943" i="6"/>
  <c r="G942" i="6"/>
  <c r="F942" i="6"/>
  <c r="E942" i="6"/>
  <c r="D942" i="6"/>
  <c r="G941" i="6"/>
  <c r="F941" i="6"/>
  <c r="E941" i="6"/>
  <c r="D941" i="6"/>
  <c r="G940" i="6"/>
  <c r="F940" i="6"/>
  <c r="E940" i="6"/>
  <c r="D940" i="6"/>
  <c r="G939" i="6"/>
  <c r="F939" i="6"/>
  <c r="E939" i="6"/>
  <c r="D939" i="6"/>
  <c r="G938" i="6"/>
  <c r="F938" i="6"/>
  <c r="E938" i="6"/>
  <c r="D938" i="6"/>
  <c r="G937" i="6"/>
  <c r="F937" i="6"/>
  <c r="E937" i="6"/>
  <c r="D937" i="6"/>
  <c r="G936" i="6"/>
  <c r="F936" i="6"/>
  <c r="E936" i="6"/>
  <c r="D936" i="6"/>
  <c r="G935" i="6"/>
  <c r="F935" i="6"/>
  <c r="E935" i="6"/>
  <c r="D935" i="6"/>
  <c r="G934" i="6"/>
  <c r="F934" i="6"/>
  <c r="E934" i="6"/>
  <c r="D934" i="6"/>
  <c r="G933" i="6"/>
  <c r="F933" i="6"/>
  <c r="E933" i="6"/>
  <c r="D933" i="6"/>
  <c r="G932" i="6"/>
  <c r="F932" i="6"/>
  <c r="E932" i="6"/>
  <c r="D932" i="6"/>
  <c r="G931" i="6"/>
  <c r="F931" i="6"/>
  <c r="E931" i="6"/>
  <c r="D931" i="6"/>
  <c r="G930" i="6"/>
  <c r="F930" i="6"/>
  <c r="E930" i="6"/>
  <c r="D930" i="6"/>
  <c r="G929" i="6"/>
  <c r="F929" i="6"/>
  <c r="E929" i="6"/>
  <c r="D929" i="6"/>
  <c r="G928" i="6"/>
  <c r="F928" i="6"/>
  <c r="E928" i="6"/>
  <c r="D928" i="6"/>
  <c r="G927" i="6"/>
  <c r="F927" i="6"/>
  <c r="E927" i="6"/>
  <c r="D927" i="6"/>
  <c r="G926" i="6"/>
  <c r="F926" i="6"/>
  <c r="E926" i="6"/>
  <c r="D926" i="6"/>
  <c r="G925" i="6"/>
  <c r="F925" i="6"/>
  <c r="E925" i="6"/>
  <c r="D925" i="6"/>
  <c r="G924" i="6"/>
  <c r="F924" i="6"/>
  <c r="E924" i="6"/>
  <c r="D924" i="6"/>
  <c r="G923" i="6"/>
  <c r="F923" i="6"/>
  <c r="E923" i="6"/>
  <c r="D923" i="6"/>
  <c r="G922" i="6"/>
  <c r="F922" i="6"/>
  <c r="E922" i="6"/>
  <c r="D922" i="6"/>
  <c r="G921" i="6"/>
  <c r="F921" i="6"/>
  <c r="E921" i="6"/>
  <c r="D921" i="6"/>
  <c r="G920" i="6"/>
  <c r="F920" i="6"/>
  <c r="E920" i="6"/>
  <c r="D920" i="6"/>
  <c r="G919" i="6"/>
  <c r="F919" i="6"/>
  <c r="E919" i="6"/>
  <c r="D919" i="6"/>
  <c r="G918" i="6"/>
  <c r="F918" i="6"/>
  <c r="E918" i="6"/>
  <c r="D918" i="6"/>
  <c r="G917" i="6"/>
  <c r="F917" i="6"/>
  <c r="E917" i="6"/>
  <c r="D917" i="6"/>
  <c r="G916" i="6"/>
  <c r="F916" i="6"/>
  <c r="E916" i="6"/>
  <c r="D916" i="6"/>
  <c r="G915" i="6"/>
  <c r="F915" i="6"/>
  <c r="E915" i="6"/>
  <c r="D915" i="6"/>
  <c r="G914" i="6"/>
  <c r="F914" i="6"/>
  <c r="E914" i="6"/>
  <c r="D914" i="6"/>
  <c r="G913" i="6"/>
  <c r="F913" i="6"/>
  <c r="E913" i="6"/>
  <c r="D913" i="6"/>
  <c r="G912" i="6"/>
  <c r="F912" i="6"/>
  <c r="E912" i="6"/>
  <c r="D912" i="6"/>
  <c r="G911" i="6"/>
  <c r="F911" i="6"/>
  <c r="E911" i="6"/>
  <c r="D911" i="6"/>
  <c r="G910" i="6"/>
  <c r="F910" i="6"/>
  <c r="E910" i="6"/>
  <c r="D910" i="6"/>
  <c r="G909" i="6"/>
  <c r="F909" i="6"/>
  <c r="E909" i="6"/>
  <c r="D909" i="6"/>
  <c r="G908" i="6"/>
  <c r="F908" i="6"/>
  <c r="E908" i="6"/>
  <c r="D908" i="6"/>
  <c r="G907" i="6"/>
  <c r="F907" i="6"/>
  <c r="E907" i="6"/>
  <c r="D907" i="6"/>
  <c r="G906" i="6"/>
  <c r="F906" i="6"/>
  <c r="E906" i="6"/>
  <c r="D906" i="6"/>
  <c r="G905" i="6"/>
  <c r="F905" i="6"/>
  <c r="E905" i="6"/>
  <c r="D905" i="6"/>
  <c r="G904" i="6"/>
  <c r="F904" i="6"/>
  <c r="E904" i="6"/>
  <c r="D904" i="6"/>
  <c r="G903" i="6"/>
  <c r="F903" i="6"/>
  <c r="E903" i="6"/>
  <c r="D903" i="6"/>
  <c r="G902" i="6"/>
  <c r="F902" i="6"/>
  <c r="E902" i="6"/>
  <c r="D902" i="6"/>
  <c r="G901" i="6"/>
  <c r="F901" i="6"/>
  <c r="E901" i="6"/>
  <c r="D901" i="6"/>
  <c r="G900" i="6"/>
  <c r="F900" i="6"/>
  <c r="E900" i="6"/>
  <c r="D900" i="6"/>
  <c r="G899" i="6"/>
  <c r="F899" i="6"/>
  <c r="E899" i="6"/>
  <c r="D899" i="6"/>
  <c r="G898" i="6"/>
  <c r="F898" i="6"/>
  <c r="E898" i="6"/>
  <c r="D898" i="6"/>
  <c r="G897" i="6"/>
  <c r="F897" i="6"/>
  <c r="E897" i="6"/>
  <c r="D897" i="6"/>
  <c r="G896" i="6"/>
  <c r="F896" i="6"/>
  <c r="E896" i="6"/>
  <c r="D896" i="6"/>
  <c r="G895" i="6"/>
  <c r="F895" i="6"/>
  <c r="E895" i="6"/>
  <c r="D895" i="6"/>
  <c r="G894" i="6"/>
  <c r="F894" i="6"/>
  <c r="E894" i="6"/>
  <c r="D894" i="6"/>
  <c r="G893" i="6"/>
  <c r="F893" i="6"/>
  <c r="E893" i="6"/>
  <c r="D893" i="6"/>
  <c r="G892" i="6"/>
  <c r="F892" i="6"/>
  <c r="E892" i="6"/>
  <c r="D892" i="6"/>
  <c r="G891" i="6"/>
  <c r="F891" i="6"/>
  <c r="E891" i="6"/>
  <c r="D891" i="6"/>
  <c r="G890" i="6"/>
  <c r="F890" i="6"/>
  <c r="E890" i="6"/>
  <c r="D890" i="6"/>
  <c r="G889" i="6"/>
  <c r="F889" i="6"/>
  <c r="E889" i="6"/>
  <c r="D889" i="6"/>
  <c r="G888" i="6"/>
  <c r="F888" i="6"/>
  <c r="E888" i="6"/>
  <c r="D888" i="6"/>
  <c r="G887" i="6"/>
  <c r="F887" i="6"/>
  <c r="E887" i="6"/>
  <c r="D887" i="6"/>
  <c r="G886" i="6"/>
  <c r="F886" i="6"/>
  <c r="E886" i="6"/>
  <c r="D886" i="6"/>
  <c r="G885" i="6"/>
  <c r="F885" i="6"/>
  <c r="E885" i="6"/>
  <c r="D885" i="6"/>
  <c r="G884" i="6"/>
  <c r="F884" i="6"/>
  <c r="E884" i="6"/>
  <c r="D884" i="6"/>
  <c r="G883" i="6"/>
  <c r="F883" i="6"/>
  <c r="E883" i="6"/>
  <c r="D883" i="6"/>
  <c r="G882" i="6"/>
  <c r="F882" i="6"/>
  <c r="E882" i="6"/>
  <c r="D882" i="6"/>
  <c r="G881" i="6"/>
  <c r="F881" i="6"/>
  <c r="E881" i="6"/>
  <c r="D881" i="6"/>
  <c r="G880" i="6"/>
  <c r="F880" i="6"/>
  <c r="E880" i="6"/>
  <c r="D880" i="6"/>
  <c r="G879" i="6"/>
  <c r="F879" i="6"/>
  <c r="E879" i="6"/>
  <c r="D879" i="6"/>
  <c r="G878" i="6"/>
  <c r="F878" i="6"/>
  <c r="E878" i="6"/>
  <c r="D878" i="6"/>
  <c r="G877" i="6"/>
  <c r="F877" i="6"/>
  <c r="E877" i="6"/>
  <c r="D877" i="6"/>
  <c r="G876" i="6"/>
  <c r="F876" i="6"/>
  <c r="E876" i="6"/>
  <c r="D876" i="6"/>
  <c r="G875" i="6"/>
  <c r="F875" i="6"/>
  <c r="E875" i="6"/>
  <c r="D875" i="6"/>
  <c r="G874" i="6"/>
  <c r="F874" i="6"/>
  <c r="E874" i="6"/>
  <c r="D874" i="6"/>
  <c r="G873" i="6"/>
  <c r="F873" i="6"/>
  <c r="E873" i="6"/>
  <c r="D873" i="6"/>
  <c r="G872" i="6"/>
  <c r="F872" i="6"/>
  <c r="E872" i="6"/>
  <c r="D872" i="6"/>
  <c r="G871" i="6"/>
  <c r="F871" i="6"/>
  <c r="E871" i="6"/>
  <c r="D871" i="6"/>
  <c r="G870" i="6"/>
  <c r="F870" i="6"/>
  <c r="E870" i="6"/>
  <c r="D870" i="6"/>
  <c r="G869" i="6"/>
  <c r="F869" i="6"/>
  <c r="E869" i="6"/>
  <c r="D869" i="6"/>
  <c r="G868" i="6"/>
  <c r="F868" i="6"/>
  <c r="E868" i="6"/>
  <c r="D868" i="6"/>
  <c r="G867" i="6"/>
  <c r="F867" i="6"/>
  <c r="E867" i="6"/>
  <c r="D867" i="6"/>
  <c r="G866" i="6"/>
  <c r="F866" i="6"/>
  <c r="E866" i="6"/>
  <c r="D866" i="6"/>
  <c r="G865" i="6"/>
  <c r="F865" i="6"/>
  <c r="E865" i="6"/>
  <c r="D865" i="6"/>
  <c r="G864" i="6"/>
  <c r="F864" i="6"/>
  <c r="E864" i="6"/>
  <c r="D864" i="6"/>
  <c r="G863" i="6"/>
  <c r="F863" i="6"/>
  <c r="E863" i="6"/>
  <c r="D863" i="6"/>
  <c r="G862" i="6"/>
  <c r="F862" i="6"/>
  <c r="E862" i="6"/>
  <c r="D862" i="6"/>
  <c r="G861" i="6"/>
  <c r="F861" i="6"/>
  <c r="E861" i="6"/>
  <c r="D861" i="6"/>
  <c r="G860" i="6"/>
  <c r="F860" i="6"/>
  <c r="E860" i="6"/>
  <c r="D860" i="6"/>
  <c r="G859" i="6"/>
  <c r="F859" i="6"/>
  <c r="E859" i="6"/>
  <c r="D859" i="6"/>
  <c r="G858" i="6"/>
  <c r="F858" i="6"/>
  <c r="E858" i="6"/>
  <c r="D858" i="6"/>
  <c r="G857" i="6"/>
  <c r="F857" i="6"/>
  <c r="E857" i="6"/>
  <c r="D857" i="6"/>
  <c r="G856" i="6"/>
  <c r="F856" i="6"/>
  <c r="E856" i="6"/>
  <c r="D856" i="6"/>
  <c r="G855" i="6"/>
  <c r="F855" i="6"/>
  <c r="E855" i="6"/>
  <c r="D855" i="6"/>
  <c r="G854" i="6"/>
  <c r="F854" i="6"/>
  <c r="E854" i="6"/>
  <c r="D854" i="6"/>
  <c r="G853" i="6"/>
  <c r="F853" i="6"/>
  <c r="E853" i="6"/>
  <c r="D853" i="6"/>
  <c r="G852" i="6"/>
  <c r="F852" i="6"/>
  <c r="E852" i="6"/>
  <c r="D852" i="6"/>
  <c r="G851" i="6"/>
  <c r="F851" i="6"/>
  <c r="E851" i="6"/>
  <c r="D851" i="6"/>
  <c r="G850" i="6"/>
  <c r="F850" i="6"/>
  <c r="E850" i="6"/>
  <c r="D850" i="6"/>
  <c r="G849" i="6"/>
  <c r="F849" i="6"/>
  <c r="E849" i="6"/>
  <c r="D849" i="6"/>
  <c r="G848" i="6"/>
  <c r="F848" i="6"/>
  <c r="E848" i="6"/>
  <c r="D848" i="6"/>
  <c r="G847" i="6"/>
  <c r="F847" i="6"/>
  <c r="E847" i="6"/>
  <c r="D847" i="6"/>
  <c r="G846" i="6"/>
  <c r="F846" i="6"/>
  <c r="E846" i="6"/>
  <c r="D846" i="6"/>
  <c r="G845" i="6"/>
  <c r="F845" i="6"/>
  <c r="E845" i="6"/>
  <c r="D845" i="6"/>
  <c r="G844" i="6"/>
  <c r="F844" i="6"/>
  <c r="E844" i="6"/>
  <c r="D844" i="6"/>
  <c r="G843" i="6"/>
  <c r="F843" i="6"/>
  <c r="E843" i="6"/>
  <c r="D843" i="6"/>
  <c r="G842" i="6"/>
  <c r="F842" i="6"/>
  <c r="E842" i="6"/>
  <c r="D842" i="6"/>
  <c r="G841" i="6"/>
  <c r="F841" i="6"/>
  <c r="E841" i="6"/>
  <c r="D841" i="6"/>
  <c r="G840" i="6"/>
  <c r="F840" i="6"/>
  <c r="E840" i="6"/>
  <c r="D840" i="6"/>
  <c r="G839" i="6"/>
  <c r="F839" i="6"/>
  <c r="E839" i="6"/>
  <c r="D839" i="6"/>
  <c r="G838" i="6"/>
  <c r="F838" i="6"/>
  <c r="E838" i="6"/>
  <c r="D838" i="6"/>
  <c r="G837" i="6"/>
  <c r="F837" i="6"/>
  <c r="E837" i="6"/>
  <c r="D837" i="6"/>
  <c r="G836" i="6"/>
  <c r="F836" i="6"/>
  <c r="E836" i="6"/>
  <c r="D836" i="6"/>
  <c r="G835" i="6"/>
  <c r="F835" i="6"/>
  <c r="E835" i="6"/>
  <c r="D835" i="6"/>
  <c r="G834" i="6"/>
  <c r="F834" i="6"/>
  <c r="E834" i="6"/>
  <c r="D834" i="6"/>
  <c r="G833" i="6"/>
  <c r="F833" i="6"/>
  <c r="E833" i="6"/>
  <c r="D833" i="6"/>
  <c r="G832" i="6"/>
  <c r="F832" i="6"/>
  <c r="E832" i="6"/>
  <c r="D832" i="6"/>
  <c r="G831" i="6"/>
  <c r="F831" i="6"/>
  <c r="E831" i="6"/>
  <c r="D831" i="6"/>
  <c r="G830" i="6"/>
  <c r="F830" i="6"/>
  <c r="E830" i="6"/>
  <c r="D830" i="6"/>
  <c r="G829" i="6"/>
  <c r="F829" i="6"/>
  <c r="E829" i="6"/>
  <c r="D829" i="6"/>
  <c r="G828" i="6"/>
  <c r="F828" i="6"/>
  <c r="E828" i="6"/>
  <c r="D828" i="6"/>
  <c r="G827" i="6"/>
  <c r="F827" i="6"/>
  <c r="E827" i="6"/>
  <c r="D827" i="6"/>
  <c r="G826" i="6"/>
  <c r="F826" i="6"/>
  <c r="E826" i="6"/>
  <c r="D826" i="6"/>
  <c r="G825" i="6"/>
  <c r="F825" i="6"/>
  <c r="E825" i="6"/>
  <c r="D825" i="6"/>
  <c r="G824" i="6"/>
  <c r="F824" i="6"/>
  <c r="E824" i="6"/>
  <c r="D824" i="6"/>
  <c r="G823" i="6"/>
  <c r="F823" i="6"/>
  <c r="E823" i="6"/>
  <c r="D823" i="6"/>
  <c r="G822" i="6"/>
  <c r="F822" i="6"/>
  <c r="E822" i="6"/>
  <c r="D822" i="6"/>
  <c r="G821" i="6"/>
  <c r="F821" i="6"/>
  <c r="E821" i="6"/>
  <c r="D821" i="6"/>
  <c r="G820" i="6"/>
  <c r="F820" i="6"/>
  <c r="E820" i="6"/>
  <c r="D820" i="6"/>
  <c r="G819" i="6"/>
  <c r="F819" i="6"/>
  <c r="E819" i="6"/>
  <c r="D819" i="6"/>
  <c r="G818" i="6"/>
  <c r="F818" i="6"/>
  <c r="E818" i="6"/>
  <c r="D818" i="6"/>
  <c r="G817" i="6"/>
  <c r="F817" i="6"/>
  <c r="E817" i="6"/>
  <c r="D817" i="6"/>
  <c r="G816" i="6"/>
  <c r="F816" i="6"/>
  <c r="E816" i="6"/>
  <c r="D816" i="6"/>
  <c r="G815" i="6"/>
  <c r="F815" i="6"/>
  <c r="E815" i="6"/>
  <c r="D815" i="6"/>
  <c r="G814" i="6"/>
  <c r="F814" i="6"/>
  <c r="E814" i="6"/>
  <c r="D814" i="6"/>
  <c r="G813" i="6"/>
  <c r="F813" i="6"/>
  <c r="E813" i="6"/>
  <c r="D813" i="6"/>
  <c r="G812" i="6"/>
  <c r="F812" i="6"/>
  <c r="E812" i="6"/>
  <c r="D812" i="6"/>
  <c r="G811" i="6"/>
  <c r="F811" i="6"/>
  <c r="E811" i="6"/>
  <c r="D811" i="6"/>
  <c r="G810" i="6"/>
  <c r="F810" i="6"/>
  <c r="E810" i="6"/>
  <c r="D810" i="6"/>
  <c r="G809" i="6"/>
  <c r="F809" i="6"/>
  <c r="E809" i="6"/>
  <c r="D809" i="6"/>
  <c r="G808" i="6"/>
  <c r="F808" i="6"/>
  <c r="E808" i="6"/>
  <c r="D808" i="6"/>
  <c r="G807" i="6"/>
  <c r="F807" i="6"/>
  <c r="E807" i="6"/>
  <c r="D807" i="6"/>
  <c r="G806" i="6"/>
  <c r="F806" i="6"/>
  <c r="E806" i="6"/>
  <c r="D806" i="6"/>
  <c r="G805" i="6"/>
  <c r="F805" i="6"/>
  <c r="E805" i="6"/>
  <c r="D805" i="6"/>
  <c r="G804" i="6"/>
  <c r="F804" i="6"/>
  <c r="E804" i="6"/>
  <c r="D804" i="6"/>
  <c r="G803" i="6"/>
  <c r="F803" i="6"/>
  <c r="E803" i="6"/>
  <c r="D803" i="6"/>
  <c r="G802" i="6"/>
  <c r="F802" i="6"/>
  <c r="E802" i="6"/>
  <c r="D802" i="6"/>
  <c r="G801" i="6"/>
  <c r="F801" i="6"/>
  <c r="E801" i="6"/>
  <c r="D801" i="6"/>
  <c r="G800" i="6"/>
  <c r="F800" i="6"/>
  <c r="E800" i="6"/>
  <c r="D800" i="6"/>
  <c r="G799" i="6"/>
  <c r="F799" i="6"/>
  <c r="E799" i="6"/>
  <c r="D799" i="6"/>
  <c r="G798" i="6"/>
  <c r="F798" i="6"/>
  <c r="E798" i="6"/>
  <c r="D798" i="6"/>
  <c r="G797" i="6"/>
  <c r="F797" i="6"/>
  <c r="E797" i="6"/>
  <c r="D797" i="6"/>
  <c r="G796" i="6"/>
  <c r="F796" i="6"/>
  <c r="E796" i="6"/>
  <c r="D796" i="6"/>
  <c r="G795" i="6"/>
  <c r="F795" i="6"/>
  <c r="E795" i="6"/>
  <c r="D795" i="6"/>
  <c r="G794" i="6"/>
  <c r="F794" i="6"/>
  <c r="E794" i="6"/>
  <c r="D794" i="6"/>
  <c r="G793" i="6"/>
  <c r="F793" i="6"/>
  <c r="E793" i="6"/>
  <c r="D793" i="6"/>
  <c r="G792" i="6"/>
  <c r="F792" i="6"/>
  <c r="E792" i="6"/>
  <c r="D792" i="6"/>
  <c r="G791" i="6"/>
  <c r="F791" i="6"/>
  <c r="E791" i="6"/>
  <c r="D791" i="6"/>
  <c r="G790" i="6"/>
  <c r="F790" i="6"/>
  <c r="E790" i="6"/>
  <c r="D790" i="6"/>
  <c r="G789" i="6"/>
  <c r="F789" i="6"/>
  <c r="E789" i="6"/>
  <c r="D789" i="6"/>
  <c r="G788" i="6"/>
  <c r="F788" i="6"/>
  <c r="E788" i="6"/>
  <c r="D788" i="6"/>
  <c r="G787" i="6"/>
  <c r="F787" i="6"/>
  <c r="E787" i="6"/>
  <c r="D787" i="6"/>
  <c r="G786" i="6"/>
  <c r="F786" i="6"/>
  <c r="E786" i="6"/>
  <c r="D786" i="6"/>
  <c r="G785" i="6"/>
  <c r="F785" i="6"/>
  <c r="E785" i="6"/>
  <c r="D785" i="6"/>
  <c r="G784" i="6"/>
  <c r="F784" i="6"/>
  <c r="E784" i="6"/>
  <c r="D784" i="6"/>
  <c r="G783" i="6"/>
  <c r="F783" i="6"/>
  <c r="E783" i="6"/>
  <c r="D783" i="6"/>
  <c r="G782" i="6"/>
  <c r="F782" i="6"/>
  <c r="E782" i="6"/>
  <c r="D782" i="6"/>
  <c r="G781" i="6"/>
  <c r="F781" i="6"/>
  <c r="E781" i="6"/>
  <c r="D781" i="6"/>
  <c r="G780" i="6"/>
  <c r="F780" i="6"/>
  <c r="E780" i="6"/>
  <c r="D780" i="6"/>
  <c r="G779" i="6"/>
  <c r="F779" i="6"/>
  <c r="E779" i="6"/>
  <c r="D779" i="6"/>
  <c r="G778" i="6"/>
  <c r="F778" i="6"/>
  <c r="E778" i="6"/>
  <c r="D778" i="6"/>
  <c r="G777" i="6"/>
  <c r="F777" i="6"/>
  <c r="E777" i="6"/>
  <c r="D777" i="6"/>
  <c r="G776" i="6"/>
  <c r="F776" i="6"/>
  <c r="E776" i="6"/>
  <c r="D776" i="6"/>
  <c r="G775" i="6"/>
  <c r="F775" i="6"/>
  <c r="E775" i="6"/>
  <c r="D775" i="6"/>
  <c r="G774" i="6"/>
  <c r="F774" i="6"/>
  <c r="E774" i="6"/>
  <c r="D774" i="6"/>
  <c r="G773" i="6"/>
  <c r="F773" i="6"/>
  <c r="E773" i="6"/>
  <c r="D773" i="6"/>
  <c r="G772" i="6"/>
  <c r="F772" i="6"/>
  <c r="E772" i="6"/>
  <c r="D772" i="6"/>
  <c r="G771" i="6"/>
  <c r="F771" i="6"/>
  <c r="E771" i="6"/>
  <c r="D771" i="6"/>
  <c r="G770" i="6"/>
  <c r="F770" i="6"/>
  <c r="E770" i="6"/>
  <c r="D770" i="6"/>
  <c r="G769" i="6"/>
  <c r="F769" i="6"/>
  <c r="E769" i="6"/>
  <c r="D769" i="6"/>
  <c r="G768" i="6"/>
  <c r="F768" i="6"/>
  <c r="E768" i="6"/>
  <c r="D768" i="6"/>
  <c r="G767" i="6"/>
  <c r="F767" i="6"/>
  <c r="E767" i="6"/>
  <c r="D767" i="6"/>
  <c r="G766" i="6"/>
  <c r="F766" i="6"/>
  <c r="E766" i="6"/>
  <c r="D766" i="6"/>
  <c r="G765" i="6"/>
  <c r="F765" i="6"/>
  <c r="E765" i="6"/>
  <c r="D765" i="6"/>
  <c r="G764" i="6"/>
  <c r="F764" i="6"/>
  <c r="E764" i="6"/>
  <c r="D764" i="6"/>
  <c r="G763" i="6"/>
  <c r="F763" i="6"/>
  <c r="E763" i="6"/>
  <c r="D763" i="6"/>
  <c r="G762" i="6"/>
  <c r="F762" i="6"/>
  <c r="E762" i="6"/>
  <c r="D762" i="6"/>
  <c r="G761" i="6"/>
  <c r="F761" i="6"/>
  <c r="E761" i="6"/>
  <c r="D761" i="6"/>
  <c r="G760" i="6"/>
  <c r="F760" i="6"/>
  <c r="E760" i="6"/>
  <c r="D760" i="6"/>
  <c r="G759" i="6"/>
  <c r="F759" i="6"/>
  <c r="E759" i="6"/>
  <c r="D759" i="6"/>
  <c r="G758" i="6"/>
  <c r="F758" i="6"/>
  <c r="E758" i="6"/>
  <c r="D758" i="6"/>
  <c r="G757" i="6"/>
  <c r="F757" i="6"/>
  <c r="E757" i="6"/>
  <c r="D757" i="6"/>
  <c r="G756" i="6"/>
  <c r="F756" i="6"/>
  <c r="E756" i="6"/>
  <c r="D756" i="6"/>
  <c r="G755" i="6"/>
  <c r="F755" i="6"/>
  <c r="E755" i="6"/>
  <c r="D755" i="6"/>
  <c r="G754" i="6"/>
  <c r="F754" i="6"/>
  <c r="E754" i="6"/>
  <c r="D754" i="6"/>
  <c r="G753" i="6"/>
  <c r="F753" i="6"/>
  <c r="E753" i="6"/>
  <c r="D753" i="6"/>
  <c r="G752" i="6"/>
  <c r="F752" i="6"/>
  <c r="E752" i="6"/>
  <c r="D752" i="6"/>
  <c r="G751" i="6"/>
  <c r="F751" i="6"/>
  <c r="E751" i="6"/>
  <c r="D751" i="6"/>
  <c r="G750" i="6"/>
  <c r="F750" i="6"/>
  <c r="E750" i="6"/>
  <c r="D750" i="6"/>
  <c r="G749" i="6"/>
  <c r="F749" i="6"/>
  <c r="E749" i="6"/>
  <c r="D749" i="6"/>
  <c r="G748" i="6"/>
  <c r="F748" i="6"/>
  <c r="E748" i="6"/>
  <c r="D748" i="6"/>
  <c r="G747" i="6"/>
  <c r="F747" i="6"/>
  <c r="E747" i="6"/>
  <c r="D747" i="6"/>
  <c r="G746" i="6"/>
  <c r="F746" i="6"/>
  <c r="E746" i="6"/>
  <c r="D746" i="6"/>
  <c r="G745" i="6"/>
  <c r="F745" i="6"/>
  <c r="E745" i="6"/>
  <c r="D745" i="6"/>
  <c r="G744" i="6"/>
  <c r="F744" i="6"/>
  <c r="E744" i="6"/>
  <c r="D744" i="6"/>
  <c r="G743" i="6"/>
  <c r="F743" i="6"/>
  <c r="E743" i="6"/>
  <c r="D743" i="6"/>
  <c r="G742" i="6"/>
  <c r="F742" i="6"/>
  <c r="E742" i="6"/>
  <c r="D742" i="6"/>
  <c r="G741" i="6"/>
  <c r="F741" i="6"/>
  <c r="E741" i="6"/>
  <c r="D741" i="6"/>
  <c r="G740" i="6"/>
  <c r="F740" i="6"/>
  <c r="E740" i="6"/>
  <c r="D740" i="6"/>
  <c r="G739" i="6"/>
  <c r="F739" i="6"/>
  <c r="E739" i="6"/>
  <c r="D739" i="6"/>
  <c r="G738" i="6"/>
  <c r="F738" i="6"/>
  <c r="E738" i="6"/>
  <c r="D738" i="6"/>
  <c r="G737" i="6"/>
  <c r="F737" i="6"/>
  <c r="E737" i="6"/>
  <c r="D737" i="6"/>
  <c r="G736" i="6"/>
  <c r="F736" i="6"/>
  <c r="E736" i="6"/>
  <c r="D736" i="6"/>
  <c r="G735" i="6"/>
  <c r="F735" i="6"/>
  <c r="E735" i="6"/>
  <c r="D735" i="6"/>
  <c r="G734" i="6"/>
  <c r="F734" i="6"/>
  <c r="E734" i="6"/>
  <c r="D734" i="6"/>
  <c r="G733" i="6"/>
  <c r="F733" i="6"/>
  <c r="E733" i="6"/>
  <c r="D733" i="6"/>
  <c r="G732" i="6"/>
  <c r="F732" i="6"/>
  <c r="E732" i="6"/>
  <c r="D732" i="6"/>
  <c r="G731" i="6"/>
  <c r="F731" i="6"/>
  <c r="E731" i="6"/>
  <c r="D731" i="6"/>
  <c r="G730" i="6"/>
  <c r="F730" i="6"/>
  <c r="E730" i="6"/>
  <c r="D730" i="6"/>
  <c r="G729" i="6"/>
  <c r="F729" i="6"/>
  <c r="E729" i="6"/>
  <c r="D729" i="6"/>
  <c r="G728" i="6"/>
  <c r="F728" i="6"/>
  <c r="E728" i="6"/>
  <c r="D728" i="6"/>
  <c r="G727" i="6"/>
  <c r="F727" i="6"/>
  <c r="E727" i="6"/>
  <c r="D727" i="6"/>
  <c r="G726" i="6"/>
  <c r="F726" i="6"/>
  <c r="E726" i="6"/>
  <c r="D726" i="6"/>
  <c r="G725" i="6"/>
  <c r="F725" i="6"/>
  <c r="E725" i="6"/>
  <c r="D725" i="6"/>
  <c r="G724" i="6"/>
  <c r="F724" i="6"/>
  <c r="E724" i="6"/>
  <c r="D724" i="6"/>
  <c r="G723" i="6"/>
  <c r="F723" i="6"/>
  <c r="E723" i="6"/>
  <c r="D723" i="6"/>
  <c r="G722" i="6"/>
  <c r="F722" i="6"/>
  <c r="E722" i="6"/>
  <c r="D722" i="6"/>
  <c r="G721" i="6"/>
  <c r="F721" i="6"/>
  <c r="E721" i="6"/>
  <c r="D721" i="6"/>
  <c r="G720" i="6"/>
  <c r="F720" i="6"/>
  <c r="E720" i="6"/>
  <c r="D720" i="6"/>
  <c r="G719" i="6"/>
  <c r="F719" i="6"/>
  <c r="E719" i="6"/>
  <c r="D719" i="6"/>
  <c r="G718" i="6"/>
  <c r="F718" i="6"/>
  <c r="E718" i="6"/>
  <c r="D718" i="6"/>
  <c r="G717" i="6"/>
  <c r="F717" i="6"/>
  <c r="E717" i="6"/>
  <c r="D717" i="6"/>
  <c r="G716" i="6"/>
  <c r="F716" i="6"/>
  <c r="E716" i="6"/>
  <c r="D716" i="6"/>
  <c r="G715" i="6"/>
  <c r="F715" i="6"/>
  <c r="E715" i="6"/>
  <c r="D715" i="6"/>
  <c r="G714" i="6"/>
  <c r="F714" i="6"/>
  <c r="E714" i="6"/>
  <c r="D714" i="6"/>
  <c r="G713" i="6"/>
  <c r="F713" i="6"/>
  <c r="E713" i="6"/>
  <c r="D713" i="6"/>
  <c r="G712" i="6"/>
  <c r="F712" i="6"/>
  <c r="E712" i="6"/>
  <c r="D712" i="6"/>
  <c r="G711" i="6"/>
  <c r="F711" i="6"/>
  <c r="E711" i="6"/>
  <c r="D711" i="6"/>
  <c r="G710" i="6"/>
  <c r="F710" i="6"/>
  <c r="E710" i="6"/>
  <c r="D710" i="6"/>
  <c r="G709" i="6"/>
  <c r="F709" i="6"/>
  <c r="E709" i="6"/>
  <c r="D709" i="6"/>
  <c r="G708" i="6"/>
  <c r="F708" i="6"/>
  <c r="E708" i="6"/>
  <c r="D708" i="6"/>
  <c r="G707" i="6"/>
  <c r="F707" i="6"/>
  <c r="E707" i="6"/>
  <c r="D707" i="6"/>
  <c r="G706" i="6"/>
  <c r="F706" i="6"/>
  <c r="E706" i="6"/>
  <c r="D706" i="6"/>
  <c r="G705" i="6"/>
  <c r="F705" i="6"/>
  <c r="E705" i="6"/>
  <c r="D705" i="6"/>
  <c r="G704" i="6"/>
  <c r="F704" i="6"/>
  <c r="E704" i="6"/>
  <c r="D704" i="6"/>
  <c r="G703" i="6"/>
  <c r="F703" i="6"/>
  <c r="E703" i="6"/>
  <c r="D703" i="6"/>
  <c r="G702" i="6"/>
  <c r="F702" i="6"/>
  <c r="E702" i="6"/>
  <c r="D702" i="6"/>
  <c r="G701" i="6"/>
  <c r="F701" i="6"/>
  <c r="E701" i="6"/>
  <c r="D701" i="6"/>
  <c r="G700" i="6"/>
  <c r="F700" i="6"/>
  <c r="E700" i="6"/>
  <c r="D700" i="6"/>
  <c r="G699" i="6"/>
  <c r="F699" i="6"/>
  <c r="E699" i="6"/>
  <c r="D699" i="6"/>
  <c r="G698" i="6"/>
  <c r="F698" i="6"/>
  <c r="E698" i="6"/>
  <c r="D698" i="6"/>
  <c r="G697" i="6"/>
  <c r="F697" i="6"/>
  <c r="E697" i="6"/>
  <c r="D697" i="6"/>
  <c r="G696" i="6"/>
  <c r="F696" i="6"/>
  <c r="E696" i="6"/>
  <c r="D696" i="6"/>
  <c r="G695" i="6"/>
  <c r="F695" i="6"/>
  <c r="E695" i="6"/>
  <c r="D695" i="6"/>
  <c r="G694" i="6"/>
  <c r="F694" i="6"/>
  <c r="E694" i="6"/>
  <c r="D694" i="6"/>
  <c r="G693" i="6"/>
  <c r="F693" i="6"/>
  <c r="E693" i="6"/>
  <c r="D693" i="6"/>
  <c r="G692" i="6"/>
  <c r="F692" i="6"/>
  <c r="E692" i="6"/>
  <c r="D692" i="6"/>
  <c r="G691" i="6"/>
  <c r="F691" i="6"/>
  <c r="E691" i="6"/>
  <c r="D691" i="6"/>
  <c r="G690" i="6"/>
  <c r="F690" i="6"/>
  <c r="E690" i="6"/>
  <c r="D690" i="6"/>
  <c r="G689" i="6"/>
  <c r="F689" i="6"/>
  <c r="E689" i="6"/>
  <c r="D689" i="6"/>
  <c r="G688" i="6"/>
  <c r="F688" i="6"/>
  <c r="E688" i="6"/>
  <c r="D688" i="6"/>
  <c r="G687" i="6"/>
  <c r="F687" i="6"/>
  <c r="E687" i="6"/>
  <c r="D687" i="6"/>
  <c r="G686" i="6"/>
  <c r="F686" i="6"/>
  <c r="E686" i="6"/>
  <c r="D686" i="6"/>
  <c r="G685" i="6"/>
  <c r="F685" i="6"/>
  <c r="E685" i="6"/>
  <c r="D685" i="6"/>
  <c r="G684" i="6"/>
  <c r="F684" i="6"/>
  <c r="E684" i="6"/>
  <c r="D684" i="6"/>
  <c r="G683" i="6"/>
  <c r="F683" i="6"/>
  <c r="E683" i="6"/>
  <c r="D683" i="6"/>
  <c r="G682" i="6"/>
  <c r="F682" i="6"/>
  <c r="E682" i="6"/>
  <c r="D682" i="6"/>
  <c r="G681" i="6"/>
  <c r="F681" i="6"/>
  <c r="E681" i="6"/>
  <c r="D681" i="6"/>
  <c r="G680" i="6"/>
  <c r="F680" i="6"/>
  <c r="E680" i="6"/>
  <c r="D680" i="6"/>
  <c r="G679" i="6"/>
  <c r="F679" i="6"/>
  <c r="E679" i="6"/>
  <c r="D679" i="6"/>
  <c r="G678" i="6"/>
  <c r="F678" i="6"/>
  <c r="E678" i="6"/>
  <c r="D678" i="6"/>
  <c r="G677" i="6"/>
  <c r="F677" i="6"/>
  <c r="E677" i="6"/>
  <c r="D677" i="6"/>
  <c r="G676" i="6"/>
  <c r="F676" i="6"/>
  <c r="E676" i="6"/>
  <c r="D676" i="6"/>
  <c r="G675" i="6"/>
  <c r="F675" i="6"/>
  <c r="E675" i="6"/>
  <c r="D675" i="6"/>
  <c r="G674" i="6"/>
  <c r="F674" i="6"/>
  <c r="E674" i="6"/>
  <c r="D674" i="6"/>
  <c r="G673" i="6"/>
  <c r="F673" i="6"/>
  <c r="E673" i="6"/>
  <c r="D673" i="6"/>
  <c r="G672" i="6"/>
  <c r="F672" i="6"/>
  <c r="E672" i="6"/>
  <c r="D672" i="6"/>
  <c r="G671" i="6"/>
  <c r="F671" i="6"/>
  <c r="E671" i="6"/>
  <c r="D671" i="6"/>
  <c r="G670" i="6"/>
  <c r="F670" i="6"/>
  <c r="E670" i="6"/>
  <c r="D670" i="6"/>
  <c r="G669" i="6"/>
  <c r="F669" i="6"/>
  <c r="E669" i="6"/>
  <c r="D669" i="6"/>
  <c r="G668" i="6"/>
  <c r="F668" i="6"/>
  <c r="E668" i="6"/>
  <c r="D668" i="6"/>
  <c r="G667" i="6"/>
  <c r="F667" i="6"/>
  <c r="E667" i="6"/>
  <c r="D667" i="6"/>
  <c r="G666" i="6"/>
  <c r="F666" i="6"/>
  <c r="E666" i="6"/>
  <c r="D666" i="6"/>
  <c r="G665" i="6"/>
  <c r="F665" i="6"/>
  <c r="E665" i="6"/>
  <c r="D665" i="6"/>
  <c r="G664" i="6"/>
  <c r="F664" i="6"/>
  <c r="E664" i="6"/>
  <c r="D664" i="6"/>
  <c r="G663" i="6"/>
  <c r="F663" i="6"/>
  <c r="E663" i="6"/>
  <c r="D663" i="6"/>
  <c r="G662" i="6"/>
  <c r="F662" i="6"/>
  <c r="E662" i="6"/>
  <c r="D662" i="6"/>
  <c r="G661" i="6"/>
  <c r="F661" i="6"/>
  <c r="E661" i="6"/>
  <c r="D661" i="6"/>
  <c r="G660" i="6"/>
  <c r="F660" i="6"/>
  <c r="E660" i="6"/>
  <c r="D660" i="6"/>
  <c r="G659" i="6"/>
  <c r="F659" i="6"/>
  <c r="E659" i="6"/>
  <c r="D659" i="6"/>
  <c r="G658" i="6"/>
  <c r="F658" i="6"/>
  <c r="E658" i="6"/>
  <c r="D658" i="6"/>
  <c r="G657" i="6"/>
  <c r="F657" i="6"/>
  <c r="E657" i="6"/>
  <c r="D657" i="6"/>
  <c r="G656" i="6"/>
  <c r="F656" i="6"/>
  <c r="E656" i="6"/>
  <c r="D656" i="6"/>
  <c r="G655" i="6"/>
  <c r="F655" i="6"/>
  <c r="E655" i="6"/>
  <c r="D655" i="6"/>
  <c r="G654" i="6"/>
  <c r="F654" i="6"/>
  <c r="E654" i="6"/>
  <c r="D654" i="6"/>
  <c r="G653" i="6"/>
  <c r="F653" i="6"/>
  <c r="E653" i="6"/>
  <c r="D653" i="6"/>
  <c r="G652" i="6"/>
  <c r="F652" i="6"/>
  <c r="E652" i="6"/>
  <c r="D652" i="6"/>
  <c r="G651" i="6"/>
  <c r="F651" i="6"/>
  <c r="E651" i="6"/>
  <c r="D651" i="6"/>
  <c r="G650" i="6"/>
  <c r="F650" i="6"/>
  <c r="E650" i="6"/>
  <c r="D650" i="6"/>
  <c r="G649" i="6"/>
  <c r="F649" i="6"/>
  <c r="E649" i="6"/>
  <c r="D649" i="6"/>
  <c r="G648" i="6"/>
  <c r="F648" i="6"/>
  <c r="E648" i="6"/>
  <c r="D648" i="6"/>
  <c r="G647" i="6"/>
  <c r="F647" i="6"/>
  <c r="E647" i="6"/>
  <c r="D647" i="6"/>
  <c r="G646" i="6"/>
  <c r="F646" i="6"/>
  <c r="E646" i="6"/>
  <c r="D646" i="6"/>
  <c r="G645" i="6"/>
  <c r="F645" i="6"/>
  <c r="E645" i="6"/>
  <c r="D645" i="6"/>
  <c r="G644" i="6"/>
  <c r="F644" i="6"/>
  <c r="E644" i="6"/>
  <c r="D644" i="6"/>
  <c r="G643" i="6"/>
  <c r="F643" i="6"/>
  <c r="E643" i="6"/>
  <c r="D643" i="6"/>
  <c r="G642" i="6"/>
  <c r="F642" i="6"/>
  <c r="E642" i="6"/>
  <c r="D642" i="6"/>
  <c r="G641" i="6"/>
  <c r="F641" i="6"/>
  <c r="E641" i="6"/>
  <c r="D641" i="6"/>
  <c r="G640" i="6"/>
  <c r="F640" i="6"/>
  <c r="E640" i="6"/>
  <c r="D640" i="6"/>
  <c r="G639" i="6"/>
  <c r="F639" i="6"/>
  <c r="E639" i="6"/>
  <c r="D639" i="6"/>
  <c r="G638" i="6"/>
  <c r="F638" i="6"/>
  <c r="E638" i="6"/>
  <c r="D638" i="6"/>
  <c r="G637" i="6"/>
  <c r="F637" i="6"/>
  <c r="E637" i="6"/>
  <c r="D637" i="6"/>
  <c r="G636" i="6"/>
  <c r="F636" i="6"/>
  <c r="E636" i="6"/>
  <c r="D636" i="6"/>
  <c r="G635" i="6"/>
  <c r="F635" i="6"/>
  <c r="E635" i="6"/>
  <c r="D635" i="6"/>
  <c r="G634" i="6"/>
  <c r="F634" i="6"/>
  <c r="E634" i="6"/>
  <c r="D634" i="6"/>
  <c r="G633" i="6"/>
  <c r="F633" i="6"/>
  <c r="E633" i="6"/>
  <c r="D633" i="6"/>
  <c r="G632" i="6"/>
  <c r="F632" i="6"/>
  <c r="E632" i="6"/>
  <c r="D632" i="6"/>
  <c r="G631" i="6"/>
  <c r="F631" i="6"/>
  <c r="E631" i="6"/>
  <c r="D631" i="6"/>
  <c r="G630" i="6"/>
  <c r="F630" i="6"/>
  <c r="E630" i="6"/>
  <c r="D630" i="6"/>
  <c r="G629" i="6"/>
  <c r="F629" i="6"/>
  <c r="E629" i="6"/>
  <c r="D629" i="6"/>
  <c r="G628" i="6"/>
  <c r="F628" i="6"/>
  <c r="E628" i="6"/>
  <c r="D628" i="6"/>
  <c r="G627" i="6"/>
  <c r="F627" i="6"/>
  <c r="E627" i="6"/>
  <c r="D627" i="6"/>
  <c r="G626" i="6"/>
  <c r="F626" i="6"/>
  <c r="E626" i="6"/>
  <c r="D626" i="6"/>
  <c r="G625" i="6"/>
  <c r="F625" i="6"/>
  <c r="E625" i="6"/>
  <c r="D625" i="6"/>
  <c r="G624" i="6"/>
  <c r="F624" i="6"/>
  <c r="E624" i="6"/>
  <c r="D624" i="6"/>
  <c r="G623" i="6"/>
  <c r="F623" i="6"/>
  <c r="E623" i="6"/>
  <c r="D623" i="6"/>
  <c r="G622" i="6"/>
  <c r="F622" i="6"/>
  <c r="E622" i="6"/>
  <c r="D622" i="6"/>
  <c r="G621" i="6"/>
  <c r="F621" i="6"/>
  <c r="E621" i="6"/>
  <c r="D621" i="6"/>
  <c r="G620" i="6"/>
  <c r="F620" i="6"/>
  <c r="E620" i="6"/>
  <c r="D620" i="6"/>
  <c r="G619" i="6"/>
  <c r="F619" i="6"/>
  <c r="E619" i="6"/>
  <c r="D619" i="6"/>
  <c r="G618" i="6"/>
  <c r="F618" i="6"/>
  <c r="E618" i="6"/>
  <c r="D618" i="6"/>
  <c r="G617" i="6"/>
  <c r="F617" i="6"/>
  <c r="E617" i="6"/>
  <c r="D617" i="6"/>
  <c r="G616" i="6"/>
  <c r="F616" i="6"/>
  <c r="E616" i="6"/>
  <c r="D616" i="6"/>
  <c r="G615" i="6"/>
  <c r="F615" i="6"/>
  <c r="E615" i="6"/>
  <c r="D615" i="6"/>
  <c r="G614" i="6"/>
  <c r="F614" i="6"/>
  <c r="E614" i="6"/>
  <c r="D614" i="6"/>
  <c r="G613" i="6"/>
  <c r="F613" i="6"/>
  <c r="E613" i="6"/>
  <c r="D613" i="6"/>
  <c r="G612" i="6"/>
  <c r="F612" i="6"/>
  <c r="E612" i="6"/>
  <c r="D612" i="6"/>
  <c r="G611" i="6"/>
  <c r="F611" i="6"/>
  <c r="E611" i="6"/>
  <c r="D611" i="6"/>
  <c r="G610" i="6"/>
  <c r="F610" i="6"/>
  <c r="E610" i="6"/>
  <c r="D610" i="6"/>
  <c r="G609" i="6"/>
  <c r="F609" i="6"/>
  <c r="E609" i="6"/>
  <c r="D609" i="6"/>
  <c r="G608" i="6"/>
  <c r="F608" i="6"/>
  <c r="E608" i="6"/>
  <c r="D608" i="6"/>
  <c r="G607" i="6"/>
  <c r="F607" i="6"/>
  <c r="E607" i="6"/>
  <c r="D607" i="6"/>
  <c r="G606" i="6"/>
  <c r="F606" i="6"/>
  <c r="E606" i="6"/>
  <c r="D606" i="6"/>
  <c r="G605" i="6"/>
  <c r="F605" i="6"/>
  <c r="E605" i="6"/>
  <c r="D605" i="6"/>
  <c r="G604" i="6"/>
  <c r="F604" i="6"/>
  <c r="E604" i="6"/>
  <c r="D604" i="6"/>
  <c r="G603" i="6"/>
  <c r="F603" i="6"/>
  <c r="E603" i="6"/>
  <c r="D603" i="6"/>
  <c r="G602" i="6"/>
  <c r="F602" i="6"/>
  <c r="E602" i="6"/>
  <c r="D602" i="6"/>
  <c r="G601" i="6"/>
  <c r="F601" i="6"/>
  <c r="E601" i="6"/>
  <c r="D601" i="6"/>
  <c r="G600" i="6"/>
  <c r="F600" i="6"/>
  <c r="E600" i="6"/>
  <c r="D600" i="6"/>
  <c r="G599" i="6"/>
  <c r="F599" i="6"/>
  <c r="E599" i="6"/>
  <c r="D599" i="6"/>
  <c r="G598" i="6"/>
  <c r="F598" i="6"/>
  <c r="E598" i="6"/>
  <c r="D598" i="6"/>
  <c r="G597" i="6"/>
  <c r="F597" i="6"/>
  <c r="E597" i="6"/>
  <c r="D597" i="6"/>
  <c r="G596" i="6"/>
  <c r="F596" i="6"/>
  <c r="E596" i="6"/>
  <c r="D596" i="6"/>
  <c r="G595" i="6"/>
  <c r="F595" i="6"/>
  <c r="E595" i="6"/>
  <c r="D595" i="6"/>
  <c r="G594" i="6"/>
  <c r="F594" i="6"/>
  <c r="E594" i="6"/>
  <c r="D594" i="6"/>
  <c r="G593" i="6"/>
  <c r="F593" i="6"/>
  <c r="E593" i="6"/>
  <c r="D593" i="6"/>
  <c r="G592" i="6"/>
  <c r="F592" i="6"/>
  <c r="E592" i="6"/>
  <c r="D592" i="6"/>
  <c r="G591" i="6"/>
  <c r="F591" i="6"/>
  <c r="E591" i="6"/>
  <c r="D591" i="6"/>
  <c r="G590" i="6"/>
  <c r="F590" i="6"/>
  <c r="E590" i="6"/>
  <c r="D590" i="6"/>
  <c r="G589" i="6"/>
  <c r="F589" i="6"/>
  <c r="E589" i="6"/>
  <c r="D589" i="6"/>
  <c r="G588" i="6"/>
  <c r="F588" i="6"/>
  <c r="E588" i="6"/>
  <c r="D588" i="6"/>
  <c r="G587" i="6"/>
  <c r="F587" i="6"/>
  <c r="E587" i="6"/>
  <c r="D587" i="6"/>
  <c r="G586" i="6"/>
  <c r="F586" i="6"/>
  <c r="E586" i="6"/>
  <c r="D586" i="6"/>
  <c r="G585" i="6"/>
  <c r="F585" i="6"/>
  <c r="E585" i="6"/>
  <c r="D585" i="6"/>
  <c r="G584" i="6"/>
  <c r="F584" i="6"/>
  <c r="E584" i="6"/>
  <c r="D584" i="6"/>
  <c r="G583" i="6"/>
  <c r="F583" i="6"/>
  <c r="E583" i="6"/>
  <c r="D583" i="6"/>
  <c r="G582" i="6"/>
  <c r="F582" i="6"/>
  <c r="E582" i="6"/>
  <c r="D582" i="6"/>
  <c r="G581" i="6"/>
  <c r="F581" i="6"/>
  <c r="E581" i="6"/>
  <c r="D581" i="6"/>
  <c r="G580" i="6"/>
  <c r="F580" i="6"/>
  <c r="E580" i="6"/>
  <c r="D580" i="6"/>
  <c r="G579" i="6"/>
  <c r="F579" i="6"/>
  <c r="E579" i="6"/>
  <c r="D579" i="6"/>
  <c r="G578" i="6"/>
  <c r="F578" i="6"/>
  <c r="E578" i="6"/>
  <c r="D578" i="6"/>
  <c r="G577" i="6"/>
  <c r="F577" i="6"/>
  <c r="E577" i="6"/>
  <c r="D577" i="6"/>
  <c r="G576" i="6"/>
  <c r="F576" i="6"/>
  <c r="E576" i="6"/>
  <c r="D576" i="6"/>
  <c r="G575" i="6"/>
  <c r="F575" i="6"/>
  <c r="E575" i="6"/>
  <c r="D575" i="6"/>
  <c r="G574" i="6"/>
  <c r="F574" i="6"/>
  <c r="E574" i="6"/>
  <c r="D574" i="6"/>
  <c r="G573" i="6"/>
  <c r="F573" i="6"/>
  <c r="E573" i="6"/>
  <c r="D573" i="6"/>
  <c r="G572" i="6"/>
  <c r="F572" i="6"/>
  <c r="E572" i="6"/>
  <c r="D572" i="6"/>
  <c r="G571" i="6"/>
  <c r="F571" i="6"/>
  <c r="E571" i="6"/>
  <c r="D571" i="6"/>
  <c r="G570" i="6"/>
  <c r="F570" i="6"/>
  <c r="E570" i="6"/>
  <c r="D570" i="6"/>
  <c r="G569" i="6"/>
  <c r="F569" i="6"/>
  <c r="E569" i="6"/>
  <c r="D569" i="6"/>
  <c r="G568" i="6"/>
  <c r="F568" i="6"/>
  <c r="E568" i="6"/>
  <c r="D568" i="6"/>
  <c r="G567" i="6"/>
  <c r="F567" i="6"/>
  <c r="E567" i="6"/>
  <c r="D567" i="6"/>
  <c r="G566" i="6"/>
  <c r="F566" i="6"/>
  <c r="E566" i="6"/>
  <c r="D566" i="6"/>
  <c r="G565" i="6"/>
  <c r="F565" i="6"/>
  <c r="E565" i="6"/>
  <c r="D565" i="6"/>
  <c r="G564" i="6"/>
  <c r="F564" i="6"/>
  <c r="E564" i="6"/>
  <c r="D564" i="6"/>
  <c r="G563" i="6"/>
  <c r="F563" i="6"/>
  <c r="E563" i="6"/>
  <c r="D563" i="6"/>
  <c r="G562" i="6"/>
  <c r="F562" i="6"/>
  <c r="E562" i="6"/>
  <c r="D562" i="6"/>
  <c r="G561" i="6"/>
  <c r="F561" i="6"/>
  <c r="E561" i="6"/>
  <c r="D561" i="6"/>
  <c r="G560" i="6"/>
  <c r="F560" i="6"/>
  <c r="E560" i="6"/>
  <c r="D560" i="6"/>
  <c r="G559" i="6"/>
  <c r="F559" i="6"/>
  <c r="E559" i="6"/>
  <c r="D559" i="6"/>
  <c r="G558" i="6"/>
  <c r="F558" i="6"/>
  <c r="E558" i="6"/>
  <c r="D558" i="6"/>
  <c r="G557" i="6"/>
  <c r="F557" i="6"/>
  <c r="E557" i="6"/>
  <c r="D557" i="6"/>
  <c r="G556" i="6"/>
  <c r="F556" i="6"/>
  <c r="E556" i="6"/>
  <c r="D556" i="6"/>
  <c r="G555" i="6"/>
  <c r="F555" i="6"/>
  <c r="E555" i="6"/>
  <c r="D555" i="6"/>
  <c r="G554" i="6"/>
  <c r="F554" i="6"/>
  <c r="E554" i="6"/>
  <c r="D554" i="6"/>
  <c r="G553" i="6"/>
  <c r="F553" i="6"/>
  <c r="E553" i="6"/>
  <c r="D553" i="6"/>
  <c r="G552" i="6"/>
  <c r="F552" i="6"/>
  <c r="E552" i="6"/>
  <c r="D552" i="6"/>
  <c r="G551" i="6"/>
  <c r="F551" i="6"/>
  <c r="E551" i="6"/>
  <c r="D551" i="6"/>
  <c r="G550" i="6"/>
  <c r="F550" i="6"/>
  <c r="E550" i="6"/>
  <c r="D550" i="6"/>
  <c r="G549" i="6"/>
  <c r="F549" i="6"/>
  <c r="E549" i="6"/>
  <c r="D549" i="6"/>
  <c r="G548" i="6"/>
  <c r="F548" i="6"/>
  <c r="E548" i="6"/>
  <c r="D548" i="6"/>
  <c r="G547" i="6"/>
  <c r="F547" i="6"/>
  <c r="E547" i="6"/>
  <c r="D547" i="6"/>
  <c r="G546" i="6"/>
  <c r="F546" i="6"/>
  <c r="E546" i="6"/>
  <c r="D546" i="6"/>
  <c r="G545" i="6"/>
  <c r="F545" i="6"/>
  <c r="E545" i="6"/>
  <c r="D545" i="6"/>
  <c r="G544" i="6"/>
  <c r="F544" i="6"/>
  <c r="E544" i="6"/>
  <c r="D544" i="6"/>
  <c r="G543" i="6"/>
  <c r="F543" i="6"/>
  <c r="E543" i="6"/>
  <c r="D543" i="6"/>
  <c r="G542" i="6"/>
  <c r="F542" i="6"/>
  <c r="E542" i="6"/>
  <c r="D542" i="6"/>
  <c r="G541" i="6"/>
  <c r="F541" i="6"/>
  <c r="E541" i="6"/>
  <c r="D541" i="6"/>
  <c r="G540" i="6"/>
  <c r="F540" i="6"/>
  <c r="E540" i="6"/>
  <c r="D540" i="6"/>
  <c r="G539" i="6"/>
  <c r="F539" i="6"/>
  <c r="E539" i="6"/>
  <c r="D539" i="6"/>
  <c r="G538" i="6"/>
  <c r="F538" i="6"/>
  <c r="E538" i="6"/>
  <c r="D538" i="6"/>
  <c r="G537" i="6"/>
  <c r="F537" i="6"/>
  <c r="E537" i="6"/>
  <c r="D537" i="6"/>
  <c r="G536" i="6"/>
  <c r="F536" i="6"/>
  <c r="E536" i="6"/>
  <c r="D536" i="6"/>
  <c r="G535" i="6"/>
  <c r="F535" i="6"/>
  <c r="E535" i="6"/>
  <c r="D535" i="6"/>
  <c r="G534" i="6"/>
  <c r="F534" i="6"/>
  <c r="E534" i="6"/>
  <c r="D534" i="6"/>
  <c r="G533" i="6"/>
  <c r="F533" i="6"/>
  <c r="E533" i="6"/>
  <c r="D533" i="6"/>
  <c r="G532" i="6"/>
  <c r="F532" i="6"/>
  <c r="E532" i="6"/>
  <c r="D532" i="6"/>
  <c r="G531" i="6"/>
  <c r="F531" i="6"/>
  <c r="E531" i="6"/>
  <c r="D531" i="6"/>
  <c r="G530" i="6"/>
  <c r="F530" i="6"/>
  <c r="E530" i="6"/>
  <c r="D530" i="6"/>
  <c r="G529" i="6"/>
  <c r="F529" i="6"/>
  <c r="E529" i="6"/>
  <c r="D529" i="6"/>
  <c r="G528" i="6"/>
  <c r="F528" i="6"/>
  <c r="E528" i="6"/>
  <c r="D528" i="6"/>
  <c r="G527" i="6"/>
  <c r="F527" i="6"/>
  <c r="E527" i="6"/>
  <c r="D527" i="6"/>
  <c r="G526" i="6"/>
  <c r="F526" i="6"/>
  <c r="E526" i="6"/>
  <c r="D526" i="6"/>
  <c r="G525" i="6"/>
  <c r="F525" i="6"/>
  <c r="E525" i="6"/>
  <c r="D525" i="6"/>
  <c r="G524" i="6"/>
  <c r="F524" i="6"/>
  <c r="E524" i="6"/>
  <c r="D524" i="6"/>
  <c r="G523" i="6"/>
  <c r="F523" i="6"/>
  <c r="E523" i="6"/>
  <c r="D523" i="6"/>
  <c r="G522" i="6"/>
  <c r="F522" i="6"/>
  <c r="E522" i="6"/>
  <c r="D522" i="6"/>
  <c r="G521" i="6"/>
  <c r="F521" i="6"/>
  <c r="E521" i="6"/>
  <c r="D521" i="6"/>
  <c r="G520" i="6"/>
  <c r="F520" i="6"/>
  <c r="E520" i="6"/>
  <c r="D520" i="6"/>
  <c r="G519" i="6"/>
  <c r="F519" i="6"/>
  <c r="E519" i="6"/>
  <c r="D519" i="6"/>
  <c r="G518" i="6"/>
  <c r="F518" i="6"/>
  <c r="E518" i="6"/>
  <c r="D518" i="6"/>
  <c r="G517" i="6"/>
  <c r="F517" i="6"/>
  <c r="E517" i="6"/>
  <c r="D517" i="6"/>
  <c r="G516" i="6"/>
  <c r="F516" i="6"/>
  <c r="E516" i="6"/>
  <c r="D516" i="6"/>
  <c r="G515" i="6"/>
  <c r="F515" i="6"/>
  <c r="E515" i="6"/>
  <c r="D515" i="6"/>
  <c r="G514" i="6"/>
  <c r="F514" i="6"/>
  <c r="E514" i="6"/>
  <c r="D514" i="6"/>
  <c r="G513" i="6"/>
  <c r="F513" i="6"/>
  <c r="E513" i="6"/>
  <c r="D513" i="6"/>
  <c r="G512" i="6"/>
  <c r="F512" i="6"/>
  <c r="E512" i="6"/>
  <c r="D512" i="6"/>
  <c r="G511" i="6"/>
  <c r="F511" i="6"/>
  <c r="E511" i="6"/>
  <c r="D511" i="6"/>
  <c r="G510" i="6"/>
  <c r="F510" i="6"/>
  <c r="E510" i="6"/>
  <c r="D510" i="6"/>
  <c r="G509" i="6"/>
  <c r="F509" i="6"/>
  <c r="E509" i="6"/>
  <c r="D509" i="6"/>
  <c r="G508" i="6"/>
  <c r="F508" i="6"/>
  <c r="E508" i="6"/>
  <c r="D508" i="6"/>
  <c r="G507" i="6"/>
  <c r="F507" i="6"/>
  <c r="E507" i="6"/>
  <c r="D507" i="6"/>
  <c r="G506" i="6"/>
  <c r="F506" i="6"/>
  <c r="E506" i="6"/>
  <c r="D506" i="6"/>
  <c r="G505" i="6"/>
  <c r="F505" i="6"/>
  <c r="E505" i="6"/>
  <c r="D505" i="6"/>
  <c r="G504" i="6"/>
  <c r="F504" i="6"/>
  <c r="E504" i="6"/>
  <c r="D504" i="6"/>
  <c r="G503" i="6"/>
  <c r="F503" i="6"/>
  <c r="E503" i="6"/>
  <c r="D503" i="6"/>
  <c r="G502" i="6"/>
  <c r="F502" i="6"/>
  <c r="E502" i="6"/>
  <c r="D502" i="6"/>
  <c r="G501" i="6"/>
  <c r="F501" i="6"/>
  <c r="E501" i="6"/>
  <c r="D501" i="6"/>
  <c r="G500" i="6"/>
  <c r="F500" i="6"/>
  <c r="E500" i="6"/>
  <c r="D500" i="6"/>
  <c r="G499" i="6"/>
  <c r="F499" i="6"/>
  <c r="E499" i="6"/>
  <c r="D499" i="6"/>
  <c r="G498" i="6"/>
  <c r="F498" i="6"/>
  <c r="E498" i="6"/>
  <c r="D498" i="6"/>
  <c r="G497" i="6"/>
  <c r="F497" i="6"/>
  <c r="E497" i="6"/>
  <c r="D497" i="6"/>
  <c r="G496" i="6"/>
  <c r="F496" i="6"/>
  <c r="E496" i="6"/>
  <c r="D496" i="6"/>
  <c r="G495" i="6"/>
  <c r="F495" i="6"/>
  <c r="E495" i="6"/>
  <c r="D495" i="6"/>
  <c r="G494" i="6"/>
  <c r="F494" i="6"/>
  <c r="E494" i="6"/>
  <c r="D494" i="6"/>
  <c r="G493" i="6"/>
  <c r="F493" i="6"/>
  <c r="E493" i="6"/>
  <c r="D493" i="6"/>
  <c r="G492" i="6"/>
  <c r="F492" i="6"/>
  <c r="E492" i="6"/>
  <c r="D492" i="6"/>
  <c r="G491" i="6"/>
  <c r="F491" i="6"/>
  <c r="E491" i="6"/>
  <c r="D491" i="6"/>
  <c r="G490" i="6"/>
  <c r="F490" i="6"/>
  <c r="E490" i="6"/>
  <c r="D490" i="6"/>
  <c r="G489" i="6"/>
  <c r="F489" i="6"/>
  <c r="E489" i="6"/>
  <c r="D489" i="6"/>
  <c r="G488" i="6"/>
  <c r="F488" i="6"/>
  <c r="E488" i="6"/>
  <c r="D488" i="6"/>
  <c r="G487" i="6"/>
  <c r="F487" i="6"/>
  <c r="E487" i="6"/>
  <c r="D487" i="6"/>
  <c r="G486" i="6"/>
  <c r="F486" i="6"/>
  <c r="E486" i="6"/>
  <c r="D486" i="6"/>
  <c r="G485" i="6"/>
  <c r="F485" i="6"/>
  <c r="E485" i="6"/>
  <c r="D485" i="6"/>
  <c r="G484" i="6"/>
  <c r="F484" i="6"/>
  <c r="E484" i="6"/>
  <c r="D484" i="6"/>
  <c r="G483" i="6"/>
  <c r="F483" i="6"/>
  <c r="E483" i="6"/>
  <c r="D483" i="6"/>
  <c r="G482" i="6"/>
  <c r="F482" i="6"/>
  <c r="E482" i="6"/>
  <c r="D482" i="6"/>
  <c r="G481" i="6"/>
  <c r="F481" i="6"/>
  <c r="E481" i="6"/>
  <c r="D481" i="6"/>
  <c r="G480" i="6"/>
  <c r="F480" i="6"/>
  <c r="E480" i="6"/>
  <c r="D480" i="6"/>
  <c r="G479" i="6"/>
  <c r="F479" i="6"/>
  <c r="E479" i="6"/>
  <c r="D479" i="6"/>
  <c r="G478" i="6"/>
  <c r="F478" i="6"/>
  <c r="E478" i="6"/>
  <c r="D478" i="6"/>
  <c r="G477" i="6"/>
  <c r="F477" i="6"/>
  <c r="E477" i="6"/>
  <c r="D477" i="6"/>
  <c r="G476" i="6"/>
  <c r="F476" i="6"/>
  <c r="E476" i="6"/>
  <c r="D476" i="6"/>
  <c r="G475" i="6"/>
  <c r="F475" i="6"/>
  <c r="E475" i="6"/>
  <c r="D475" i="6"/>
  <c r="G474" i="6"/>
  <c r="F474" i="6"/>
  <c r="E474" i="6"/>
  <c r="D474" i="6"/>
  <c r="G473" i="6"/>
  <c r="F473" i="6"/>
  <c r="E473" i="6"/>
  <c r="D473" i="6"/>
  <c r="G472" i="6"/>
  <c r="F472" i="6"/>
  <c r="E472" i="6"/>
  <c r="D472" i="6"/>
  <c r="G471" i="6"/>
  <c r="F471" i="6"/>
  <c r="E471" i="6"/>
  <c r="D471" i="6"/>
  <c r="G470" i="6"/>
  <c r="F470" i="6"/>
  <c r="E470" i="6"/>
  <c r="D470" i="6"/>
  <c r="G469" i="6"/>
  <c r="F469" i="6"/>
  <c r="E469" i="6"/>
  <c r="D469" i="6"/>
  <c r="G468" i="6"/>
  <c r="F468" i="6"/>
  <c r="E468" i="6"/>
  <c r="D468" i="6"/>
  <c r="G467" i="6"/>
  <c r="F467" i="6"/>
  <c r="E467" i="6"/>
  <c r="D467" i="6"/>
  <c r="G466" i="6"/>
  <c r="F466" i="6"/>
  <c r="E466" i="6"/>
  <c r="D466" i="6"/>
  <c r="G465" i="6"/>
  <c r="F465" i="6"/>
  <c r="E465" i="6"/>
  <c r="D465" i="6"/>
  <c r="G464" i="6"/>
  <c r="F464" i="6"/>
  <c r="E464" i="6"/>
  <c r="D464" i="6"/>
  <c r="G463" i="6"/>
  <c r="F463" i="6"/>
  <c r="E463" i="6"/>
  <c r="D463" i="6"/>
  <c r="G462" i="6"/>
  <c r="F462" i="6"/>
  <c r="E462" i="6"/>
  <c r="D462" i="6"/>
  <c r="G461" i="6"/>
  <c r="F461" i="6"/>
  <c r="E461" i="6"/>
  <c r="D461" i="6"/>
  <c r="G460" i="6"/>
  <c r="F460" i="6"/>
  <c r="E460" i="6"/>
  <c r="D460" i="6"/>
  <c r="G459" i="6"/>
  <c r="F459" i="6"/>
  <c r="E459" i="6"/>
  <c r="D459" i="6"/>
  <c r="G458" i="6"/>
  <c r="F458" i="6"/>
  <c r="E458" i="6"/>
  <c r="D458" i="6"/>
  <c r="G457" i="6"/>
  <c r="F457" i="6"/>
  <c r="E457" i="6"/>
  <c r="D457" i="6"/>
  <c r="G456" i="6"/>
  <c r="F456" i="6"/>
  <c r="E456" i="6"/>
  <c r="D456" i="6"/>
  <c r="G455" i="6"/>
  <c r="F455" i="6"/>
  <c r="E455" i="6"/>
  <c r="D455" i="6"/>
  <c r="G454" i="6"/>
  <c r="F454" i="6"/>
  <c r="E454" i="6"/>
  <c r="D454" i="6"/>
  <c r="G453" i="6"/>
  <c r="F453" i="6"/>
  <c r="E453" i="6"/>
  <c r="D453" i="6"/>
  <c r="G452" i="6"/>
  <c r="F452" i="6"/>
  <c r="E452" i="6"/>
  <c r="D452" i="6"/>
  <c r="G451" i="6"/>
  <c r="F451" i="6"/>
  <c r="E451" i="6"/>
  <c r="D451" i="6"/>
  <c r="G450" i="6"/>
  <c r="F450" i="6"/>
  <c r="E450" i="6"/>
  <c r="D450" i="6"/>
  <c r="G449" i="6"/>
  <c r="F449" i="6"/>
  <c r="E449" i="6"/>
  <c r="D449" i="6"/>
  <c r="G448" i="6"/>
  <c r="F448" i="6"/>
  <c r="E448" i="6"/>
  <c r="D448" i="6"/>
  <c r="G447" i="6"/>
  <c r="F447" i="6"/>
  <c r="E447" i="6"/>
  <c r="D447" i="6"/>
  <c r="G446" i="6"/>
  <c r="F446" i="6"/>
  <c r="E446" i="6"/>
  <c r="D446" i="6"/>
  <c r="G445" i="6"/>
  <c r="F445" i="6"/>
  <c r="E445" i="6"/>
  <c r="D445" i="6"/>
  <c r="G444" i="6"/>
  <c r="F444" i="6"/>
  <c r="E444" i="6"/>
  <c r="D444" i="6"/>
  <c r="G443" i="6"/>
  <c r="F443" i="6"/>
  <c r="E443" i="6"/>
  <c r="D443" i="6"/>
  <c r="G442" i="6"/>
  <c r="F442" i="6"/>
  <c r="E442" i="6"/>
  <c r="D442" i="6"/>
  <c r="G441" i="6"/>
  <c r="F441" i="6"/>
  <c r="E441" i="6"/>
  <c r="D441" i="6"/>
  <c r="G440" i="6"/>
  <c r="F440" i="6"/>
  <c r="E440" i="6"/>
  <c r="D440" i="6"/>
  <c r="G439" i="6"/>
  <c r="F439" i="6"/>
  <c r="E439" i="6"/>
  <c r="D439" i="6"/>
  <c r="G438" i="6"/>
  <c r="F438" i="6"/>
  <c r="E438" i="6"/>
  <c r="D438" i="6"/>
  <c r="G437" i="6"/>
  <c r="F437" i="6"/>
  <c r="E437" i="6"/>
  <c r="D437" i="6"/>
  <c r="G436" i="6"/>
  <c r="F436" i="6"/>
  <c r="E436" i="6"/>
  <c r="D436" i="6"/>
  <c r="G435" i="6"/>
  <c r="F435" i="6"/>
  <c r="E435" i="6"/>
  <c r="D435" i="6"/>
  <c r="G434" i="6"/>
  <c r="F434" i="6"/>
  <c r="E434" i="6"/>
  <c r="D434" i="6"/>
  <c r="G433" i="6"/>
  <c r="F433" i="6"/>
  <c r="E433" i="6"/>
  <c r="D433" i="6"/>
  <c r="G432" i="6"/>
  <c r="F432" i="6"/>
  <c r="E432" i="6"/>
  <c r="D432" i="6"/>
  <c r="G431" i="6"/>
  <c r="F431" i="6"/>
  <c r="E431" i="6"/>
  <c r="D431" i="6"/>
  <c r="G430" i="6"/>
  <c r="F430" i="6"/>
  <c r="E430" i="6"/>
  <c r="D430" i="6"/>
  <c r="G429" i="6"/>
  <c r="F429" i="6"/>
  <c r="E429" i="6"/>
  <c r="D429" i="6"/>
  <c r="G428" i="6"/>
  <c r="F428" i="6"/>
  <c r="E428" i="6"/>
  <c r="D428" i="6"/>
  <c r="G427" i="6"/>
  <c r="F427" i="6"/>
  <c r="E427" i="6"/>
  <c r="D427" i="6"/>
  <c r="G426" i="6"/>
  <c r="F426" i="6"/>
  <c r="E426" i="6"/>
  <c r="D426" i="6"/>
  <c r="G425" i="6"/>
  <c r="F425" i="6"/>
  <c r="E425" i="6"/>
  <c r="D425" i="6"/>
  <c r="G424" i="6"/>
  <c r="F424" i="6"/>
  <c r="E424" i="6"/>
  <c r="D424" i="6"/>
  <c r="G423" i="6"/>
  <c r="F423" i="6"/>
  <c r="E423" i="6"/>
  <c r="D423" i="6"/>
  <c r="G422" i="6"/>
  <c r="F422" i="6"/>
  <c r="E422" i="6"/>
  <c r="D422" i="6"/>
  <c r="G421" i="6"/>
  <c r="F421" i="6"/>
  <c r="E421" i="6"/>
  <c r="D421" i="6"/>
  <c r="G420" i="6"/>
  <c r="F420" i="6"/>
  <c r="E420" i="6"/>
  <c r="D420" i="6"/>
  <c r="G419" i="6"/>
  <c r="F419" i="6"/>
  <c r="E419" i="6"/>
  <c r="D419" i="6"/>
  <c r="G418" i="6"/>
  <c r="F418" i="6"/>
  <c r="E418" i="6"/>
  <c r="D418" i="6"/>
  <c r="G417" i="6"/>
  <c r="F417" i="6"/>
  <c r="E417" i="6"/>
  <c r="D417" i="6"/>
  <c r="G416" i="6"/>
  <c r="F416" i="6"/>
  <c r="E416" i="6"/>
  <c r="D416" i="6"/>
  <c r="G415" i="6"/>
  <c r="F415" i="6"/>
  <c r="E415" i="6"/>
  <c r="D415" i="6"/>
  <c r="G414" i="6"/>
  <c r="F414" i="6"/>
  <c r="E414" i="6"/>
  <c r="D414" i="6"/>
  <c r="G413" i="6"/>
  <c r="F413" i="6"/>
  <c r="E413" i="6"/>
  <c r="D413" i="6"/>
  <c r="G412" i="6"/>
  <c r="F412" i="6"/>
  <c r="E412" i="6"/>
  <c r="D412" i="6"/>
  <c r="G411" i="6"/>
  <c r="F411" i="6"/>
  <c r="E411" i="6"/>
  <c r="D411" i="6"/>
  <c r="G410" i="6"/>
  <c r="F410" i="6"/>
  <c r="E410" i="6"/>
  <c r="D410" i="6"/>
  <c r="G409" i="6"/>
  <c r="F409" i="6"/>
  <c r="E409" i="6"/>
  <c r="D409" i="6"/>
  <c r="G408" i="6"/>
  <c r="F408" i="6"/>
  <c r="E408" i="6"/>
  <c r="D408" i="6"/>
  <c r="G407" i="6"/>
  <c r="F407" i="6"/>
  <c r="E407" i="6"/>
  <c r="D407" i="6"/>
  <c r="G406" i="6"/>
  <c r="F406" i="6"/>
  <c r="E406" i="6"/>
  <c r="D406" i="6"/>
  <c r="G405" i="6"/>
  <c r="F405" i="6"/>
  <c r="E405" i="6"/>
  <c r="D405" i="6"/>
  <c r="G404" i="6"/>
  <c r="F404" i="6"/>
  <c r="E404" i="6"/>
  <c r="D404" i="6"/>
  <c r="G403" i="6"/>
  <c r="F403" i="6"/>
  <c r="E403" i="6"/>
  <c r="D403" i="6"/>
  <c r="G402" i="6"/>
  <c r="F402" i="6"/>
  <c r="E402" i="6"/>
  <c r="D402" i="6"/>
  <c r="G401" i="6"/>
  <c r="F401" i="6"/>
  <c r="E401" i="6"/>
  <c r="D401" i="6"/>
  <c r="G400" i="6"/>
  <c r="F400" i="6"/>
  <c r="E400" i="6"/>
  <c r="D400" i="6"/>
  <c r="G399" i="6"/>
  <c r="F399" i="6"/>
  <c r="E399" i="6"/>
  <c r="D399" i="6"/>
  <c r="G398" i="6"/>
  <c r="F398" i="6"/>
  <c r="E398" i="6"/>
  <c r="D398" i="6"/>
  <c r="G397" i="6"/>
  <c r="F397" i="6"/>
  <c r="E397" i="6"/>
  <c r="D397" i="6"/>
  <c r="G396" i="6"/>
  <c r="F396" i="6"/>
  <c r="E396" i="6"/>
  <c r="D396" i="6"/>
  <c r="G395" i="6"/>
  <c r="F395" i="6"/>
  <c r="E395" i="6"/>
  <c r="D395" i="6"/>
  <c r="G394" i="6"/>
  <c r="F394" i="6"/>
  <c r="E394" i="6"/>
  <c r="D394" i="6"/>
  <c r="G393" i="6"/>
  <c r="F393" i="6"/>
  <c r="E393" i="6"/>
  <c r="D393" i="6"/>
  <c r="G392" i="6"/>
  <c r="F392" i="6"/>
  <c r="E392" i="6"/>
  <c r="D392" i="6"/>
  <c r="G391" i="6"/>
  <c r="F391" i="6"/>
  <c r="E391" i="6"/>
  <c r="D391" i="6"/>
  <c r="G390" i="6"/>
  <c r="F390" i="6"/>
  <c r="E390" i="6"/>
  <c r="D390" i="6"/>
  <c r="G389" i="6"/>
  <c r="F389" i="6"/>
  <c r="E389" i="6"/>
  <c r="D389" i="6"/>
  <c r="G388" i="6"/>
  <c r="F388" i="6"/>
  <c r="E388" i="6"/>
  <c r="D388" i="6"/>
  <c r="G387" i="6"/>
  <c r="F387" i="6"/>
  <c r="E387" i="6"/>
  <c r="D387" i="6"/>
  <c r="G386" i="6"/>
  <c r="F386" i="6"/>
  <c r="E386" i="6"/>
  <c r="D386" i="6"/>
  <c r="G385" i="6"/>
  <c r="F385" i="6"/>
  <c r="E385" i="6"/>
  <c r="D385" i="6"/>
  <c r="G384" i="6"/>
  <c r="F384" i="6"/>
  <c r="E384" i="6"/>
  <c r="D384" i="6"/>
  <c r="G383" i="6"/>
  <c r="F383" i="6"/>
  <c r="E383" i="6"/>
  <c r="D383" i="6"/>
  <c r="G382" i="6"/>
  <c r="F382" i="6"/>
  <c r="E382" i="6"/>
  <c r="D382" i="6"/>
  <c r="G381" i="6"/>
  <c r="F381" i="6"/>
  <c r="E381" i="6"/>
  <c r="D381" i="6"/>
  <c r="G380" i="6"/>
  <c r="F380" i="6"/>
  <c r="E380" i="6"/>
  <c r="D380" i="6"/>
  <c r="G379" i="6"/>
  <c r="F379" i="6"/>
  <c r="E379" i="6"/>
  <c r="D379" i="6"/>
  <c r="G378" i="6"/>
  <c r="F378" i="6"/>
  <c r="E378" i="6"/>
  <c r="D378" i="6"/>
  <c r="G377" i="6"/>
  <c r="F377" i="6"/>
  <c r="E377" i="6"/>
  <c r="D377" i="6"/>
  <c r="G376" i="6"/>
  <c r="F376" i="6"/>
  <c r="E376" i="6"/>
  <c r="D376" i="6"/>
  <c r="G375" i="6"/>
  <c r="F375" i="6"/>
  <c r="E375" i="6"/>
  <c r="D375" i="6"/>
  <c r="G374" i="6"/>
  <c r="F374" i="6"/>
  <c r="E374" i="6"/>
  <c r="D374" i="6"/>
  <c r="G373" i="6"/>
  <c r="F373" i="6"/>
  <c r="E373" i="6"/>
  <c r="D373" i="6"/>
  <c r="G372" i="6"/>
  <c r="F372" i="6"/>
  <c r="E372" i="6"/>
  <c r="D372" i="6"/>
  <c r="G371" i="6"/>
  <c r="F371" i="6"/>
  <c r="E371" i="6"/>
  <c r="D371" i="6"/>
  <c r="G370" i="6"/>
  <c r="F370" i="6"/>
  <c r="E370" i="6"/>
  <c r="D370" i="6"/>
  <c r="G369" i="6"/>
  <c r="F369" i="6"/>
  <c r="E369" i="6"/>
  <c r="D369" i="6"/>
  <c r="G368" i="6"/>
  <c r="F368" i="6"/>
  <c r="E368" i="6"/>
  <c r="D368" i="6"/>
  <c r="G367" i="6"/>
  <c r="F367" i="6"/>
  <c r="E367" i="6"/>
  <c r="D367" i="6"/>
  <c r="G366" i="6"/>
  <c r="F366" i="6"/>
  <c r="E366" i="6"/>
  <c r="D366" i="6"/>
  <c r="G365" i="6"/>
  <c r="F365" i="6"/>
  <c r="E365" i="6"/>
  <c r="D365" i="6"/>
  <c r="G364" i="6"/>
  <c r="F364" i="6"/>
  <c r="E364" i="6"/>
  <c r="D364" i="6"/>
  <c r="G363" i="6"/>
  <c r="F363" i="6"/>
  <c r="E363" i="6"/>
  <c r="D363" i="6"/>
  <c r="G362" i="6"/>
  <c r="F362" i="6"/>
  <c r="E362" i="6"/>
  <c r="D362" i="6"/>
  <c r="G361" i="6"/>
  <c r="F361" i="6"/>
  <c r="E361" i="6"/>
  <c r="D361" i="6"/>
  <c r="G360" i="6"/>
  <c r="F360" i="6"/>
  <c r="E360" i="6"/>
  <c r="D360" i="6"/>
  <c r="G359" i="6"/>
  <c r="F359" i="6"/>
  <c r="E359" i="6"/>
  <c r="D359" i="6"/>
  <c r="G358" i="6"/>
  <c r="F358" i="6"/>
  <c r="E358" i="6"/>
  <c r="D358" i="6"/>
  <c r="G357" i="6"/>
  <c r="F357" i="6"/>
  <c r="E357" i="6"/>
  <c r="D357" i="6"/>
  <c r="G356" i="6"/>
  <c r="F356" i="6"/>
  <c r="E356" i="6"/>
  <c r="D356" i="6"/>
  <c r="G355" i="6"/>
  <c r="F355" i="6"/>
  <c r="E355" i="6"/>
  <c r="D355" i="6"/>
  <c r="G354" i="6"/>
  <c r="F354" i="6"/>
  <c r="E354" i="6"/>
  <c r="D354" i="6"/>
  <c r="G353" i="6"/>
  <c r="F353" i="6"/>
  <c r="E353" i="6"/>
  <c r="D353" i="6"/>
  <c r="G352" i="6"/>
  <c r="F352" i="6"/>
  <c r="E352" i="6"/>
  <c r="D352" i="6"/>
  <c r="G351" i="6"/>
  <c r="F351" i="6"/>
  <c r="E351" i="6"/>
  <c r="D351" i="6"/>
  <c r="G350" i="6"/>
  <c r="F350" i="6"/>
  <c r="E350" i="6"/>
  <c r="D350" i="6"/>
  <c r="G349" i="6"/>
  <c r="F349" i="6"/>
  <c r="E349" i="6"/>
  <c r="D349" i="6"/>
  <c r="G348" i="6"/>
  <c r="F348" i="6"/>
  <c r="E348" i="6"/>
  <c r="D348" i="6"/>
  <c r="G347" i="6"/>
  <c r="F347" i="6"/>
  <c r="E347" i="6"/>
  <c r="D347" i="6"/>
  <c r="G346" i="6"/>
  <c r="F346" i="6"/>
  <c r="E346" i="6"/>
  <c r="D346" i="6"/>
  <c r="G345" i="6"/>
  <c r="F345" i="6"/>
  <c r="E345" i="6"/>
  <c r="D345" i="6"/>
  <c r="G344" i="6"/>
  <c r="F344" i="6"/>
  <c r="E344" i="6"/>
  <c r="D344" i="6"/>
  <c r="G343" i="6"/>
  <c r="F343" i="6"/>
  <c r="E343" i="6"/>
  <c r="D343" i="6"/>
  <c r="G342" i="6"/>
  <c r="F342" i="6"/>
  <c r="E342" i="6"/>
  <c r="D342" i="6"/>
  <c r="G341" i="6"/>
  <c r="F341" i="6"/>
  <c r="E341" i="6"/>
  <c r="D341" i="6"/>
  <c r="G340" i="6"/>
  <c r="F340" i="6"/>
  <c r="E340" i="6"/>
  <c r="D340" i="6"/>
  <c r="G339" i="6"/>
  <c r="F339" i="6"/>
  <c r="E339" i="6"/>
  <c r="D339" i="6"/>
  <c r="G338" i="6"/>
  <c r="F338" i="6"/>
  <c r="E338" i="6"/>
  <c r="D338" i="6"/>
  <c r="G337" i="6"/>
  <c r="F337" i="6"/>
  <c r="E337" i="6"/>
  <c r="D337" i="6"/>
  <c r="G336" i="6"/>
  <c r="F336" i="6"/>
  <c r="E336" i="6"/>
  <c r="D336" i="6"/>
  <c r="G335" i="6"/>
  <c r="F335" i="6"/>
  <c r="E335" i="6"/>
  <c r="D335" i="6"/>
  <c r="G334" i="6"/>
  <c r="F334" i="6"/>
  <c r="E334" i="6"/>
  <c r="D334" i="6"/>
  <c r="G333" i="6"/>
  <c r="F333" i="6"/>
  <c r="E333" i="6"/>
  <c r="D333" i="6"/>
  <c r="G332" i="6"/>
  <c r="F332" i="6"/>
  <c r="E332" i="6"/>
  <c r="D332" i="6"/>
  <c r="G331" i="6"/>
  <c r="F331" i="6"/>
  <c r="E331" i="6"/>
  <c r="D331" i="6"/>
  <c r="G330" i="6"/>
  <c r="F330" i="6"/>
  <c r="E330" i="6"/>
  <c r="D330" i="6"/>
  <c r="G329" i="6"/>
  <c r="F329" i="6"/>
  <c r="E329" i="6"/>
  <c r="D329" i="6"/>
  <c r="G328" i="6"/>
  <c r="F328" i="6"/>
  <c r="E328" i="6"/>
  <c r="D328" i="6"/>
  <c r="G327" i="6"/>
  <c r="F327" i="6"/>
  <c r="E327" i="6"/>
  <c r="D327" i="6"/>
  <c r="G326" i="6"/>
  <c r="F326" i="6"/>
  <c r="E326" i="6"/>
  <c r="D326" i="6"/>
  <c r="G325" i="6"/>
  <c r="F325" i="6"/>
  <c r="E325" i="6"/>
  <c r="D325" i="6"/>
  <c r="G324" i="6"/>
  <c r="F324" i="6"/>
  <c r="E324" i="6"/>
  <c r="D324" i="6"/>
  <c r="G323" i="6"/>
  <c r="F323" i="6"/>
  <c r="E323" i="6"/>
  <c r="D323" i="6"/>
  <c r="G322" i="6"/>
  <c r="F322" i="6"/>
  <c r="E322" i="6"/>
  <c r="D322" i="6"/>
  <c r="G321" i="6"/>
  <c r="F321" i="6"/>
  <c r="E321" i="6"/>
  <c r="D321" i="6"/>
  <c r="G320" i="6"/>
  <c r="F320" i="6"/>
  <c r="E320" i="6"/>
  <c r="D320" i="6"/>
  <c r="G319" i="6"/>
  <c r="F319" i="6"/>
  <c r="E319" i="6"/>
  <c r="D319" i="6"/>
  <c r="G318" i="6"/>
  <c r="F318" i="6"/>
  <c r="E318" i="6"/>
  <c r="D318" i="6"/>
  <c r="G317" i="6"/>
  <c r="F317" i="6"/>
  <c r="E317" i="6"/>
  <c r="D317" i="6"/>
  <c r="G316" i="6"/>
  <c r="F316" i="6"/>
  <c r="E316" i="6"/>
  <c r="D316" i="6"/>
  <c r="G315" i="6"/>
  <c r="F315" i="6"/>
  <c r="E315" i="6"/>
  <c r="D315" i="6"/>
  <c r="G314" i="6"/>
  <c r="F314" i="6"/>
  <c r="E314" i="6"/>
  <c r="D314" i="6"/>
  <c r="G313" i="6"/>
  <c r="F313" i="6"/>
  <c r="E313" i="6"/>
  <c r="D313" i="6"/>
  <c r="G312" i="6"/>
  <c r="F312" i="6"/>
  <c r="E312" i="6"/>
  <c r="D312" i="6"/>
  <c r="G311" i="6"/>
  <c r="F311" i="6"/>
  <c r="E311" i="6"/>
  <c r="D311" i="6"/>
  <c r="G310" i="6"/>
  <c r="F310" i="6"/>
  <c r="E310" i="6"/>
  <c r="D310" i="6"/>
  <c r="G309" i="6"/>
  <c r="F309" i="6"/>
  <c r="E309" i="6"/>
  <c r="D309" i="6"/>
  <c r="G308" i="6"/>
  <c r="F308" i="6"/>
  <c r="E308" i="6"/>
  <c r="D308" i="6"/>
  <c r="G307" i="6"/>
  <c r="F307" i="6"/>
  <c r="E307" i="6"/>
  <c r="D307" i="6"/>
  <c r="G306" i="6"/>
  <c r="F306" i="6"/>
  <c r="E306" i="6"/>
  <c r="D306" i="6"/>
  <c r="G305" i="6"/>
  <c r="F305" i="6"/>
  <c r="E305" i="6"/>
  <c r="D305" i="6"/>
  <c r="G304" i="6"/>
  <c r="F304" i="6"/>
  <c r="E304" i="6"/>
  <c r="D304" i="6"/>
  <c r="G303" i="6"/>
  <c r="F303" i="6"/>
  <c r="E303" i="6"/>
  <c r="D303" i="6"/>
  <c r="G302" i="6"/>
  <c r="F302" i="6"/>
  <c r="E302" i="6"/>
  <c r="D302" i="6"/>
  <c r="G301" i="6"/>
  <c r="F301" i="6"/>
  <c r="E301" i="6"/>
  <c r="D301" i="6"/>
  <c r="G300" i="6"/>
  <c r="F300" i="6"/>
  <c r="E300" i="6"/>
  <c r="D300" i="6"/>
  <c r="G299" i="6"/>
  <c r="F299" i="6"/>
  <c r="E299" i="6"/>
  <c r="D299" i="6"/>
  <c r="G298" i="6"/>
  <c r="F298" i="6"/>
  <c r="E298" i="6"/>
  <c r="D298" i="6"/>
  <c r="G297" i="6"/>
  <c r="F297" i="6"/>
  <c r="E297" i="6"/>
  <c r="D297" i="6"/>
  <c r="G296" i="6"/>
  <c r="F296" i="6"/>
  <c r="E296" i="6"/>
  <c r="D296" i="6"/>
  <c r="G295" i="6"/>
  <c r="F295" i="6"/>
  <c r="E295" i="6"/>
  <c r="D295" i="6"/>
  <c r="G294" i="6"/>
  <c r="F294" i="6"/>
  <c r="E294" i="6"/>
  <c r="D294" i="6"/>
  <c r="G293" i="6"/>
  <c r="F293" i="6"/>
  <c r="E293" i="6"/>
  <c r="D293" i="6"/>
  <c r="G292" i="6"/>
  <c r="F292" i="6"/>
  <c r="E292" i="6"/>
  <c r="D292" i="6"/>
  <c r="G291" i="6"/>
  <c r="F291" i="6"/>
  <c r="E291" i="6"/>
  <c r="D291" i="6"/>
  <c r="G290" i="6"/>
  <c r="F290" i="6"/>
  <c r="E290" i="6"/>
  <c r="D290" i="6"/>
  <c r="G289" i="6"/>
  <c r="F289" i="6"/>
  <c r="E289" i="6"/>
  <c r="D289" i="6"/>
  <c r="G288" i="6"/>
  <c r="F288" i="6"/>
  <c r="E288" i="6"/>
  <c r="D288" i="6"/>
  <c r="G287" i="6"/>
  <c r="F287" i="6"/>
  <c r="E287" i="6"/>
  <c r="D287" i="6"/>
  <c r="G286" i="6"/>
  <c r="F286" i="6"/>
  <c r="E286" i="6"/>
  <c r="D286" i="6"/>
  <c r="G285" i="6"/>
  <c r="F285" i="6"/>
  <c r="E285" i="6"/>
  <c r="D285" i="6"/>
  <c r="G284" i="6"/>
  <c r="F284" i="6"/>
  <c r="E284" i="6"/>
  <c r="D284" i="6"/>
  <c r="G283" i="6"/>
  <c r="F283" i="6"/>
  <c r="E283" i="6"/>
  <c r="D283" i="6"/>
  <c r="G282" i="6"/>
  <c r="F282" i="6"/>
  <c r="E282" i="6"/>
  <c r="D282" i="6"/>
  <c r="G281" i="6"/>
  <c r="F281" i="6"/>
  <c r="E281" i="6"/>
  <c r="D281" i="6"/>
  <c r="G280" i="6"/>
  <c r="F280" i="6"/>
  <c r="E280" i="6"/>
  <c r="D280" i="6"/>
  <c r="G279" i="6"/>
  <c r="F279" i="6"/>
  <c r="E279" i="6"/>
  <c r="D279" i="6"/>
  <c r="G278" i="6"/>
  <c r="F278" i="6"/>
  <c r="E278" i="6"/>
  <c r="D278" i="6"/>
  <c r="G277" i="6"/>
  <c r="F277" i="6"/>
  <c r="E277" i="6"/>
  <c r="D277" i="6"/>
  <c r="G276" i="6"/>
  <c r="F276" i="6"/>
  <c r="E276" i="6"/>
  <c r="D276" i="6"/>
  <c r="G275" i="6"/>
  <c r="F275" i="6"/>
  <c r="E275" i="6"/>
  <c r="D275" i="6"/>
  <c r="G274" i="6"/>
  <c r="F274" i="6"/>
  <c r="E274" i="6"/>
  <c r="D274" i="6"/>
  <c r="G273" i="6"/>
  <c r="F273" i="6"/>
  <c r="E273" i="6"/>
  <c r="D273" i="6"/>
  <c r="G272" i="6"/>
  <c r="F272" i="6"/>
  <c r="E272" i="6"/>
  <c r="D272" i="6"/>
  <c r="G271" i="6"/>
  <c r="F271" i="6"/>
  <c r="E271" i="6"/>
  <c r="D271" i="6"/>
  <c r="G270" i="6"/>
  <c r="F270" i="6"/>
  <c r="E270" i="6"/>
  <c r="D270" i="6"/>
  <c r="G269" i="6"/>
  <c r="F269" i="6"/>
  <c r="E269" i="6"/>
  <c r="D269" i="6"/>
  <c r="G268" i="6"/>
  <c r="F268" i="6"/>
  <c r="E268" i="6"/>
  <c r="D268" i="6"/>
  <c r="G267" i="6"/>
  <c r="F267" i="6"/>
  <c r="E267" i="6"/>
  <c r="D267" i="6"/>
  <c r="G266" i="6"/>
  <c r="F266" i="6"/>
  <c r="E266" i="6"/>
  <c r="D266" i="6"/>
  <c r="G265" i="6"/>
  <c r="F265" i="6"/>
  <c r="E265" i="6"/>
  <c r="D265" i="6"/>
  <c r="G264" i="6"/>
  <c r="F264" i="6"/>
  <c r="E264" i="6"/>
  <c r="D264" i="6"/>
  <c r="G263" i="6"/>
  <c r="F263" i="6"/>
  <c r="E263" i="6"/>
  <c r="D263" i="6"/>
  <c r="G262" i="6"/>
  <c r="F262" i="6"/>
  <c r="E262" i="6"/>
  <c r="D262" i="6"/>
  <c r="G261" i="6"/>
  <c r="F261" i="6"/>
  <c r="E261" i="6"/>
  <c r="D261" i="6"/>
  <c r="G260" i="6"/>
  <c r="F260" i="6"/>
  <c r="E260" i="6"/>
  <c r="D260" i="6"/>
  <c r="G259" i="6"/>
  <c r="F259" i="6"/>
  <c r="E259" i="6"/>
  <c r="D259" i="6"/>
  <c r="G258" i="6"/>
  <c r="F258" i="6"/>
  <c r="E258" i="6"/>
  <c r="D258" i="6"/>
  <c r="G257" i="6"/>
  <c r="F257" i="6"/>
  <c r="E257" i="6"/>
  <c r="D257" i="6"/>
  <c r="G256" i="6"/>
  <c r="F256" i="6"/>
  <c r="E256" i="6"/>
  <c r="D256" i="6"/>
  <c r="G255" i="6"/>
  <c r="F255" i="6"/>
  <c r="E255" i="6"/>
  <c r="D255" i="6"/>
  <c r="G254" i="6"/>
  <c r="F254" i="6"/>
  <c r="E254" i="6"/>
  <c r="D254" i="6"/>
  <c r="G253" i="6"/>
  <c r="F253" i="6"/>
  <c r="E253" i="6"/>
  <c r="D253" i="6"/>
  <c r="G252" i="6"/>
  <c r="F252" i="6"/>
  <c r="E252" i="6"/>
  <c r="D252" i="6"/>
  <c r="G251" i="6"/>
  <c r="F251" i="6"/>
  <c r="E251" i="6"/>
  <c r="D251" i="6"/>
  <c r="G250" i="6"/>
  <c r="F250" i="6"/>
  <c r="E250" i="6"/>
  <c r="D250" i="6"/>
  <c r="G249" i="6"/>
  <c r="F249" i="6"/>
  <c r="E249" i="6"/>
  <c r="D249" i="6"/>
  <c r="G248" i="6"/>
  <c r="F248" i="6"/>
  <c r="E248" i="6"/>
  <c r="D248" i="6"/>
  <c r="G247" i="6"/>
  <c r="F247" i="6"/>
  <c r="E247" i="6"/>
  <c r="D247" i="6"/>
  <c r="G246" i="6"/>
  <c r="F246" i="6"/>
  <c r="E246" i="6"/>
  <c r="D246" i="6"/>
  <c r="G245" i="6"/>
  <c r="F245" i="6"/>
  <c r="E245" i="6"/>
  <c r="D245" i="6"/>
  <c r="G244" i="6"/>
  <c r="F244" i="6"/>
  <c r="E244" i="6"/>
  <c r="D244" i="6"/>
  <c r="G243" i="6"/>
  <c r="F243" i="6"/>
  <c r="E243" i="6"/>
  <c r="D243" i="6"/>
  <c r="G242" i="6"/>
  <c r="F242" i="6"/>
  <c r="E242" i="6"/>
  <c r="D242" i="6"/>
  <c r="G241" i="6"/>
  <c r="F241" i="6"/>
  <c r="E241" i="6"/>
  <c r="D241" i="6"/>
  <c r="G240" i="6"/>
  <c r="F240" i="6"/>
  <c r="E240" i="6"/>
  <c r="D240" i="6"/>
  <c r="G239" i="6"/>
  <c r="F239" i="6"/>
  <c r="E239" i="6"/>
  <c r="D239" i="6"/>
  <c r="G238" i="6"/>
  <c r="F238" i="6"/>
  <c r="E238" i="6"/>
  <c r="D238" i="6"/>
  <c r="G237" i="6"/>
  <c r="F237" i="6"/>
  <c r="E237" i="6"/>
  <c r="D237" i="6"/>
  <c r="G236" i="6"/>
  <c r="F236" i="6"/>
  <c r="E236" i="6"/>
  <c r="D236" i="6"/>
  <c r="G235" i="6"/>
  <c r="F235" i="6"/>
  <c r="E235" i="6"/>
  <c r="D235" i="6"/>
  <c r="G234" i="6"/>
  <c r="F234" i="6"/>
  <c r="E234" i="6"/>
  <c r="D234" i="6"/>
  <c r="G233" i="6"/>
  <c r="F233" i="6"/>
  <c r="E233" i="6"/>
  <c r="D233" i="6"/>
  <c r="G232" i="6"/>
  <c r="F232" i="6"/>
  <c r="E232" i="6"/>
  <c r="D232" i="6"/>
  <c r="G231" i="6"/>
  <c r="F231" i="6"/>
  <c r="E231" i="6"/>
  <c r="D231" i="6"/>
  <c r="G230" i="6"/>
  <c r="F230" i="6"/>
  <c r="E230" i="6"/>
  <c r="D230" i="6"/>
  <c r="G229" i="6"/>
  <c r="F229" i="6"/>
  <c r="E229" i="6"/>
  <c r="D229" i="6"/>
  <c r="G228" i="6"/>
  <c r="F228" i="6"/>
  <c r="E228" i="6"/>
  <c r="D228" i="6"/>
  <c r="G227" i="6"/>
  <c r="F227" i="6"/>
  <c r="E227" i="6"/>
  <c r="D227" i="6"/>
  <c r="G226" i="6"/>
  <c r="F226" i="6"/>
  <c r="E226" i="6"/>
  <c r="D226" i="6"/>
  <c r="G225" i="6"/>
  <c r="F225" i="6"/>
  <c r="E225" i="6"/>
  <c r="D225" i="6"/>
  <c r="G224" i="6"/>
  <c r="F224" i="6"/>
  <c r="E224" i="6"/>
  <c r="D224" i="6"/>
  <c r="G223" i="6"/>
  <c r="F223" i="6"/>
  <c r="E223" i="6"/>
  <c r="D223" i="6"/>
  <c r="G222" i="6"/>
  <c r="F222" i="6"/>
  <c r="E222" i="6"/>
  <c r="D222" i="6"/>
  <c r="G221" i="6"/>
  <c r="F221" i="6"/>
  <c r="E221" i="6"/>
  <c r="D221" i="6"/>
  <c r="G220" i="6"/>
  <c r="F220" i="6"/>
  <c r="E220" i="6"/>
  <c r="D220" i="6"/>
  <c r="G219" i="6"/>
  <c r="F219" i="6"/>
  <c r="E219" i="6"/>
  <c r="D219" i="6"/>
  <c r="G218" i="6"/>
  <c r="F218" i="6"/>
  <c r="E218" i="6"/>
  <c r="D218" i="6"/>
  <c r="G217" i="6"/>
  <c r="F217" i="6"/>
  <c r="E217" i="6"/>
  <c r="D217" i="6"/>
  <c r="G216" i="6"/>
  <c r="F216" i="6"/>
  <c r="E216" i="6"/>
  <c r="D216" i="6"/>
  <c r="G215" i="6"/>
  <c r="F215" i="6"/>
  <c r="E215" i="6"/>
  <c r="D215" i="6"/>
  <c r="G214" i="6"/>
  <c r="F214" i="6"/>
  <c r="E214" i="6"/>
  <c r="D214" i="6"/>
  <c r="G213" i="6"/>
  <c r="F213" i="6"/>
  <c r="E213" i="6"/>
  <c r="D213" i="6"/>
  <c r="G212" i="6"/>
  <c r="F212" i="6"/>
  <c r="E212" i="6"/>
  <c r="D212" i="6"/>
  <c r="G211" i="6"/>
  <c r="F211" i="6"/>
  <c r="E211" i="6"/>
  <c r="D211" i="6"/>
  <c r="G210" i="6"/>
  <c r="F210" i="6"/>
  <c r="E210" i="6"/>
  <c r="D210" i="6"/>
  <c r="G209" i="6"/>
  <c r="F209" i="6"/>
  <c r="E209" i="6"/>
  <c r="D209" i="6"/>
  <c r="G208" i="6"/>
  <c r="F208" i="6"/>
  <c r="E208" i="6"/>
  <c r="D208" i="6"/>
  <c r="G207" i="6"/>
  <c r="F207" i="6"/>
  <c r="E207" i="6"/>
  <c r="D207" i="6"/>
  <c r="G206" i="6"/>
  <c r="F206" i="6"/>
  <c r="E206" i="6"/>
  <c r="D206" i="6"/>
  <c r="G205" i="6"/>
  <c r="F205" i="6"/>
  <c r="E205" i="6"/>
  <c r="D205" i="6"/>
  <c r="G204" i="6"/>
  <c r="F204" i="6"/>
  <c r="E204" i="6"/>
  <c r="D204" i="6"/>
  <c r="G203" i="6"/>
  <c r="F203" i="6"/>
  <c r="E203" i="6"/>
  <c r="D203" i="6"/>
  <c r="G202" i="6"/>
  <c r="F202" i="6"/>
  <c r="E202" i="6"/>
  <c r="D202" i="6"/>
  <c r="G201" i="6"/>
  <c r="F201" i="6"/>
  <c r="E201" i="6"/>
  <c r="D201" i="6"/>
  <c r="G200" i="6"/>
  <c r="F200" i="6"/>
  <c r="E200" i="6"/>
  <c r="D200" i="6"/>
  <c r="G199" i="6"/>
  <c r="F199" i="6"/>
  <c r="E199" i="6"/>
  <c r="D199" i="6"/>
  <c r="G198" i="6"/>
  <c r="F198" i="6"/>
  <c r="E198" i="6"/>
  <c r="D198" i="6"/>
  <c r="G197" i="6"/>
  <c r="F197" i="6"/>
  <c r="E197" i="6"/>
  <c r="D197" i="6"/>
  <c r="G196" i="6"/>
  <c r="F196" i="6"/>
  <c r="E196" i="6"/>
  <c r="D196" i="6"/>
  <c r="G195" i="6"/>
  <c r="F195" i="6"/>
  <c r="E195" i="6"/>
  <c r="D195" i="6"/>
  <c r="G194" i="6"/>
  <c r="F194" i="6"/>
  <c r="E194" i="6"/>
  <c r="D194" i="6"/>
  <c r="G193" i="6"/>
  <c r="F193" i="6"/>
  <c r="E193" i="6"/>
  <c r="D193" i="6"/>
  <c r="G192" i="6"/>
  <c r="F192" i="6"/>
  <c r="E192" i="6"/>
  <c r="D192" i="6"/>
  <c r="G191" i="6"/>
  <c r="F191" i="6"/>
  <c r="E191" i="6"/>
  <c r="D191" i="6"/>
  <c r="G190" i="6"/>
  <c r="F190" i="6"/>
  <c r="E190" i="6"/>
  <c r="D190" i="6"/>
  <c r="G189" i="6"/>
  <c r="F189" i="6"/>
  <c r="E189" i="6"/>
  <c r="D189" i="6"/>
  <c r="G188" i="6"/>
  <c r="F188" i="6"/>
  <c r="E188" i="6"/>
  <c r="D188" i="6"/>
  <c r="G187" i="6"/>
  <c r="F187" i="6"/>
  <c r="E187" i="6"/>
  <c r="D187" i="6"/>
  <c r="G186" i="6"/>
  <c r="F186" i="6"/>
  <c r="E186" i="6"/>
  <c r="D186" i="6"/>
  <c r="G185" i="6"/>
  <c r="F185" i="6"/>
  <c r="E185" i="6"/>
  <c r="D185" i="6"/>
  <c r="G184" i="6"/>
  <c r="F184" i="6"/>
  <c r="E184" i="6"/>
  <c r="D184" i="6"/>
  <c r="G183" i="6"/>
  <c r="F183" i="6"/>
  <c r="E183" i="6"/>
  <c r="D183" i="6"/>
  <c r="G182" i="6"/>
  <c r="F182" i="6"/>
  <c r="E182" i="6"/>
  <c r="D182" i="6"/>
  <c r="G181" i="6"/>
  <c r="F181" i="6"/>
  <c r="E181" i="6"/>
  <c r="D181" i="6"/>
  <c r="G180" i="6"/>
  <c r="F180" i="6"/>
  <c r="E180" i="6"/>
  <c r="D180" i="6"/>
  <c r="G179" i="6"/>
  <c r="F179" i="6"/>
  <c r="E179" i="6"/>
  <c r="D179" i="6"/>
  <c r="G178" i="6"/>
  <c r="F178" i="6"/>
  <c r="E178" i="6"/>
  <c r="D178" i="6"/>
  <c r="G177" i="6"/>
  <c r="F177" i="6"/>
  <c r="E177" i="6"/>
  <c r="D177" i="6"/>
  <c r="G176" i="6"/>
  <c r="F176" i="6"/>
  <c r="E176" i="6"/>
  <c r="D176" i="6"/>
  <c r="G175" i="6"/>
  <c r="F175" i="6"/>
  <c r="E175" i="6"/>
  <c r="D175" i="6"/>
  <c r="G174" i="6"/>
  <c r="F174" i="6"/>
  <c r="E174" i="6"/>
  <c r="D174" i="6"/>
  <c r="G173" i="6"/>
  <c r="F173" i="6"/>
  <c r="E173" i="6"/>
  <c r="D173" i="6"/>
  <c r="G172" i="6"/>
  <c r="F172" i="6"/>
  <c r="E172" i="6"/>
  <c r="D172" i="6"/>
  <c r="G171" i="6"/>
  <c r="F171" i="6"/>
  <c r="E171" i="6"/>
  <c r="D171" i="6"/>
  <c r="G170" i="6"/>
  <c r="F170" i="6"/>
  <c r="E170" i="6"/>
  <c r="D170" i="6"/>
  <c r="G169" i="6"/>
  <c r="F169" i="6"/>
  <c r="E169" i="6"/>
  <c r="D169" i="6"/>
  <c r="G168" i="6"/>
  <c r="F168" i="6"/>
  <c r="E168" i="6"/>
  <c r="D168" i="6"/>
  <c r="G167" i="6"/>
  <c r="F167" i="6"/>
  <c r="E167" i="6"/>
  <c r="D167" i="6"/>
  <c r="G166" i="6"/>
  <c r="F166" i="6"/>
  <c r="E166" i="6"/>
  <c r="D166" i="6"/>
  <c r="G165" i="6"/>
  <c r="F165" i="6"/>
  <c r="E165" i="6"/>
  <c r="D165" i="6"/>
  <c r="G164" i="6"/>
  <c r="F164" i="6"/>
  <c r="E164" i="6"/>
  <c r="D164" i="6"/>
  <c r="G163" i="6"/>
  <c r="F163" i="6"/>
  <c r="E163" i="6"/>
  <c r="D163" i="6"/>
  <c r="G162" i="6"/>
  <c r="F162" i="6"/>
  <c r="E162" i="6"/>
  <c r="D162" i="6"/>
  <c r="G161" i="6"/>
  <c r="F161" i="6"/>
  <c r="E161" i="6"/>
  <c r="D161" i="6"/>
  <c r="G160" i="6"/>
  <c r="F160" i="6"/>
  <c r="E160" i="6"/>
  <c r="D160" i="6"/>
  <c r="G159" i="6"/>
  <c r="F159" i="6"/>
  <c r="E159" i="6"/>
  <c r="D159" i="6"/>
  <c r="G158" i="6"/>
  <c r="F158" i="6"/>
  <c r="E158" i="6"/>
  <c r="D158" i="6"/>
  <c r="G157" i="6"/>
  <c r="F157" i="6"/>
  <c r="E157" i="6"/>
  <c r="D157" i="6"/>
  <c r="G156" i="6"/>
  <c r="F156" i="6"/>
  <c r="E156" i="6"/>
  <c r="D156" i="6"/>
  <c r="G155" i="6"/>
  <c r="F155" i="6"/>
  <c r="E155" i="6"/>
  <c r="D155" i="6"/>
  <c r="G154" i="6"/>
  <c r="F154" i="6"/>
  <c r="E154" i="6"/>
  <c r="D154" i="6"/>
  <c r="G153" i="6"/>
  <c r="F153" i="6"/>
  <c r="E153" i="6"/>
  <c r="D153" i="6"/>
  <c r="G152" i="6"/>
  <c r="F152" i="6"/>
  <c r="E152" i="6"/>
  <c r="D152" i="6"/>
  <c r="G151" i="6"/>
  <c r="F151" i="6"/>
  <c r="E151" i="6"/>
  <c r="D151" i="6"/>
  <c r="G150" i="6"/>
  <c r="F150" i="6"/>
  <c r="E150" i="6"/>
  <c r="D150" i="6"/>
  <c r="G149" i="6"/>
  <c r="F149" i="6"/>
  <c r="E149" i="6"/>
  <c r="D149" i="6"/>
  <c r="G148" i="6"/>
  <c r="F148" i="6"/>
  <c r="E148" i="6"/>
  <c r="D148" i="6"/>
  <c r="G147" i="6"/>
  <c r="F147" i="6"/>
  <c r="E147" i="6"/>
  <c r="D147" i="6"/>
  <c r="G146" i="6"/>
  <c r="F146" i="6"/>
  <c r="E146" i="6"/>
  <c r="D146" i="6"/>
  <c r="G145" i="6"/>
  <c r="F145" i="6"/>
  <c r="E145" i="6"/>
  <c r="D145" i="6"/>
  <c r="G144" i="6"/>
  <c r="F144" i="6"/>
  <c r="E144" i="6"/>
  <c r="D144" i="6"/>
  <c r="G143" i="6"/>
  <c r="F143" i="6"/>
  <c r="E143" i="6"/>
  <c r="D143" i="6"/>
  <c r="G142" i="6"/>
  <c r="F142" i="6"/>
  <c r="E142" i="6"/>
  <c r="D142" i="6"/>
  <c r="G141" i="6"/>
  <c r="F141" i="6"/>
  <c r="E141" i="6"/>
  <c r="D141" i="6"/>
  <c r="G140" i="6"/>
  <c r="F140" i="6"/>
  <c r="E140" i="6"/>
  <c r="D140" i="6"/>
  <c r="G139" i="6"/>
  <c r="F139" i="6"/>
  <c r="E139" i="6"/>
  <c r="D139" i="6"/>
  <c r="G138" i="6"/>
  <c r="F138" i="6"/>
  <c r="E138" i="6"/>
  <c r="D138" i="6"/>
  <c r="G137" i="6"/>
  <c r="F137" i="6"/>
  <c r="E137" i="6"/>
  <c r="D137" i="6"/>
  <c r="G136" i="6"/>
  <c r="F136" i="6"/>
  <c r="E136" i="6"/>
  <c r="D136" i="6"/>
  <c r="G135" i="6"/>
  <c r="F135" i="6"/>
  <c r="E135" i="6"/>
  <c r="D135" i="6"/>
  <c r="G134" i="6"/>
  <c r="F134" i="6"/>
  <c r="E134" i="6"/>
  <c r="D134" i="6"/>
  <c r="G133" i="6"/>
  <c r="F133" i="6"/>
  <c r="E133" i="6"/>
  <c r="D133" i="6"/>
  <c r="G132" i="6"/>
  <c r="F132" i="6"/>
  <c r="E132" i="6"/>
  <c r="D132" i="6"/>
  <c r="G131" i="6"/>
  <c r="F131" i="6"/>
  <c r="E131" i="6"/>
  <c r="D131" i="6"/>
  <c r="G130" i="6"/>
  <c r="F130" i="6"/>
  <c r="E130" i="6"/>
  <c r="D130" i="6"/>
  <c r="G129" i="6"/>
  <c r="F129" i="6"/>
  <c r="E129" i="6"/>
  <c r="D129" i="6"/>
  <c r="G128" i="6"/>
  <c r="F128" i="6"/>
  <c r="E128" i="6"/>
  <c r="D128" i="6"/>
  <c r="G127" i="6"/>
  <c r="F127" i="6"/>
  <c r="E127" i="6"/>
  <c r="D127" i="6"/>
  <c r="G126" i="6"/>
  <c r="F126" i="6"/>
  <c r="E126" i="6"/>
  <c r="D126" i="6"/>
  <c r="G125" i="6"/>
  <c r="F125" i="6"/>
  <c r="E125" i="6"/>
  <c r="D125" i="6"/>
  <c r="G124" i="6"/>
  <c r="F124" i="6"/>
  <c r="E124" i="6"/>
  <c r="D124" i="6"/>
  <c r="G123" i="6"/>
  <c r="F123" i="6"/>
  <c r="E123" i="6"/>
  <c r="D123" i="6"/>
  <c r="G122" i="6"/>
  <c r="F122" i="6"/>
  <c r="E122" i="6"/>
  <c r="D122" i="6"/>
  <c r="G121" i="6"/>
  <c r="F121" i="6"/>
  <c r="E121" i="6"/>
  <c r="D121" i="6"/>
  <c r="G120" i="6"/>
  <c r="F120" i="6"/>
  <c r="E120" i="6"/>
  <c r="D120" i="6"/>
  <c r="G119" i="6"/>
  <c r="F119" i="6"/>
  <c r="E119" i="6"/>
  <c r="D119" i="6"/>
  <c r="G118" i="6"/>
  <c r="F118" i="6"/>
  <c r="E118" i="6"/>
  <c r="D118" i="6"/>
  <c r="G117" i="6"/>
  <c r="F117" i="6"/>
  <c r="E117" i="6"/>
  <c r="D117" i="6"/>
  <c r="G116" i="6"/>
  <c r="F116" i="6"/>
  <c r="E116" i="6"/>
  <c r="D116" i="6"/>
  <c r="G115" i="6"/>
  <c r="F115" i="6"/>
  <c r="E115" i="6"/>
  <c r="D115" i="6"/>
  <c r="G114" i="6"/>
  <c r="F114" i="6"/>
  <c r="E114" i="6"/>
  <c r="D114" i="6"/>
  <c r="G113" i="6"/>
  <c r="F113" i="6"/>
  <c r="E113" i="6"/>
  <c r="D113" i="6"/>
  <c r="G112" i="6"/>
  <c r="F112" i="6"/>
  <c r="E112" i="6"/>
  <c r="D112" i="6"/>
  <c r="G111" i="6"/>
  <c r="F111" i="6"/>
  <c r="E111" i="6"/>
  <c r="D111" i="6"/>
  <c r="G110" i="6"/>
  <c r="F110" i="6"/>
  <c r="E110" i="6"/>
  <c r="D110" i="6"/>
  <c r="G109" i="6"/>
  <c r="F109" i="6"/>
  <c r="E109" i="6"/>
  <c r="D109" i="6"/>
  <c r="G108" i="6"/>
  <c r="F108" i="6"/>
  <c r="E108" i="6"/>
  <c r="D108" i="6"/>
  <c r="G107" i="6"/>
  <c r="F107" i="6"/>
  <c r="E107" i="6"/>
  <c r="D107" i="6"/>
  <c r="G106" i="6"/>
  <c r="F106" i="6"/>
  <c r="E106" i="6"/>
  <c r="D106" i="6"/>
  <c r="G105" i="6"/>
  <c r="F105" i="6"/>
  <c r="E105" i="6"/>
  <c r="D105" i="6"/>
  <c r="G104" i="6"/>
  <c r="F104" i="6"/>
  <c r="E104" i="6"/>
  <c r="D104" i="6"/>
  <c r="G103" i="6"/>
  <c r="F103" i="6"/>
  <c r="E103" i="6"/>
  <c r="D103" i="6"/>
  <c r="G102" i="6"/>
  <c r="F102" i="6"/>
  <c r="E102" i="6"/>
  <c r="D102" i="6"/>
  <c r="G101" i="6"/>
  <c r="F101" i="6"/>
  <c r="E101" i="6"/>
  <c r="D101" i="6"/>
  <c r="G100" i="6"/>
  <c r="F100" i="6"/>
  <c r="E100" i="6"/>
  <c r="D100" i="6"/>
  <c r="G99" i="6"/>
  <c r="F99" i="6"/>
  <c r="E99" i="6"/>
  <c r="D99" i="6"/>
  <c r="G98" i="6"/>
  <c r="F98" i="6"/>
  <c r="E98" i="6"/>
  <c r="D98" i="6"/>
  <c r="G97" i="6"/>
  <c r="F97" i="6"/>
  <c r="E97" i="6"/>
  <c r="D97" i="6"/>
  <c r="G96" i="6"/>
  <c r="F96" i="6"/>
  <c r="E96" i="6"/>
  <c r="D96" i="6"/>
  <c r="G95" i="6"/>
  <c r="F95" i="6"/>
  <c r="E95" i="6"/>
  <c r="D95" i="6"/>
  <c r="G94" i="6"/>
  <c r="F94" i="6"/>
  <c r="E94" i="6"/>
  <c r="D94" i="6"/>
  <c r="G93" i="6"/>
  <c r="F93" i="6"/>
  <c r="E93" i="6"/>
  <c r="D93" i="6"/>
  <c r="G92" i="6"/>
  <c r="F92" i="6"/>
  <c r="E92" i="6"/>
  <c r="D92" i="6"/>
  <c r="G91" i="6"/>
  <c r="F91" i="6"/>
  <c r="E91" i="6"/>
  <c r="D91" i="6"/>
  <c r="G90" i="6"/>
  <c r="F90" i="6"/>
  <c r="E90" i="6"/>
  <c r="D90" i="6"/>
  <c r="G89" i="6"/>
  <c r="F89" i="6"/>
  <c r="E89" i="6"/>
  <c r="D89" i="6"/>
  <c r="G88" i="6"/>
  <c r="F88" i="6"/>
  <c r="E88" i="6"/>
  <c r="D88" i="6"/>
  <c r="G87" i="6"/>
  <c r="F87" i="6"/>
  <c r="E87" i="6"/>
  <c r="D87" i="6"/>
  <c r="G86" i="6"/>
  <c r="F86" i="6"/>
  <c r="E86" i="6"/>
  <c r="D86" i="6"/>
  <c r="G85" i="6"/>
  <c r="F85" i="6"/>
  <c r="E85" i="6"/>
  <c r="D85" i="6"/>
  <c r="G84" i="6"/>
  <c r="F84" i="6"/>
  <c r="E84" i="6"/>
  <c r="D84" i="6"/>
  <c r="G83" i="6"/>
  <c r="F83" i="6"/>
  <c r="E83" i="6"/>
  <c r="D83" i="6"/>
  <c r="G82" i="6"/>
  <c r="F82" i="6"/>
  <c r="E82" i="6"/>
  <c r="D82" i="6"/>
  <c r="G81" i="6"/>
  <c r="F81" i="6"/>
  <c r="E81" i="6"/>
  <c r="D81" i="6"/>
  <c r="G80" i="6"/>
  <c r="F80" i="6"/>
  <c r="E80" i="6"/>
  <c r="D80" i="6"/>
  <c r="G79" i="6"/>
  <c r="F79" i="6"/>
  <c r="E79" i="6"/>
  <c r="D79" i="6"/>
  <c r="G78" i="6"/>
  <c r="F78" i="6"/>
  <c r="E78" i="6"/>
  <c r="D78" i="6"/>
  <c r="G77" i="6"/>
  <c r="F77" i="6"/>
  <c r="E77" i="6"/>
  <c r="D77" i="6"/>
  <c r="G76" i="6"/>
  <c r="F76" i="6"/>
  <c r="E76" i="6"/>
  <c r="D76" i="6"/>
  <c r="G75" i="6"/>
  <c r="F75" i="6"/>
  <c r="E75" i="6"/>
  <c r="D75" i="6"/>
  <c r="G74" i="6"/>
  <c r="F74" i="6"/>
  <c r="E74" i="6"/>
  <c r="D74" i="6"/>
  <c r="G73" i="6"/>
  <c r="F73" i="6"/>
  <c r="E73" i="6"/>
  <c r="D73" i="6"/>
  <c r="G72" i="6"/>
  <c r="F72" i="6"/>
  <c r="E72" i="6"/>
  <c r="D72" i="6"/>
  <c r="G71" i="6"/>
  <c r="F71" i="6"/>
  <c r="E71" i="6"/>
  <c r="D71" i="6"/>
  <c r="G70" i="6"/>
  <c r="F70" i="6"/>
  <c r="E70" i="6"/>
  <c r="D70" i="6"/>
  <c r="G69" i="6"/>
  <c r="F69" i="6"/>
  <c r="E69" i="6"/>
  <c r="D69" i="6"/>
  <c r="G68" i="6"/>
  <c r="F68" i="6"/>
  <c r="E68" i="6"/>
  <c r="D68" i="6"/>
  <c r="G67" i="6"/>
  <c r="F67" i="6"/>
  <c r="E67" i="6"/>
  <c r="D67" i="6"/>
  <c r="G66" i="6"/>
  <c r="F66" i="6"/>
  <c r="E66" i="6"/>
  <c r="D66" i="6"/>
  <c r="G65" i="6"/>
  <c r="F65" i="6"/>
  <c r="E65" i="6"/>
  <c r="D65" i="6"/>
  <c r="G64" i="6"/>
  <c r="F64" i="6"/>
  <c r="E64" i="6"/>
  <c r="D64" i="6"/>
  <c r="G63" i="6"/>
  <c r="F63" i="6"/>
  <c r="E63" i="6"/>
  <c r="D63" i="6"/>
  <c r="G62" i="6"/>
  <c r="F62" i="6"/>
  <c r="E62" i="6"/>
  <c r="D62" i="6"/>
  <c r="G61" i="6"/>
  <c r="F61" i="6"/>
  <c r="E61" i="6"/>
  <c r="D61" i="6"/>
  <c r="G60" i="6"/>
  <c r="F60" i="6"/>
  <c r="E60" i="6"/>
  <c r="D60" i="6"/>
  <c r="G59" i="6"/>
  <c r="F59" i="6"/>
  <c r="E59" i="6"/>
  <c r="D59" i="6"/>
  <c r="G58" i="6"/>
  <c r="F58" i="6"/>
  <c r="E58" i="6"/>
  <c r="D58" i="6"/>
  <c r="G57" i="6"/>
  <c r="F57" i="6"/>
  <c r="E57" i="6"/>
  <c r="D57" i="6"/>
  <c r="G56" i="6"/>
  <c r="F56" i="6"/>
  <c r="E56" i="6"/>
  <c r="D56" i="6"/>
  <c r="G55" i="6"/>
  <c r="F55" i="6"/>
  <c r="E55" i="6"/>
  <c r="D55" i="6"/>
  <c r="G54" i="6"/>
  <c r="F54" i="6"/>
  <c r="E54" i="6"/>
  <c r="D54" i="6"/>
  <c r="G53" i="6"/>
  <c r="F53" i="6"/>
  <c r="E53" i="6"/>
  <c r="D53" i="6"/>
  <c r="G52" i="6"/>
  <c r="F52" i="6"/>
  <c r="E52" i="6"/>
  <c r="D52" i="6"/>
  <c r="G51" i="6"/>
  <c r="F51" i="6"/>
  <c r="E51" i="6"/>
  <c r="D51" i="6"/>
  <c r="G50" i="6"/>
  <c r="F50" i="6"/>
  <c r="E50" i="6"/>
  <c r="D50" i="6"/>
  <c r="G49" i="6"/>
  <c r="F49" i="6"/>
  <c r="E49" i="6"/>
  <c r="D49" i="6"/>
  <c r="G48" i="6"/>
  <c r="F48" i="6"/>
  <c r="E48" i="6"/>
  <c r="D48" i="6"/>
  <c r="G47" i="6"/>
  <c r="F47" i="6"/>
  <c r="E47" i="6"/>
  <c r="D47" i="6"/>
  <c r="G46" i="6"/>
  <c r="F46" i="6"/>
  <c r="E46" i="6"/>
  <c r="D46" i="6"/>
  <c r="G45" i="6"/>
  <c r="F45" i="6"/>
  <c r="E45" i="6"/>
  <c r="D45" i="6"/>
  <c r="G44" i="6"/>
  <c r="F44" i="6"/>
  <c r="E44" i="6"/>
  <c r="D44" i="6"/>
  <c r="G43" i="6"/>
  <c r="F43" i="6"/>
  <c r="E43" i="6"/>
  <c r="D43" i="6"/>
  <c r="G42" i="6"/>
  <c r="F42" i="6"/>
  <c r="E42" i="6"/>
  <c r="D42" i="6"/>
  <c r="G41" i="6"/>
  <c r="F41" i="6"/>
  <c r="E41" i="6"/>
  <c r="D41" i="6"/>
  <c r="G40" i="6"/>
  <c r="F40" i="6"/>
  <c r="E40" i="6"/>
  <c r="D40" i="6"/>
  <c r="G39" i="6"/>
  <c r="F39" i="6"/>
  <c r="E39" i="6"/>
  <c r="D39" i="6"/>
  <c r="G38" i="6"/>
  <c r="F38" i="6"/>
  <c r="E38" i="6"/>
  <c r="D38" i="6"/>
  <c r="G37" i="6"/>
  <c r="F37" i="6"/>
  <c r="E37" i="6"/>
  <c r="D37" i="6"/>
  <c r="G36" i="6"/>
  <c r="F36" i="6"/>
  <c r="E36" i="6"/>
  <c r="D36" i="6"/>
  <c r="G35" i="6"/>
  <c r="F35" i="6"/>
  <c r="E35" i="6"/>
  <c r="D35" i="6"/>
  <c r="G34" i="6"/>
  <c r="F34" i="6"/>
  <c r="E34" i="6"/>
  <c r="D34" i="6"/>
  <c r="G33" i="6"/>
  <c r="F33" i="6"/>
  <c r="E33" i="6"/>
  <c r="D33" i="6"/>
  <c r="G32" i="6"/>
  <c r="F32" i="6"/>
  <c r="E32" i="6"/>
  <c r="D32" i="6"/>
  <c r="G31" i="6"/>
  <c r="F31" i="6"/>
  <c r="E31" i="6"/>
  <c r="D31" i="6"/>
  <c r="G30" i="6"/>
  <c r="F30" i="6"/>
  <c r="E30" i="6"/>
  <c r="D30" i="6"/>
  <c r="G29" i="6"/>
  <c r="F29" i="6"/>
  <c r="E29" i="6"/>
  <c r="D29" i="6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4" i="6"/>
  <c r="F24" i="6"/>
  <c r="E24" i="6"/>
  <c r="D24" i="6"/>
  <c r="G23" i="6"/>
  <c r="F23" i="6"/>
  <c r="E23" i="6"/>
  <c r="D23" i="6"/>
  <c r="G22" i="6"/>
  <c r="F22" i="6"/>
  <c r="E22" i="6"/>
  <c r="D22" i="6"/>
  <c r="G21" i="6"/>
  <c r="F21" i="6"/>
  <c r="E21" i="6"/>
  <c r="D21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M11" i="6"/>
  <c r="L11" i="6"/>
  <c r="K11" i="6"/>
  <c r="J11" i="6"/>
  <c r="I11" i="6"/>
  <c r="G11" i="6"/>
  <c r="F11" i="6"/>
  <c r="E11" i="6"/>
  <c r="D11" i="6"/>
  <c r="K14" i="5"/>
  <c r="L14" i="5"/>
  <c r="I1509" i="5"/>
  <c r="I1508" i="5"/>
  <c r="I1507" i="5"/>
  <c r="I1506" i="5"/>
  <c r="I1505" i="5"/>
  <c r="I1504" i="5"/>
  <c r="I1503" i="5"/>
  <c r="I1502" i="5"/>
  <c r="I1501" i="5"/>
  <c r="I1500" i="5"/>
  <c r="I1499" i="5"/>
  <c r="I1498" i="5"/>
  <c r="I1497" i="5"/>
  <c r="I1496" i="5"/>
  <c r="I1495" i="5"/>
  <c r="I1494" i="5"/>
  <c r="I1493" i="5"/>
  <c r="I1492" i="5"/>
  <c r="I1491" i="5"/>
  <c r="I1490" i="5"/>
  <c r="I1489" i="5"/>
  <c r="I1488" i="5"/>
  <c r="I1487" i="5"/>
  <c r="I1486" i="5"/>
  <c r="I1485" i="5"/>
  <c r="I1484" i="5"/>
  <c r="I1483" i="5"/>
  <c r="I1482" i="5"/>
  <c r="I1481" i="5"/>
  <c r="I1480" i="5"/>
  <c r="I1479" i="5"/>
  <c r="I1478" i="5"/>
  <c r="I1477" i="5"/>
  <c r="I1476" i="5"/>
  <c r="I1475" i="5"/>
  <c r="I1474" i="5"/>
  <c r="I1473" i="5"/>
  <c r="I1472" i="5"/>
  <c r="I1471" i="5"/>
  <c r="I1470" i="5"/>
  <c r="I1469" i="5"/>
  <c r="I1468" i="5"/>
  <c r="I1467" i="5"/>
  <c r="I1466" i="5"/>
  <c r="I1465" i="5"/>
  <c r="I1464" i="5"/>
  <c r="I1463" i="5"/>
  <c r="I1462" i="5"/>
  <c r="I1461" i="5"/>
  <c r="I1460" i="5"/>
  <c r="I1459" i="5"/>
  <c r="I1458" i="5"/>
  <c r="I1457" i="5"/>
  <c r="I1456" i="5"/>
  <c r="I1455" i="5"/>
  <c r="I1454" i="5"/>
  <c r="I1453" i="5"/>
  <c r="I1452" i="5"/>
  <c r="I1451" i="5"/>
  <c r="I1450" i="5"/>
  <c r="I1449" i="5"/>
  <c r="I1448" i="5"/>
  <c r="I1447" i="5"/>
  <c r="I1446" i="5"/>
  <c r="I1445" i="5"/>
  <c r="I1444" i="5"/>
  <c r="I1443" i="5"/>
  <c r="I1442" i="5"/>
  <c r="I1441" i="5"/>
  <c r="I1440" i="5"/>
  <c r="I1439" i="5"/>
  <c r="I1438" i="5"/>
  <c r="I1437" i="5"/>
  <c r="I1436" i="5"/>
  <c r="I1435" i="5"/>
  <c r="I1434" i="5"/>
  <c r="I1433" i="5"/>
  <c r="I1432" i="5"/>
  <c r="I1431" i="5"/>
  <c r="I1430" i="5"/>
  <c r="I1429" i="5"/>
  <c r="I1428" i="5"/>
  <c r="I1427" i="5"/>
  <c r="I1426" i="5"/>
  <c r="I1425" i="5"/>
  <c r="I1424" i="5"/>
  <c r="I1423" i="5"/>
  <c r="I1422" i="5"/>
  <c r="I1421" i="5"/>
  <c r="I1420" i="5"/>
  <c r="I1419" i="5"/>
  <c r="I1418" i="5"/>
  <c r="I1417" i="5"/>
  <c r="I1416" i="5"/>
  <c r="I1415" i="5"/>
  <c r="I1414" i="5"/>
  <c r="I1413" i="5"/>
  <c r="I1412" i="5"/>
  <c r="I1411" i="5"/>
  <c r="I1410" i="5"/>
  <c r="I1409" i="5"/>
  <c r="I1408" i="5"/>
  <c r="I1407" i="5"/>
  <c r="I1406" i="5"/>
  <c r="I1405" i="5"/>
  <c r="I1404" i="5"/>
  <c r="I1403" i="5"/>
  <c r="I1402" i="5"/>
  <c r="I1401" i="5"/>
  <c r="I1400" i="5"/>
  <c r="I1399" i="5"/>
  <c r="I1398" i="5"/>
  <c r="I1397" i="5"/>
  <c r="I1396" i="5"/>
  <c r="I1395" i="5"/>
  <c r="I1394" i="5"/>
  <c r="I1393" i="5"/>
  <c r="I1392" i="5"/>
  <c r="I1391" i="5"/>
  <c r="I1390" i="5"/>
  <c r="I1389" i="5"/>
  <c r="I1388" i="5"/>
  <c r="I1387" i="5"/>
  <c r="I1386" i="5"/>
  <c r="I1385" i="5"/>
  <c r="I1384" i="5"/>
  <c r="I1383" i="5"/>
  <c r="I1382" i="5"/>
  <c r="I1381" i="5"/>
  <c r="I1380" i="5"/>
  <c r="I1379" i="5"/>
  <c r="I1378" i="5"/>
  <c r="I1377" i="5"/>
  <c r="I1376" i="5"/>
  <c r="I1375" i="5"/>
  <c r="I1374" i="5"/>
  <c r="I1373" i="5"/>
  <c r="I1372" i="5"/>
  <c r="I1371" i="5"/>
  <c r="I1370" i="5"/>
  <c r="I1369" i="5"/>
  <c r="I1368" i="5"/>
  <c r="I1367" i="5"/>
  <c r="I1366" i="5"/>
  <c r="I1365" i="5"/>
  <c r="I1364" i="5"/>
  <c r="I1363" i="5"/>
  <c r="I1362" i="5"/>
  <c r="I1361" i="5"/>
  <c r="I1360" i="5"/>
  <c r="I1359" i="5"/>
  <c r="I1358" i="5"/>
  <c r="I1357" i="5"/>
  <c r="I1356" i="5"/>
  <c r="I1355" i="5"/>
  <c r="I1354" i="5"/>
  <c r="I1353" i="5"/>
  <c r="I1352" i="5"/>
  <c r="I1351" i="5"/>
  <c r="I1350" i="5"/>
  <c r="I1349" i="5"/>
  <c r="I1348" i="5"/>
  <c r="I1347" i="5"/>
  <c r="I1346" i="5"/>
  <c r="I1345" i="5"/>
  <c r="I1344" i="5"/>
  <c r="I1343" i="5"/>
  <c r="I1342" i="5"/>
  <c r="I1341" i="5"/>
  <c r="I1340" i="5"/>
  <c r="I1339" i="5"/>
  <c r="I1338" i="5"/>
  <c r="I1337" i="5"/>
  <c r="I1336" i="5"/>
  <c r="I1335" i="5"/>
  <c r="I1334" i="5"/>
  <c r="I1333" i="5"/>
  <c r="I1332" i="5"/>
  <c r="I1331" i="5"/>
  <c r="I1330" i="5"/>
  <c r="I1329" i="5"/>
  <c r="I1328" i="5"/>
  <c r="I1327" i="5"/>
  <c r="I1326" i="5"/>
  <c r="I1325" i="5"/>
  <c r="I1324" i="5"/>
  <c r="I1323" i="5"/>
  <c r="I1322" i="5"/>
  <c r="I1321" i="5"/>
  <c r="I1320" i="5"/>
  <c r="I1319" i="5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3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8" i="5"/>
  <c r="I1257" i="5"/>
  <c r="I1256" i="5"/>
  <c r="I1255" i="5"/>
  <c r="I1254" i="5"/>
  <c r="I1253" i="5"/>
  <c r="I1252" i="5"/>
  <c r="I1251" i="5"/>
  <c r="I1250" i="5"/>
  <c r="I1249" i="5"/>
  <c r="I1248" i="5"/>
  <c r="I1247" i="5"/>
  <c r="I1246" i="5"/>
  <c r="I1245" i="5"/>
  <c r="I1244" i="5"/>
  <c r="I1243" i="5"/>
  <c r="I1242" i="5"/>
  <c r="I1241" i="5"/>
  <c r="I1240" i="5"/>
  <c r="I1239" i="5"/>
  <c r="I1238" i="5"/>
  <c r="I1237" i="5"/>
  <c r="I1236" i="5"/>
  <c r="I1235" i="5"/>
  <c r="I1234" i="5"/>
  <c r="I1233" i="5"/>
  <c r="I1232" i="5"/>
  <c r="I1231" i="5"/>
  <c r="I1230" i="5"/>
  <c r="I1229" i="5"/>
  <c r="I1228" i="5"/>
  <c r="I1227" i="5"/>
  <c r="I1226" i="5"/>
  <c r="I1225" i="5"/>
  <c r="I1224" i="5"/>
  <c r="I1223" i="5"/>
  <c r="I1222" i="5"/>
  <c r="I1221" i="5"/>
  <c r="I1220" i="5"/>
  <c r="I1219" i="5"/>
  <c r="I1218" i="5"/>
  <c r="I1217" i="5"/>
  <c r="I1216" i="5"/>
  <c r="I1215" i="5"/>
  <c r="I1214" i="5"/>
  <c r="I1213" i="5"/>
  <c r="I1212" i="5"/>
  <c r="I1211" i="5"/>
  <c r="I1210" i="5"/>
  <c r="I1209" i="5"/>
  <c r="I1208" i="5"/>
  <c r="I1207" i="5"/>
  <c r="I1206" i="5"/>
  <c r="I1205" i="5"/>
  <c r="I1204" i="5"/>
  <c r="I1203" i="5"/>
  <c r="I1202" i="5"/>
  <c r="I1201" i="5"/>
  <c r="I1200" i="5"/>
  <c r="I1199" i="5"/>
  <c r="I1198" i="5"/>
  <c r="I1197" i="5"/>
  <c r="I1196" i="5"/>
  <c r="I1195" i="5"/>
  <c r="I1194" i="5"/>
  <c r="I1193" i="5"/>
  <c r="I1192" i="5"/>
  <c r="I1191" i="5"/>
  <c r="I1190" i="5"/>
  <c r="I1189" i="5"/>
  <c r="I1188" i="5"/>
  <c r="I1187" i="5"/>
  <c r="I1186" i="5"/>
  <c r="I1185" i="5"/>
  <c r="I1184" i="5"/>
  <c r="I1183" i="5"/>
  <c r="I1182" i="5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3" i="5"/>
  <c r="I1132" i="5"/>
  <c r="I1131" i="5"/>
  <c r="I1130" i="5"/>
  <c r="I1129" i="5"/>
  <c r="I1128" i="5"/>
  <c r="I1127" i="5"/>
  <c r="I1126" i="5"/>
  <c r="I1125" i="5"/>
  <c r="I1124" i="5"/>
  <c r="I1123" i="5"/>
  <c r="I1122" i="5"/>
  <c r="I1121" i="5"/>
  <c r="I1120" i="5"/>
  <c r="I1119" i="5"/>
  <c r="I1118" i="5"/>
  <c r="I1117" i="5"/>
  <c r="I1116" i="5"/>
  <c r="I1115" i="5"/>
  <c r="I1114" i="5"/>
  <c r="I1113" i="5"/>
  <c r="I1112" i="5"/>
  <c r="I1111" i="5"/>
  <c r="I1110" i="5"/>
  <c r="I1109" i="5"/>
  <c r="I1108" i="5"/>
  <c r="I1107" i="5"/>
  <c r="I1106" i="5"/>
  <c r="I1105" i="5"/>
  <c r="I1104" i="5"/>
  <c r="I1103" i="5"/>
  <c r="I1102" i="5"/>
  <c r="I1101" i="5"/>
  <c r="I1100" i="5"/>
  <c r="I1099" i="5"/>
  <c r="I1098" i="5"/>
  <c r="I1097" i="5"/>
  <c r="I1096" i="5"/>
  <c r="I1095" i="5"/>
  <c r="I1094" i="5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6" i="5"/>
  <c r="I1025" i="5"/>
  <c r="I1024" i="5"/>
  <c r="I1023" i="5"/>
  <c r="I1022" i="5"/>
  <c r="I1021" i="5"/>
  <c r="I1020" i="5"/>
  <c r="I1019" i="5"/>
  <c r="I1018" i="5"/>
  <c r="I1017" i="5"/>
  <c r="I1016" i="5"/>
  <c r="I1015" i="5"/>
  <c r="I1014" i="5"/>
  <c r="I1013" i="5"/>
  <c r="I1012" i="5"/>
  <c r="I1011" i="5"/>
  <c r="I1010" i="5"/>
  <c r="I1009" i="5"/>
  <c r="I1008" i="5"/>
  <c r="I1007" i="5"/>
  <c r="I1006" i="5"/>
  <c r="I1005" i="5"/>
  <c r="I1004" i="5"/>
  <c r="I1003" i="5"/>
  <c r="I1002" i="5"/>
  <c r="I1001" i="5"/>
  <c r="I1000" i="5"/>
  <c r="I999" i="5"/>
  <c r="I998" i="5"/>
  <c r="I997" i="5"/>
  <c r="I996" i="5"/>
  <c r="I995" i="5"/>
  <c r="I994" i="5"/>
  <c r="I993" i="5"/>
  <c r="I992" i="5"/>
  <c r="I991" i="5"/>
  <c r="I990" i="5"/>
  <c r="I989" i="5"/>
  <c r="I988" i="5"/>
  <c r="I987" i="5"/>
  <c r="I986" i="5"/>
  <c r="I985" i="5"/>
  <c r="I984" i="5"/>
  <c r="I983" i="5"/>
  <c r="I982" i="5"/>
  <c r="I981" i="5"/>
  <c r="I980" i="5"/>
  <c r="I979" i="5"/>
  <c r="I978" i="5"/>
  <c r="I977" i="5"/>
  <c r="I976" i="5"/>
  <c r="I975" i="5"/>
  <c r="I974" i="5"/>
  <c r="I973" i="5"/>
  <c r="I972" i="5"/>
  <c r="I971" i="5"/>
  <c r="I970" i="5"/>
  <c r="I969" i="5"/>
  <c r="I968" i="5"/>
  <c r="I967" i="5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2" i="5"/>
  <c r="I951" i="5"/>
  <c r="I950" i="5"/>
  <c r="I949" i="5"/>
  <c r="I948" i="5"/>
  <c r="I947" i="5"/>
  <c r="I946" i="5"/>
  <c r="I945" i="5"/>
  <c r="I944" i="5"/>
  <c r="I943" i="5"/>
  <c r="I942" i="5"/>
  <c r="I941" i="5"/>
  <c r="I940" i="5"/>
  <c r="I939" i="5"/>
  <c r="I938" i="5"/>
  <c r="I937" i="5"/>
  <c r="I936" i="5"/>
  <c r="I935" i="5"/>
  <c r="I934" i="5"/>
  <c r="I933" i="5"/>
  <c r="I932" i="5"/>
  <c r="I931" i="5"/>
  <c r="I930" i="5"/>
  <c r="I929" i="5"/>
  <c r="I928" i="5"/>
  <c r="I927" i="5"/>
  <c r="I926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M21" i="5" s="1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G9" i="5"/>
  <c r="M14" i="5" l="1"/>
  <c r="I9" i="5"/>
</calcChain>
</file>

<file path=xl/sharedStrings.xml><?xml version="1.0" encoding="utf-8"?>
<sst xmlns="http://schemas.openxmlformats.org/spreadsheetml/2006/main" count="18125" uniqueCount="4013">
  <si>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</si>
  <si>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</si>
  <si>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</si>
  <si>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</si>
  <si>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</si>
  <si>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</si>
  <si>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</si>
  <si>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</si>
  <si>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</si>
  <si>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</si>
  <si>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</si>
  <si>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</si>
  <si>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General</t>
  </si>
  <si>
    <t>Mantenimiento</t>
  </si>
  <si>
    <t>Publicidad</t>
  </si>
  <si>
    <t>Personal</t>
  </si>
  <si>
    <t>Papeleria</t>
  </si>
  <si>
    <t>Eventos</t>
  </si>
  <si>
    <t>Diseños</t>
  </si>
  <si>
    <t>Agencias</t>
  </si>
  <si>
    <t>Contabilidad</t>
  </si>
  <si>
    <t>Gastos Generales</t>
  </si>
  <si>
    <t>Redes sociales</t>
  </si>
  <si>
    <t>Impuestos varios</t>
  </si>
  <si>
    <t>Promedio x mes</t>
  </si>
  <si>
    <t>Minimo x mes</t>
  </si>
  <si>
    <t>Maximo x mes</t>
  </si>
  <si>
    <t>Contar gastos</t>
  </si>
  <si>
    <t>Contara Gastos</t>
  </si>
  <si>
    <t>Promedio x tipo de Gasto</t>
  </si>
  <si>
    <t>Fecha</t>
  </si>
  <si>
    <t>País</t>
  </si>
  <si>
    <t>Distribuidor</t>
  </si>
  <si>
    <t>Marca</t>
  </si>
  <si>
    <t>Operador</t>
  </si>
  <si>
    <t>Cantidad</t>
  </si>
  <si>
    <t>Precio</t>
  </si>
  <si>
    <t>El Salvador</t>
  </si>
  <si>
    <t>Ripley</t>
  </si>
  <si>
    <t>LG</t>
  </si>
  <si>
    <t>Tuenti</t>
  </si>
  <si>
    <t>Colombia</t>
  </si>
  <si>
    <t>Metro</t>
  </si>
  <si>
    <t>Nokia</t>
  </si>
  <si>
    <t>Movistar</t>
  </si>
  <si>
    <t>Francia</t>
  </si>
  <si>
    <t>Claro</t>
  </si>
  <si>
    <t>Portugal</t>
  </si>
  <si>
    <t>Apple</t>
  </si>
  <si>
    <t>Bitel</t>
  </si>
  <si>
    <t>Saga Falabella</t>
  </si>
  <si>
    <t>Motorola</t>
  </si>
  <si>
    <t>Argentina</t>
  </si>
  <si>
    <t>Plaza Vea</t>
  </si>
  <si>
    <t>Perú</t>
  </si>
  <si>
    <t>Tottus</t>
  </si>
  <si>
    <t>Entel</t>
  </si>
  <si>
    <t>Suiza</t>
  </si>
  <si>
    <t>España</t>
  </si>
  <si>
    <t>Inglaterra</t>
  </si>
  <si>
    <t>Samsung</t>
  </si>
  <si>
    <t>México</t>
  </si>
  <si>
    <t>Oeschle</t>
  </si>
  <si>
    <t>Dinamarca</t>
  </si>
  <si>
    <t>Brasil</t>
  </si>
  <si>
    <t>Paraguay</t>
  </si>
  <si>
    <t>Huawei</t>
  </si>
  <si>
    <t>Canadá</t>
  </si>
  <si>
    <t>Venezuela</t>
  </si>
  <si>
    <t>Chile</t>
  </si>
  <si>
    <t>Bolivia</t>
  </si>
  <si>
    <t>Uruguay</t>
  </si>
  <si>
    <t>Guatemala</t>
  </si>
  <si>
    <t>Irlanda</t>
  </si>
  <si>
    <t>Jamaica</t>
  </si>
  <si>
    <t>Estados Unidos</t>
  </si>
  <si>
    <t>Alemania</t>
  </si>
  <si>
    <t>Cuba</t>
  </si>
  <si>
    <t>Subtotal</t>
  </si>
  <si>
    <t>Importe</t>
  </si>
  <si>
    <t>DIA</t>
  </si>
  <si>
    <t>MES</t>
  </si>
  <si>
    <t>AÑO</t>
  </si>
  <si>
    <t>FECHA</t>
  </si>
  <si>
    <t>DIA (d)</t>
  </si>
  <si>
    <t>DIA (dd)</t>
  </si>
  <si>
    <t>DIA (ddd)</t>
  </si>
  <si>
    <t>MES (m)</t>
  </si>
  <si>
    <t>MES (mm)</t>
  </si>
  <si>
    <t>MES (mmm)</t>
  </si>
  <si>
    <t>MES (mmmm)</t>
  </si>
  <si>
    <t>MES (mmmmm)</t>
  </si>
  <si>
    <t>AÑO (yy)</t>
  </si>
  <si>
    <t>DIA (yyyy)</t>
  </si>
  <si>
    <t>texto</t>
  </si>
  <si>
    <t>DIA (dddd)</t>
  </si>
  <si>
    <t>MES-AÑO</t>
  </si>
  <si>
    <t>contar.si</t>
  </si>
  <si>
    <t>sumar.si</t>
  </si>
  <si>
    <t>contar.si.conjunto</t>
  </si>
  <si>
    <t>sumar.si.conjunto</t>
  </si>
  <si>
    <t>subtotales</t>
  </si>
  <si>
    <t>Promedio</t>
  </si>
  <si>
    <t>min</t>
  </si>
  <si>
    <t>max</t>
  </si>
  <si>
    <t>contar</t>
  </si>
  <si>
    <t>contara</t>
  </si>
  <si>
    <t>suma</t>
  </si>
  <si>
    <t>dia</t>
  </si>
  <si>
    <t>mes</t>
  </si>
  <si>
    <t>año</t>
  </si>
  <si>
    <t>Ventas</t>
  </si>
  <si>
    <t>Numero</t>
  </si>
  <si>
    <t>izquierda</t>
  </si>
  <si>
    <t>derecha</t>
  </si>
  <si>
    <t xml:space="preserve">Encontrar </t>
  </si>
  <si>
    <t>Letra a</t>
  </si>
  <si>
    <t>19440x78a6895c</t>
  </si>
  <si>
    <t>98194x3110a942c</t>
  </si>
  <si>
    <t>63x3886a9167c</t>
  </si>
  <si>
    <t>75353x2374a785c</t>
  </si>
  <si>
    <t>53619x5205a6696c</t>
  </si>
  <si>
    <t>574x1197a4c</t>
  </si>
  <si>
    <t>52460x6126a9552c</t>
  </si>
  <si>
    <t>62362x5746a3230c</t>
  </si>
  <si>
    <t>13158x1263a7732c</t>
  </si>
  <si>
    <t>98858x7571a4551c</t>
  </si>
  <si>
    <t>78749x7172a3603c</t>
  </si>
  <si>
    <t>159x6493a5764c</t>
  </si>
  <si>
    <t>73259x7895a4619c</t>
  </si>
  <si>
    <t>67585x4907a2660c</t>
  </si>
  <si>
    <t>26914x8068a5269c</t>
  </si>
  <si>
    <t>73765x407a4837c</t>
  </si>
  <si>
    <t>66418x8734a3679c</t>
  </si>
  <si>
    <t>34840x3002a6150c</t>
  </si>
  <si>
    <t>7073x4344a7779c</t>
  </si>
  <si>
    <t>54985x3123a6007c</t>
  </si>
  <si>
    <t>46475x5970a7603c</t>
  </si>
  <si>
    <t>11777x7601a7239c</t>
  </si>
  <si>
    <t>5x6715a219c</t>
  </si>
  <si>
    <t>95598x7445a8569c</t>
  </si>
  <si>
    <t>8674x2223a214c</t>
  </si>
  <si>
    <t>21450x8875a6061c</t>
  </si>
  <si>
    <t>53607x6615a2673c</t>
  </si>
  <si>
    <t>85135x5447a1030c</t>
  </si>
  <si>
    <t>19313x6554a4759c</t>
  </si>
  <si>
    <t>97348x8955a9922c</t>
  </si>
  <si>
    <t>89834x2087a9361c</t>
  </si>
  <si>
    <t>3873x1361a9724c</t>
  </si>
  <si>
    <t>6684a3950c</t>
  </si>
  <si>
    <t>98392x2472a9685c</t>
  </si>
  <si>
    <t>53361x4179a3734c</t>
  </si>
  <si>
    <t>61998x4809a3746c</t>
  </si>
  <si>
    <t>52886x5487a4995c</t>
  </si>
  <si>
    <t>a6922c</t>
  </si>
  <si>
    <t>42204x8092a2909c</t>
  </si>
  <si>
    <t>68005x4985a5564c</t>
  </si>
  <si>
    <t>8331x7440a3785c</t>
  </si>
  <si>
    <t>18488x3794a9047c</t>
  </si>
  <si>
    <t>13201x1164a535c</t>
  </si>
  <si>
    <t>68135x5151a2343c</t>
  </si>
  <si>
    <t>24396x6332a108c</t>
  </si>
  <si>
    <t>17651x4160a4989c</t>
  </si>
  <si>
    <t>64969x3706a5657c</t>
  </si>
  <si>
    <t>82937x5110a5618c</t>
  </si>
  <si>
    <t>38860x5670a9584c</t>
  </si>
  <si>
    <t>14x3132a782c</t>
  </si>
  <si>
    <t>25420x1202a3667c</t>
  </si>
  <si>
    <t>71482x8576a4974c</t>
  </si>
  <si>
    <t>26955x5537a5067c</t>
  </si>
  <si>
    <t>8550x4987a6198c</t>
  </si>
  <si>
    <t>75918x3335a7378c</t>
  </si>
  <si>
    <t>41882x5612a6520c</t>
  </si>
  <si>
    <t>87766x2917a9798c</t>
  </si>
  <si>
    <t>15049x6737a8146c</t>
  </si>
  <si>
    <t>30184x2397a4290c</t>
  </si>
  <si>
    <t>11818x6415a2797c</t>
  </si>
  <si>
    <t>27719x3649a6127c</t>
  </si>
  <si>
    <t>99716x5165a6615c</t>
  </si>
  <si>
    <t>34659x5130a489c</t>
  </si>
  <si>
    <t>5a6908c</t>
  </si>
  <si>
    <t>19207x1387a4011c</t>
  </si>
  <si>
    <t>37270x2879a3294c</t>
  </si>
  <si>
    <t>26316x5043a1491c</t>
  </si>
  <si>
    <t>92919x5730a9892c</t>
  </si>
  <si>
    <t>96590x3993a2217c</t>
  </si>
  <si>
    <t>86116x5969a5857c</t>
  </si>
  <si>
    <t>85970x8521a8026c</t>
  </si>
  <si>
    <t>93174x6785a3164c</t>
  </si>
  <si>
    <t>34611x4988a8556c</t>
  </si>
  <si>
    <t>45a7022c</t>
  </si>
  <si>
    <t>21393x5165a8721c</t>
  </si>
  <si>
    <t>23897x3498a5115c</t>
  </si>
  <si>
    <t>98202x4239a5398c</t>
  </si>
  <si>
    <t>93743x5773a1489c</t>
  </si>
  <si>
    <t>73352x6607a3162c</t>
  </si>
  <si>
    <t>43263x8399a4521c</t>
  </si>
  <si>
    <t>78932x3487a9765c</t>
  </si>
  <si>
    <t>61259x6190a9737c</t>
  </si>
  <si>
    <t>88056x6609a5807c</t>
  </si>
  <si>
    <t>3638x4612a1315c</t>
  </si>
  <si>
    <t>59404x1732a1835c</t>
  </si>
  <si>
    <t>46934x1158a3276c</t>
  </si>
  <si>
    <t>37103x8684a8142c</t>
  </si>
  <si>
    <t>55x8439a9682c</t>
  </si>
  <si>
    <t>93674x6491a3877c</t>
  </si>
  <si>
    <t>63342x7811a3013c</t>
  </si>
  <si>
    <t>55028x6417a9667c</t>
  </si>
  <si>
    <t>5x6028a6953c</t>
  </si>
  <si>
    <t>77667x6815a4827c</t>
  </si>
  <si>
    <t>52043x5768a7523c</t>
  </si>
  <si>
    <t>41316x4828a5787c</t>
  </si>
  <si>
    <t>13305x8291a9470c</t>
  </si>
  <si>
    <t>40166x7889a2757c</t>
  </si>
  <si>
    <t>30592x2540a2333c</t>
  </si>
  <si>
    <t>54353x6980a9752c</t>
  </si>
  <si>
    <t>42108x3613a1776c</t>
  </si>
  <si>
    <t>98118x7608a5768c</t>
  </si>
  <si>
    <t>Datos</t>
  </si>
  <si>
    <t>Hallar</t>
  </si>
  <si>
    <t>Remito</t>
  </si>
  <si>
    <t>OC</t>
  </si>
  <si>
    <t>Codigo Producto</t>
  </si>
  <si>
    <t>Descripcion Producto</t>
  </si>
  <si>
    <t>Precio Unitario</t>
  </si>
  <si>
    <t>Codigo Destinatario</t>
  </si>
  <si>
    <t>Destinatario</t>
  </si>
  <si>
    <t>Estado Entrega</t>
  </si>
  <si>
    <t>06-4513750</t>
  </si>
  <si>
    <t>H21</t>
  </si>
  <si>
    <t>5066418-B</t>
  </si>
  <si>
    <t>AGUA DESTILADA 5 mg para CEFALOTINA de 1000 mg</t>
  </si>
  <si>
    <t>H21-01</t>
  </si>
  <si>
    <t>FARMACIA HOSPITAL 21</t>
  </si>
  <si>
    <t>06-4513414</t>
  </si>
  <si>
    <t>5066418-A</t>
  </si>
  <si>
    <t>CEFALOTINA-De 1000 mg-Frasco ampolla</t>
  </si>
  <si>
    <t>06-4514648</t>
  </si>
  <si>
    <t>H26</t>
  </si>
  <si>
    <t>H26-01</t>
  </si>
  <si>
    <t>FARMACIA HOSPITAL 26</t>
  </si>
  <si>
    <t>06-4514768</t>
  </si>
  <si>
    <t>SOLUCION DE SODIO CLORURO ISOTONICA x 500 ml-Clorurode sod</t>
  </si>
  <si>
    <t>06-4514375</t>
  </si>
  <si>
    <t>JERINGA HIPODERMICA SIN AGUJA De 20 ml, descartable, sin agu</t>
  </si>
  <si>
    <t>06-4514396</t>
  </si>
  <si>
    <t>JERINGA HIPODERMICA SIN AGUJA-De 5 ml  descartable</t>
  </si>
  <si>
    <t>06-4514307</t>
  </si>
  <si>
    <t>06-4514877</t>
  </si>
  <si>
    <t>06-4515833</t>
  </si>
  <si>
    <t>H14</t>
  </si>
  <si>
    <t>LACTULOSA Al 65 %, Fasco</t>
  </si>
  <si>
    <t>H14-01</t>
  </si>
  <si>
    <t>FARMACIA HOSPITAL 14</t>
  </si>
  <si>
    <t>06-4515576</t>
  </si>
  <si>
    <t>IODOPOVIDONA-Al 10 %-l</t>
  </si>
  <si>
    <t>Pendiente</t>
  </si>
  <si>
    <t>06-4515744</t>
  </si>
  <si>
    <t>SOLUCION DE SODIO CLORURO ISOTONICA-Envase x 250 ml</t>
  </si>
  <si>
    <t>06-451542</t>
  </si>
  <si>
    <t>06-4515291</t>
  </si>
  <si>
    <t>IODOPOVIDONA-Al 5 %-l</t>
  </si>
  <si>
    <t>06-4516181</t>
  </si>
  <si>
    <t>H15</t>
  </si>
  <si>
    <t>GAMMAGLOBULINA ANTITET. + TOXOIDE TETANICO ADS. 250 UI + 75</t>
  </si>
  <si>
    <t>H15-01</t>
  </si>
  <si>
    <t>FARMACIA HOSPITAL 15</t>
  </si>
  <si>
    <t>06-4516461</t>
  </si>
  <si>
    <t>IMIPENEM + CILASTATIN-Imipenem 500 mg + cilastatin</t>
  </si>
  <si>
    <t>06-4516524</t>
  </si>
  <si>
    <t>06-4516683</t>
  </si>
  <si>
    <t>ELECTRODO ADULTO-De 40 a 50 mm de diametro-U</t>
  </si>
  <si>
    <t>06-4517118</t>
  </si>
  <si>
    <t>H19</t>
  </si>
  <si>
    <t>H19-01</t>
  </si>
  <si>
    <t>FARMACIA HOSPITAL 19</t>
  </si>
  <si>
    <t>06-4517805</t>
  </si>
  <si>
    <t>GEL, Para ecografia y ultasonido, sin alcohol, no graso, fac</t>
  </si>
  <si>
    <t>06-4517715</t>
  </si>
  <si>
    <t>06-451713</t>
  </si>
  <si>
    <t>06-4517818</t>
  </si>
  <si>
    <t>06-4517817</t>
  </si>
  <si>
    <t>06-4517424</t>
  </si>
  <si>
    <t>SOLUCION DE DEXTROSA-Al 5 % en agua-Envase x 500 m</t>
  </si>
  <si>
    <t>06-4517360</t>
  </si>
  <si>
    <t>JERINGA HIPODERMICA SIN AGUJA-De 2 5 / 3 ml  desca</t>
  </si>
  <si>
    <t>06-4518874</t>
  </si>
  <si>
    <t>P14</t>
  </si>
  <si>
    <t>LOSARTAN POTASICO 50MG</t>
  </si>
  <si>
    <t>H19-C01</t>
  </si>
  <si>
    <t>CENTRO DE SALUD 113</t>
  </si>
  <si>
    <t>06-4519203</t>
  </si>
  <si>
    <t>INSULINA HUMANA-De 100 UI isofanica-Frasco ampolla</t>
  </si>
  <si>
    <t>H25-C05</t>
  </si>
  <si>
    <t>CENTRO DE SALUD 120</t>
  </si>
  <si>
    <t>06-4519337</t>
  </si>
  <si>
    <t>INSULINA HUMANA-Cristalina 100 UI-Frasco ampolla</t>
  </si>
  <si>
    <t>06-4519956</t>
  </si>
  <si>
    <t>06-4520357</t>
  </si>
  <si>
    <t>H25-C06</t>
  </si>
  <si>
    <t>CENTRO DE SALUD 121</t>
  </si>
  <si>
    <t>06-4520911</t>
  </si>
  <si>
    <t>06-452067</t>
  </si>
  <si>
    <t>06-4521416</t>
  </si>
  <si>
    <t>LORAZEPAM-De 1 mg-Comprimido</t>
  </si>
  <si>
    <t>H25-C08</t>
  </si>
  <si>
    <t>CENTRO DE SALUD 123</t>
  </si>
  <si>
    <t>06-4521143</t>
  </si>
  <si>
    <t>ATENOLOL De 100 mg</t>
  </si>
  <si>
    <t>06-4521400</t>
  </si>
  <si>
    <t>AEROCAMARA-Con mascara pediatrica Tipo Aerochambe</t>
  </si>
  <si>
    <t>06-4521406</t>
  </si>
  <si>
    <t>MEPREDNISONA-Al 0 4 %-Frasco gotero</t>
  </si>
  <si>
    <t>06-4521734</t>
  </si>
  <si>
    <t>PERMETRINA + BENCILO, BENZOATO + BENZOCAINA</t>
  </si>
  <si>
    <t>06-4521222</t>
  </si>
  <si>
    <t>SALBUTAMOL  SULFATO-De 100 mcg / dosis-Aerosol</t>
  </si>
  <si>
    <t>06-4521334</t>
  </si>
  <si>
    <t>METRONIDAZOL-De 500 mg-Svulo</t>
  </si>
  <si>
    <t>06-4521366</t>
  </si>
  <si>
    <t>METOCLOPRAMIDA-Al 0 5 %-Frasco gotero</t>
  </si>
  <si>
    <t>06-4521548</t>
  </si>
  <si>
    <t>06-4521947</t>
  </si>
  <si>
    <t>HIERRO, SULFATO De 525 mg</t>
  </si>
  <si>
    <t>06-4521766</t>
  </si>
  <si>
    <t>DICLOFENAC-De 75mg como sal ssdica-Comprimido</t>
  </si>
  <si>
    <t>06-4521687</t>
  </si>
  <si>
    <t>CLONAZEPAM-De 2 mg -Comprimido</t>
  </si>
  <si>
    <t>06-4521610</t>
  </si>
  <si>
    <t>06-4521383</t>
  </si>
  <si>
    <t>06-4521476</t>
  </si>
  <si>
    <t>ATORVASTATIN-De 10 mg-Comprimido</t>
  </si>
  <si>
    <t>06-4521543</t>
  </si>
  <si>
    <t>AMOXICILINA + CLAVULANICO  ACIDO-Amoxicilina   com</t>
  </si>
  <si>
    <t>VITAMINA A + C + D + FLUOR Cada 0,6 ml contiene. Flzor ( com</t>
  </si>
  <si>
    <t>06-45216</t>
  </si>
  <si>
    <t>CLONAZEPAM-De 0 5 mg -Comprimido</t>
  </si>
  <si>
    <t>06-4521243</t>
  </si>
  <si>
    <t>SUCRALFATO-De 1 gr/ 5 ml-Frasco</t>
  </si>
  <si>
    <t>06-4521928</t>
  </si>
  <si>
    <t>HIERRO  SULFATO-Cada ml contiene 125 mg de sulfato</t>
  </si>
  <si>
    <t>06-4522583</t>
  </si>
  <si>
    <t>H30-C03</t>
  </si>
  <si>
    <t>CENTRO DE SALUD 132</t>
  </si>
  <si>
    <t>06-452271</t>
  </si>
  <si>
    <t>FENOXIMETILPENICILINA-De 1500000 UI-Comprimido</t>
  </si>
  <si>
    <t>06-4522482</t>
  </si>
  <si>
    <t>MEPREDNISONA-De 40 mg-Comprimido</t>
  </si>
  <si>
    <t>06-4523738</t>
  </si>
  <si>
    <t>H24</t>
  </si>
  <si>
    <t>ALGODON HIDROFILO-Envase de 500 g-Paquete</t>
  </si>
  <si>
    <t>H24-01</t>
  </si>
  <si>
    <t>CENTRO DE BARRIO MUNICIPAL 5</t>
  </si>
  <si>
    <t>06-4523387</t>
  </si>
  <si>
    <t>GASA HIDROFILA TUBULAR-Pieza de 80 cm por 22 m  co</t>
  </si>
  <si>
    <t>06-4523808</t>
  </si>
  <si>
    <t>06-4523386</t>
  </si>
  <si>
    <t>ESPECULO VAGINAL-Modelo Collins Tamaqo chico-U</t>
  </si>
  <si>
    <t>06-4523594</t>
  </si>
  <si>
    <t>PROPOFOL-De 10mg / ml-Ampolla</t>
  </si>
  <si>
    <t>06-4523245</t>
  </si>
  <si>
    <t>06-4524275</t>
  </si>
  <si>
    <t>H16</t>
  </si>
  <si>
    <t>SOLUCION DE DEXTROSA Al 5 % en agua x 100 ml</t>
  </si>
  <si>
    <t>H16-01</t>
  </si>
  <si>
    <t>FARMACIA HOSPITAL 16</t>
  </si>
  <si>
    <t>06-4524110</t>
  </si>
  <si>
    <t>06-4524436</t>
  </si>
  <si>
    <t>SOLUCION DE DEXTROSA Al 10 % en agua, x 500 ml</t>
  </si>
  <si>
    <t>06-4524399</t>
  </si>
  <si>
    <t>06-4524465</t>
  </si>
  <si>
    <t>06-452480</t>
  </si>
  <si>
    <t>GAMMAGLOBULINA ANTITETANICA + TOXOIDE TETANICO ADS</t>
  </si>
  <si>
    <t>06-4524380</t>
  </si>
  <si>
    <t>CINTA ADHESIVA - OXIDO DE ZINC De 50,00 mm de ancho x 9 m de</t>
  </si>
  <si>
    <t>06-4524513</t>
  </si>
  <si>
    <t>GLUTARALDEHIDO 30 DIAS SIN ACTIVADOR-Para desinfec</t>
  </si>
  <si>
    <t>06-4524302</t>
  </si>
  <si>
    <t>CINTA ADHESIVA MICROPOROSA De 5000 mm de ancho x 9 m de lar</t>
  </si>
  <si>
    <t>06-4524364</t>
  </si>
  <si>
    <t>06-4524316</t>
  </si>
  <si>
    <t>COLECTOR De 120 ml  tapa a rosca</t>
  </si>
  <si>
    <t>06-4525323</t>
  </si>
  <si>
    <t>H18</t>
  </si>
  <si>
    <t>LIDOCAINA-Al 2 %-Frasco gotero</t>
  </si>
  <si>
    <t>H18-01</t>
  </si>
  <si>
    <t>FARMACIA HOSPITAL 18</t>
  </si>
  <si>
    <t>06-4525391</t>
  </si>
  <si>
    <t>CIPROFLOXACINA-De 200 mg como lactato-Frasco ampol</t>
  </si>
  <si>
    <t>06-452539</t>
  </si>
  <si>
    <t>ANFOTERICINA B De 50 mg</t>
  </si>
  <si>
    <t>06-4525549</t>
  </si>
  <si>
    <t>06-4525562</t>
  </si>
  <si>
    <t>06-452585</t>
  </si>
  <si>
    <t>NUTRICION PARENTERAL TOTAL: AMINOACIDOS, HIDRATOS CARBONO, L</t>
  </si>
  <si>
    <t>06-4525206</t>
  </si>
  <si>
    <t>06-452599</t>
  </si>
  <si>
    <t>METOCLOPRAMIDA-De 10 mg-Ampolla</t>
  </si>
  <si>
    <t>06-452555</t>
  </si>
  <si>
    <t>06-4525264</t>
  </si>
  <si>
    <t>06-4525822</t>
  </si>
  <si>
    <t>EQUIPO P/ ADMINIST. DE SOLUCIONES PARENT. V 13</t>
  </si>
  <si>
    <t>06-4525642</t>
  </si>
  <si>
    <t>JERINGA HIPODERMICA SIN AGUJA-De 20 ml  descartabl</t>
  </si>
  <si>
    <t>06-4525559</t>
  </si>
  <si>
    <t>LLAVE DE 3 VIAS-Con giro de 360  descartable-U</t>
  </si>
  <si>
    <t>06-4525598</t>
  </si>
  <si>
    <t>JERINGA HIPODERMICA PARA INSULINA De 100 UI, descartable, co</t>
  </si>
  <si>
    <t>06-4525126</t>
  </si>
  <si>
    <t>METRONIDAZOL-De 500 mg-Sachet</t>
  </si>
  <si>
    <t>06-4525441</t>
  </si>
  <si>
    <t>06-4525151</t>
  </si>
  <si>
    <t>06-4526678</t>
  </si>
  <si>
    <t>P8</t>
  </si>
  <si>
    <t>LECHE EN POLVO Entera homogeneizada y pasteurizada; segzn A</t>
  </si>
  <si>
    <t>H4-C01</t>
  </si>
  <si>
    <t>CENTRO DE SALUD 137</t>
  </si>
  <si>
    <t>06-4527380</t>
  </si>
  <si>
    <t>06-4528807</t>
  </si>
  <si>
    <t>06-4529216</t>
  </si>
  <si>
    <t>06-4530185</t>
  </si>
  <si>
    <t>06-453162</t>
  </si>
  <si>
    <t>06-4532405</t>
  </si>
  <si>
    <t>METFORMINA-De 500 mg-Comprimido</t>
  </si>
  <si>
    <t>06-453314</t>
  </si>
  <si>
    <t>06-4534844</t>
  </si>
  <si>
    <t>06-4535671</t>
  </si>
  <si>
    <t>06-453643</t>
  </si>
  <si>
    <t>P6</t>
  </si>
  <si>
    <t>Preservativos de Latex Clasicos</t>
  </si>
  <si>
    <t>06-4537650</t>
  </si>
  <si>
    <t>H30</t>
  </si>
  <si>
    <t>H30-01</t>
  </si>
  <si>
    <t>FARMACIA HOSPITAL 30</t>
  </si>
  <si>
    <t>06-4538370</t>
  </si>
  <si>
    <t>LAMIVUDINA COMPRIMIDO</t>
  </si>
  <si>
    <t>H6-01</t>
  </si>
  <si>
    <t>FARMACIA HOSPITAL 6</t>
  </si>
  <si>
    <t>06-4538248</t>
  </si>
  <si>
    <t>DIDANOSINA De 100 mg COMPRIMIDO</t>
  </si>
  <si>
    <t>06-4538188</t>
  </si>
  <si>
    <t>DIDANOSINA COMPRIMIDO</t>
  </si>
  <si>
    <t>06-4538742</t>
  </si>
  <si>
    <t>06-4539706</t>
  </si>
  <si>
    <t>H23</t>
  </si>
  <si>
    <t>H23-01</t>
  </si>
  <si>
    <t>FARMACIA HOSPITAL 23</t>
  </si>
  <si>
    <t>06-4539809</t>
  </si>
  <si>
    <t>RANITIDINA CLORHIDRATO-De 50 mg/ 5 ml-Ampolla</t>
  </si>
  <si>
    <t>06-4539565</t>
  </si>
  <si>
    <t>06-4539986</t>
  </si>
  <si>
    <t>06-4539151</t>
  </si>
  <si>
    <t>GELATINA-Al 4 % como gelatina succinilada-Frasco</t>
  </si>
  <si>
    <t>06-4539164</t>
  </si>
  <si>
    <t>BUPIVACAINA HIPERBARICA-Al 0 5 %-Ampolla</t>
  </si>
  <si>
    <t>06-4539106</t>
  </si>
  <si>
    <t>06-4539344</t>
  </si>
  <si>
    <t>ATRACURIO  BESILATO-De 50 mg como besilato-Ampolla</t>
  </si>
  <si>
    <t>06-4539557</t>
  </si>
  <si>
    <t>06-4539871</t>
  </si>
  <si>
    <t>06-4539295</t>
  </si>
  <si>
    <t>06-453995</t>
  </si>
  <si>
    <t>06-4539245</t>
  </si>
  <si>
    <t>EQUIPO P/ ADMINIST. DE SOLUCIONES PARENT. V 16</t>
  </si>
  <si>
    <t>06-4540384</t>
  </si>
  <si>
    <t>H25</t>
  </si>
  <si>
    <t>H25-01</t>
  </si>
  <si>
    <t>FARMACIA HOSPITAL 25</t>
  </si>
  <si>
    <t>06-454055</t>
  </si>
  <si>
    <t>AMOXICILINA-Cada 5 ml Amoxicilina   como trihidra</t>
  </si>
  <si>
    <t>06-4540884</t>
  </si>
  <si>
    <t>06-4540551</t>
  </si>
  <si>
    <t>06-4540886</t>
  </si>
  <si>
    <t>06-4540317</t>
  </si>
  <si>
    <t>SOLUCION DE DEXTROSA Al 25 % en agua, x 500 ml</t>
  </si>
  <si>
    <t>06-4540110</t>
  </si>
  <si>
    <t>06-4540359</t>
  </si>
  <si>
    <t>06-4540306</t>
  </si>
  <si>
    <t>06-4540605</t>
  </si>
  <si>
    <t>06-4540716</t>
  </si>
  <si>
    <t>06-4540362</t>
  </si>
  <si>
    <t>06-4540453</t>
  </si>
  <si>
    <t>06-4540655</t>
  </si>
  <si>
    <t>06-4540981</t>
  </si>
  <si>
    <t>AGUJA HIPODERMICA-De 21 G x 2  50-8   Ordenanza</t>
  </si>
  <si>
    <t>06-4540947</t>
  </si>
  <si>
    <t>AGUJA HIPODERMICA-De 21 G x 1  25-8   Ordenanza</t>
  </si>
  <si>
    <t>06-454098</t>
  </si>
  <si>
    <t>06-4540523</t>
  </si>
  <si>
    <t>06-4540867</t>
  </si>
  <si>
    <t>06-4541722</t>
  </si>
  <si>
    <t>H11</t>
  </si>
  <si>
    <t>H11-01</t>
  </si>
  <si>
    <t>FARMACIA HOSPITAL 11</t>
  </si>
  <si>
    <t>06-4541223</t>
  </si>
  <si>
    <t>06-4541593</t>
  </si>
  <si>
    <t>06-4541679</t>
  </si>
  <si>
    <t>06-4541280</t>
  </si>
  <si>
    <t>06-4541877</t>
  </si>
  <si>
    <t>06-4541957</t>
  </si>
  <si>
    <t>GASA HIDROFILA RECTILINEA-Pieza de 90 cm por 40 m</t>
  </si>
  <si>
    <t>06-4541164</t>
  </si>
  <si>
    <t>06-454198</t>
  </si>
  <si>
    <t>SOLUCION DE DEXTROSA-Al 5 % en agua-Envase x 250 m</t>
  </si>
  <si>
    <t>06-454133</t>
  </si>
  <si>
    <t>06-4541857</t>
  </si>
  <si>
    <t>06-45419</t>
  </si>
  <si>
    <t>06-4541875</t>
  </si>
  <si>
    <t>06-4541653</t>
  </si>
  <si>
    <t>06-4541694</t>
  </si>
  <si>
    <t>06-4541340</t>
  </si>
  <si>
    <t>06-4541909</t>
  </si>
  <si>
    <t>06-4541137</t>
  </si>
  <si>
    <t>06-4541917</t>
  </si>
  <si>
    <t>06-4541959</t>
  </si>
  <si>
    <t>06-4541184</t>
  </si>
  <si>
    <t>06-4542168</t>
  </si>
  <si>
    <t>H10</t>
  </si>
  <si>
    <t>H10-01</t>
  </si>
  <si>
    <t>FARMACIA HOSPITAL 10</t>
  </si>
  <si>
    <t>06-4542441</t>
  </si>
  <si>
    <t>06-4542930</t>
  </si>
  <si>
    <t>06-4542397</t>
  </si>
  <si>
    <t>EQUIPO ACCESORIO PARA PERFUSION PERICRANEAL De 23G  para inf</t>
  </si>
  <si>
    <t>06-454248</t>
  </si>
  <si>
    <t>06-4542913</t>
  </si>
  <si>
    <t>06-4542341</t>
  </si>
  <si>
    <t>06-4542888</t>
  </si>
  <si>
    <t>LINEZOLID De 600 mg, Frasco Ampolla</t>
  </si>
  <si>
    <t>06-4542300</t>
  </si>
  <si>
    <t>06-4542530</t>
  </si>
  <si>
    <t>OFLOXACINA De 200 mg, Comprimido</t>
  </si>
  <si>
    <t>06-4542662</t>
  </si>
  <si>
    <t>06-4542140</t>
  </si>
  <si>
    <t>06-4542824</t>
  </si>
  <si>
    <t>06-4542596</t>
  </si>
  <si>
    <t>06-454341</t>
  </si>
  <si>
    <t>H5</t>
  </si>
  <si>
    <t>H5-01</t>
  </si>
  <si>
    <t>FARMACIA HOSPITAL 5</t>
  </si>
  <si>
    <t>06-4543500</t>
  </si>
  <si>
    <t>06-4543127</t>
  </si>
  <si>
    <t>06-454345</t>
  </si>
  <si>
    <t>06-4543646</t>
  </si>
  <si>
    <t>06-454466</t>
  </si>
  <si>
    <t>H38</t>
  </si>
  <si>
    <t>H38-01</t>
  </si>
  <si>
    <t>CENTRO DE BARRIO MUNICIPAL 12</t>
  </si>
  <si>
    <t>06-4544971</t>
  </si>
  <si>
    <t>06-4544832</t>
  </si>
  <si>
    <t>06-4544332</t>
  </si>
  <si>
    <t>06-454520</t>
  </si>
  <si>
    <t>H4</t>
  </si>
  <si>
    <t>H4-01</t>
  </si>
  <si>
    <t>FARMACIA HOSPITAL 4</t>
  </si>
  <si>
    <t>06-4545647</t>
  </si>
  <si>
    <t>06-4545496</t>
  </si>
  <si>
    <t>JERINGA HIPODERMICA SIN AGUJA-De 10 ml  descartabl</t>
  </si>
  <si>
    <t>06-4545322</t>
  </si>
  <si>
    <t>06-4545723</t>
  </si>
  <si>
    <t>06-4545423</t>
  </si>
  <si>
    <t>06-4545933</t>
  </si>
  <si>
    <t>APREPITANT (1 capsula x 125 mg. + 2 capsulas x 80 mg.)</t>
  </si>
  <si>
    <t>06-4545172</t>
  </si>
  <si>
    <t>06-454599</t>
  </si>
  <si>
    <t>06-4546977</t>
  </si>
  <si>
    <t>AMLODIPINA-De 10 mg como besilato-Comprimido</t>
  </si>
  <si>
    <t>H30-C01</t>
  </si>
  <si>
    <t>CENTRO DE SALUD 130</t>
  </si>
  <si>
    <t>06-454626</t>
  </si>
  <si>
    <t>06-4546872</t>
  </si>
  <si>
    <t>CLARITROMICINA-De 125 mg/5 ml -Frasco</t>
  </si>
  <si>
    <t>06-4546438</t>
  </si>
  <si>
    <t>06-4546104</t>
  </si>
  <si>
    <t>06-4547986</t>
  </si>
  <si>
    <t>ALLOPURINOL-De 300 mg-Comprimido</t>
  </si>
  <si>
    <t>H11-C01</t>
  </si>
  <si>
    <t>CENTRO DE SALUD 101</t>
  </si>
  <si>
    <t>06-4547303</t>
  </si>
  <si>
    <t>LEVOTIROXINA-De 100 mcg-Comprimido</t>
  </si>
  <si>
    <t>06-4548343</t>
  </si>
  <si>
    <t>H11-C03</t>
  </si>
  <si>
    <t>CENTRO DE SALUD 103</t>
  </si>
  <si>
    <t>06-4549856</t>
  </si>
  <si>
    <t>H11-C04</t>
  </si>
  <si>
    <t>CENTRO DE SALUD 104</t>
  </si>
  <si>
    <t>06-4549908</t>
  </si>
  <si>
    <t>CIPROFLOXACINA-De 500 mg -Comprimido</t>
  </si>
  <si>
    <t>06-4550475</t>
  </si>
  <si>
    <t>H25-C03</t>
  </si>
  <si>
    <t>CENTRO DE SALUD 118</t>
  </si>
  <si>
    <t>06-4550116</t>
  </si>
  <si>
    <t>06-4550662</t>
  </si>
  <si>
    <t>ATORVASTATIN-De 20 mg-Comprimido</t>
  </si>
  <si>
    <t>06-4550392</t>
  </si>
  <si>
    <t>06-4550294</t>
  </si>
  <si>
    <t>ESPIRONOLACTONA-De 100 mg-Comprimido</t>
  </si>
  <si>
    <t>06-4550400</t>
  </si>
  <si>
    <t>06-4550811</t>
  </si>
  <si>
    <t>CLOBAZAM-De 10 mg -Comprimido</t>
  </si>
  <si>
    <t>06-45507</t>
  </si>
  <si>
    <t>06-4550417</t>
  </si>
  <si>
    <t>06-455081</t>
  </si>
  <si>
    <t>06-4550761</t>
  </si>
  <si>
    <t>DIGOXINA-De 0 25 mg-Comprimido</t>
  </si>
  <si>
    <t>06-4550260</t>
  </si>
  <si>
    <t>TEOFILINA ANHIDRA-De 300 mg-Comprimido</t>
  </si>
  <si>
    <t>06-4550646</t>
  </si>
  <si>
    <t>06-4550736</t>
  </si>
  <si>
    <t>TIRA REACTIVA PARA GLUCEMIA De 20 - 800 mg/dl</t>
  </si>
  <si>
    <t>06-4550707</t>
  </si>
  <si>
    <t>SIMVASTATIN-De 10 mg-Comprimido</t>
  </si>
  <si>
    <t>06-4550395</t>
  </si>
  <si>
    <t>AMOXICILINA De 500 mg como trihidrato</t>
  </si>
  <si>
    <t>06-455052</t>
  </si>
  <si>
    <t>06-4550148</t>
  </si>
  <si>
    <t>06-4550768</t>
  </si>
  <si>
    <t>AMLODIPINA-De 5 mg como besilato-Comprimido</t>
  </si>
  <si>
    <t>06-4550862</t>
  </si>
  <si>
    <t>06-4550312</t>
  </si>
  <si>
    <t>06-4550670</t>
  </si>
  <si>
    <t>06-4550239</t>
  </si>
  <si>
    <t>DILTIAZEM-De 60 mg-Comprimido</t>
  </si>
  <si>
    <t>06-4551527</t>
  </si>
  <si>
    <t>H25C-04</t>
  </si>
  <si>
    <t>CENTRO DE SALUD 119</t>
  </si>
  <si>
    <t>06-4551332</t>
  </si>
  <si>
    <t>06-4551115</t>
  </si>
  <si>
    <t>PARACETAMOL-De 500 mg-Comprimido</t>
  </si>
  <si>
    <t>06-4551235</t>
  </si>
  <si>
    <t>06-4551829</t>
  </si>
  <si>
    <t>06-4551549</t>
  </si>
  <si>
    <t>06-4551218</t>
  </si>
  <si>
    <t>06-4551302</t>
  </si>
  <si>
    <t>06-4551169</t>
  </si>
  <si>
    <t>06-455126</t>
  </si>
  <si>
    <t>VALPROICO  ACIDO De 400 mg como magnesio  valproato</t>
  </si>
  <si>
    <t>06-455120</t>
  </si>
  <si>
    <t>06-4551238</t>
  </si>
  <si>
    <t>06-4551657</t>
  </si>
  <si>
    <t>06-4552410</t>
  </si>
  <si>
    <t>H25-C07</t>
  </si>
  <si>
    <t>CENTRO DE SALUD 122</t>
  </si>
  <si>
    <t>06-4552861</t>
  </si>
  <si>
    <t>06-4552505</t>
  </si>
  <si>
    <t>06-4552925</t>
  </si>
  <si>
    <t>06-4552292</t>
  </si>
  <si>
    <t>06-4553432</t>
  </si>
  <si>
    <t>06-4554734</t>
  </si>
  <si>
    <t>06-4555528</t>
  </si>
  <si>
    <t>H31-C01</t>
  </si>
  <si>
    <t>CENTRO DE SALUD 136</t>
  </si>
  <si>
    <t>06-4556172</t>
  </si>
  <si>
    <t>06-4557202</t>
  </si>
  <si>
    <t>06-4558532</t>
  </si>
  <si>
    <t>06-4559916</t>
  </si>
  <si>
    <t>06-4560214</t>
  </si>
  <si>
    <t>H2-01</t>
  </si>
  <si>
    <t>FARMACIA HOSPITAL 2</t>
  </si>
  <si>
    <t>06-4561277</t>
  </si>
  <si>
    <t>H6-C01</t>
  </si>
  <si>
    <t>CENTRO DE BARRIO MUNICIPAL 14</t>
  </si>
  <si>
    <t>06-4562101</t>
  </si>
  <si>
    <t>06-4563357</t>
  </si>
  <si>
    <t>06-4578298</t>
  </si>
  <si>
    <t>06-4579767</t>
  </si>
  <si>
    <t>06-4580565</t>
  </si>
  <si>
    <t>06-4581865</t>
  </si>
  <si>
    <t>06-4582522</t>
  </si>
  <si>
    <t>TOPIRAMATO-De 100 mg-Comprimido</t>
  </si>
  <si>
    <t>06-4582995</t>
  </si>
  <si>
    <t>06-458375</t>
  </si>
  <si>
    <t>P15</t>
  </si>
  <si>
    <t>VIRUS ATENUADOS VARICELA Preparacisn liofilizada del virus v</t>
  </si>
  <si>
    <t>06-4583211</t>
  </si>
  <si>
    <t>VACUNA CUADRUPLE CONJUGADA HAEMOPHILUS INFLUENZAE TIPO b</t>
  </si>
  <si>
    <t>06-4583652</t>
  </si>
  <si>
    <t>VACUNA QUMNTUPLE CONJUGADA HAEMOPHILUS INFLUENZAE TIPO b</t>
  </si>
  <si>
    <t>06-458438</t>
  </si>
  <si>
    <t>H39-01</t>
  </si>
  <si>
    <t>CENTRO DE BARRIO MUNICIPAL 13</t>
  </si>
  <si>
    <t>06-45845</t>
  </si>
  <si>
    <t>06-4584971</t>
  </si>
  <si>
    <t>06-4584799</t>
  </si>
  <si>
    <t>VACUNA ANTINEUMOCOCICA CONJUGADA Con proteina difterica, par</t>
  </si>
  <si>
    <t>06-4584284</t>
  </si>
  <si>
    <t>VACUNA ANTIMENINGOCOCICA CONJUGADA DEL GRUPO C Para ser apli</t>
  </si>
  <si>
    <t>06-4585862</t>
  </si>
  <si>
    <t>FLUCONAZOL COMPRIMIDO</t>
  </si>
  <si>
    <t>06-4585982</t>
  </si>
  <si>
    <t>FLUCONAZOL COMPRIMIDO 100 mg -COMPRIMIDO-</t>
  </si>
  <si>
    <t>06-4586256</t>
  </si>
  <si>
    <t>06-4587153</t>
  </si>
  <si>
    <t>H11-C02</t>
  </si>
  <si>
    <t>CENTRO DE SALUD 102</t>
  </si>
  <si>
    <t>06-4587104</t>
  </si>
  <si>
    <t>06-4588419</t>
  </si>
  <si>
    <t>06-4589231</t>
  </si>
  <si>
    <t>H11-C05</t>
  </si>
  <si>
    <t>CENTRO DE SALUD 105</t>
  </si>
  <si>
    <t>06-4589551</t>
  </si>
  <si>
    <t>06-4590344</t>
  </si>
  <si>
    <t>06-4591967</t>
  </si>
  <si>
    <t>06-4591960</t>
  </si>
  <si>
    <t>06-4591758</t>
  </si>
  <si>
    <t>06-4593562</t>
  </si>
  <si>
    <t>06-4594977</t>
  </si>
  <si>
    <t>06-4595793</t>
  </si>
  <si>
    <t>06-4595149</t>
  </si>
  <si>
    <t>06-4595767</t>
  </si>
  <si>
    <t>06-4595642</t>
  </si>
  <si>
    <t>06-4595515</t>
  </si>
  <si>
    <t>SALBUTAMOL  SULFATO-Al 0 5 % -Frasco gotero</t>
  </si>
  <si>
    <t>06-4595545</t>
  </si>
  <si>
    <t>06-4595288</t>
  </si>
  <si>
    <t>DIFENHIDRAMINA CLORHIDRATO-De 50 mg-Comprimido</t>
  </si>
  <si>
    <t>06-4595986</t>
  </si>
  <si>
    <t>MEBENDAZOL-Al 2 %-Frasco</t>
  </si>
  <si>
    <t>06-4596904</t>
  </si>
  <si>
    <t>06-4600223</t>
  </si>
  <si>
    <t>H2-02</t>
  </si>
  <si>
    <t>CENTRO DE BARRIO MUNICIPAL 3</t>
  </si>
  <si>
    <t>06-4601630</t>
  </si>
  <si>
    <t>06-4602604</t>
  </si>
  <si>
    <t>06-4603884</t>
  </si>
  <si>
    <t>06-4605621</t>
  </si>
  <si>
    <t>H33</t>
  </si>
  <si>
    <t>FUROSEMIDA-De 10 mg/ml-Ampolla</t>
  </si>
  <si>
    <t>H33-01</t>
  </si>
  <si>
    <t>CENTRO DE BARRIO MUNICIPAL 10</t>
  </si>
  <si>
    <t>06-4605238</t>
  </si>
  <si>
    <t>AMIKACINA-De 500 mg-Ampolla</t>
  </si>
  <si>
    <t>06-4605478</t>
  </si>
  <si>
    <t>06-4605371</t>
  </si>
  <si>
    <t>CEFALEXINA De 250 mg, Frasco</t>
  </si>
  <si>
    <t>06-4605971</t>
  </si>
  <si>
    <t>06-4605578</t>
  </si>
  <si>
    <t>06-460573</t>
  </si>
  <si>
    <t>IBUPROFENO-Al 2 %-Frasco</t>
  </si>
  <si>
    <t>06-4605416</t>
  </si>
  <si>
    <t>06-4605549</t>
  </si>
  <si>
    <t>SOLUCION DE SODIO, BICARBONATO Al 8,40 % (1 molar)</t>
  </si>
  <si>
    <t>06-4605339</t>
  </si>
  <si>
    <t>FENITOINA SODICA-De 100 mg-Capsula</t>
  </si>
  <si>
    <t>06-4605504</t>
  </si>
  <si>
    <t>AMPICILINA-De 1000 mg como sal ssdica-Frasco ampol</t>
  </si>
  <si>
    <t>06-4605858</t>
  </si>
  <si>
    <t>06-4605393</t>
  </si>
  <si>
    <t>HIERRO SORBITOL-Al 5 % equivalente a 100 mg de Hie</t>
  </si>
  <si>
    <t>06-4605795</t>
  </si>
  <si>
    <t>06-4605493</t>
  </si>
  <si>
    <t>06-4605997</t>
  </si>
  <si>
    <t>06-4605752</t>
  </si>
  <si>
    <t>06-4605352</t>
  </si>
  <si>
    <t>06-4605240</t>
  </si>
  <si>
    <t>06-460529</t>
  </si>
  <si>
    <t>TUBO ENDOTRAQUEAL CON BALON-De 30 Fr  French  - 7</t>
  </si>
  <si>
    <t>06-4605798</t>
  </si>
  <si>
    <t>TUBO ENDOTRAQUEAL CON BALON-De 22 Fr  French  - 5</t>
  </si>
  <si>
    <t>06-4605799</t>
  </si>
  <si>
    <t>POLIGELINA-Al 3 5 %-Frasco</t>
  </si>
  <si>
    <t>06-4605919</t>
  </si>
  <si>
    <t>06-460581</t>
  </si>
  <si>
    <t>06-4605926</t>
  </si>
  <si>
    <t>VANCOMICINA-De 500 mg-Frasco ampolla</t>
  </si>
  <si>
    <t>06-4605295</t>
  </si>
  <si>
    <t>06-4605380</t>
  </si>
  <si>
    <t>TUBO ENDOTRAQUEAL CON BALON-De 36 Fr  French  - 9</t>
  </si>
  <si>
    <t>TUBO ENDOTRAQUEAL CON BALON-De 26 Fr  French  - 6</t>
  </si>
  <si>
    <t>06-4605461</t>
  </si>
  <si>
    <t>06-4605541</t>
  </si>
  <si>
    <t>06-4605458</t>
  </si>
  <si>
    <t>SONDA PARA NUTRICION ENTERAL-Tipo K 108 De elasts</t>
  </si>
  <si>
    <t>06-4605146</t>
  </si>
  <si>
    <t>06-4605694</t>
  </si>
  <si>
    <t>06-4605449</t>
  </si>
  <si>
    <t>06-4605397</t>
  </si>
  <si>
    <t>06-460564</t>
  </si>
  <si>
    <t>06-4605431</t>
  </si>
  <si>
    <t>TUBO ENDOTRAQUEAL CON BALON-De 34 Fr  French  - 8</t>
  </si>
  <si>
    <t>06-4605771</t>
  </si>
  <si>
    <t>CEFALEXINA-De 500 mg-Comprimido</t>
  </si>
  <si>
    <t>06-4605807</t>
  </si>
  <si>
    <t>06-4605403</t>
  </si>
  <si>
    <t>06-4605780</t>
  </si>
  <si>
    <t>LIDOCAINA-Al 2 %-Pomo</t>
  </si>
  <si>
    <t>06-4606564</t>
  </si>
  <si>
    <t>H31</t>
  </si>
  <si>
    <t>H31-01</t>
  </si>
  <si>
    <t>FARMACIA HOSPITAL 31</t>
  </si>
  <si>
    <t>06-4606236</t>
  </si>
  <si>
    <t>06-4606848</t>
  </si>
  <si>
    <t>06-4606132</t>
  </si>
  <si>
    <t>SOLUCION DE SODIO, CLORURO ISOTONICA Al 0,9 %, x 2000 ml</t>
  </si>
  <si>
    <t>06-4606552</t>
  </si>
  <si>
    <t>ESPECULO VAGINAL-Modelo Collins Tamaqo mediano-U</t>
  </si>
  <si>
    <t>06-4607186</t>
  </si>
  <si>
    <t>06-4607337</t>
  </si>
  <si>
    <t>06-4607901</t>
  </si>
  <si>
    <t>06-4607522</t>
  </si>
  <si>
    <t>HOJA DE BISTURI-N 23  descartable-U</t>
  </si>
  <si>
    <t>06-4607100</t>
  </si>
  <si>
    <t>06-4607254</t>
  </si>
  <si>
    <t>CARBAMAZEPINA-De 200 mg -Comprimido</t>
  </si>
  <si>
    <t>06-4607399</t>
  </si>
  <si>
    <t>AGUJA HIPODERMICA-De 25 G x 5/8  16-5   Ordenanz</t>
  </si>
  <si>
    <t>06-4607850</t>
  </si>
  <si>
    <t>DETERGENTE ENZIMATICO-Detergente lmquido bienzimat</t>
  </si>
  <si>
    <t>06-4607539</t>
  </si>
  <si>
    <t>06-4607450</t>
  </si>
  <si>
    <t>SOLUCION DE SODIO, CLORURO ISOTONICA Sodio, cloruro 0,85 %.</t>
  </si>
  <si>
    <t>06-4607543</t>
  </si>
  <si>
    <t>06-46072</t>
  </si>
  <si>
    <t>TUBO ENDOTRAQUEAL ESPIRALADO CON BALON De 30 Fr (French) - 7</t>
  </si>
  <si>
    <t>06-4607159</t>
  </si>
  <si>
    <t>06-4607580</t>
  </si>
  <si>
    <t>06-4607679</t>
  </si>
  <si>
    <t>06-4607596</t>
  </si>
  <si>
    <t>06-4607166</t>
  </si>
  <si>
    <t>06-4607602</t>
  </si>
  <si>
    <t>06-4607528</t>
  </si>
  <si>
    <t>06-460760</t>
  </si>
  <si>
    <t>06-4607514</t>
  </si>
  <si>
    <t>BOLSA PARA COLOSTOMIA-Grande  10-80 mm   recortabl</t>
  </si>
  <si>
    <t>06-4607604</t>
  </si>
  <si>
    <t>06-4607720</t>
  </si>
  <si>
    <t>POTASIO  CLORURO-De 15 mEq/ 5 ml-Ampolla</t>
  </si>
  <si>
    <t>06-4607854</t>
  </si>
  <si>
    <t>06-4607571</t>
  </si>
  <si>
    <t>06-4607448</t>
  </si>
  <si>
    <t>06-4607726</t>
  </si>
  <si>
    <t>06-4608/9914</t>
  </si>
  <si>
    <t>H17</t>
  </si>
  <si>
    <t>DICLOFENAC POTASICO De 50 mg</t>
  </si>
  <si>
    <t>H17-01</t>
  </si>
  <si>
    <t>FARMACIA HOSPITAL 17</t>
  </si>
  <si>
    <t>06-4608/9485</t>
  </si>
  <si>
    <t>06-4608/95</t>
  </si>
  <si>
    <t>06-4608/9940</t>
  </si>
  <si>
    <t>06-4608/933</t>
  </si>
  <si>
    <t>06-4608/965</t>
  </si>
  <si>
    <t>SOLUCION DE SODIO  CLORURO ISOTONICA-Al 0 85 %  es</t>
  </si>
  <si>
    <t>06-4608/9232</t>
  </si>
  <si>
    <t>CINTA ADHESIVA MICROPOROSA De 25,00 mm de ancho x 9 m de lar</t>
  </si>
  <si>
    <t>06-4608/9950</t>
  </si>
  <si>
    <t>HEPARINA  ENOXAPARINA SODICA -De 20 mg-Jeringa pre</t>
  </si>
  <si>
    <t>06-4608/9312</t>
  </si>
  <si>
    <t xml:space="preserve">SUCCINILCOLINA De 100 mg </t>
  </si>
  <si>
    <t>06-4608/9213</t>
  </si>
  <si>
    <t>BUPIVACAINA-Al 0 5 %-Frasco ampolla</t>
  </si>
  <si>
    <t>06-4608/9708</t>
  </si>
  <si>
    <t>NORADRENALINA De 1 mg/ml</t>
  </si>
  <si>
    <t>06-4608/9969</t>
  </si>
  <si>
    <t>AGUJA HIPODERMICA-De 21 G x 11/2  40-8   Ordenan</t>
  </si>
  <si>
    <t>06-4608/9299</t>
  </si>
  <si>
    <t>06-4608/9166</t>
  </si>
  <si>
    <t>06-4608/9479</t>
  </si>
  <si>
    <t>06-4608/9856</t>
  </si>
  <si>
    <t>06-4608/9622</t>
  </si>
  <si>
    <t>06-4608/9852</t>
  </si>
  <si>
    <t>06-4608/950</t>
  </si>
  <si>
    <t>06-4608/9693</t>
  </si>
  <si>
    <t>06-4608/9988</t>
  </si>
  <si>
    <t>06-4608/9454</t>
  </si>
  <si>
    <t>06-4608/9855</t>
  </si>
  <si>
    <t>06-4608/9780</t>
  </si>
  <si>
    <t>06-4608/9667</t>
  </si>
  <si>
    <t>06-4608/9888</t>
  </si>
  <si>
    <t>06-4608/9955</t>
  </si>
  <si>
    <t>06-4608/9234</t>
  </si>
  <si>
    <t>06-4608/9690</t>
  </si>
  <si>
    <t>06-4608/94</t>
  </si>
  <si>
    <t>06-4608/9848</t>
  </si>
  <si>
    <t>06-4608/9892</t>
  </si>
  <si>
    <t>06-4608/9637</t>
  </si>
  <si>
    <t>06-4608/93</t>
  </si>
  <si>
    <t>06-4608/9326</t>
  </si>
  <si>
    <t>06-4608/9520</t>
  </si>
  <si>
    <t>ESTREPTOQUINASA-De 1500000 UI-Frasco ampolla</t>
  </si>
  <si>
    <t>06-4608/9902</t>
  </si>
  <si>
    <t>06-4608/9578</t>
  </si>
  <si>
    <t>06-4608/9187</t>
  </si>
  <si>
    <t>AGUJA HIPODERMICA-De 23 G x 1  25-6   Ordenanza</t>
  </si>
  <si>
    <t>06-4608/9886</t>
  </si>
  <si>
    <t>06-4608/9363</t>
  </si>
  <si>
    <t>06-4608/97</t>
  </si>
  <si>
    <t>06-4608/9543</t>
  </si>
  <si>
    <t>06-4608/9804</t>
  </si>
  <si>
    <t>06-4608/976</t>
  </si>
  <si>
    <t>06-4608/9845</t>
  </si>
  <si>
    <t>06-4610326</t>
  </si>
  <si>
    <t>H29</t>
  </si>
  <si>
    <t>H29-01</t>
  </si>
  <si>
    <t>FARMACIA HOSPITAL 29</t>
  </si>
  <si>
    <t>06-4610991</t>
  </si>
  <si>
    <t>ELECTRODO PEDIATRICO-De 20 a 30 mm de diametro-U</t>
  </si>
  <si>
    <t>06-4610297</t>
  </si>
  <si>
    <t>06-4610718</t>
  </si>
  <si>
    <t>06-4610481</t>
  </si>
  <si>
    <t>06-4610283</t>
  </si>
  <si>
    <t>06-4611558</t>
  </si>
  <si>
    <t>RISPERIDONA De 2 mg-Comprimido</t>
  </si>
  <si>
    <t>06-4611766</t>
  </si>
  <si>
    <t>RISPERIDONA De 3 mg-Comprimido</t>
  </si>
  <si>
    <t>06-461148</t>
  </si>
  <si>
    <t>06-4611581</t>
  </si>
  <si>
    <t>06-4611196</t>
  </si>
  <si>
    <t>BIPERIDENO-De 2 mg como clorhidrato-Comprimido</t>
  </si>
  <si>
    <t>06-4611397</t>
  </si>
  <si>
    <t>06-4611563</t>
  </si>
  <si>
    <t>06-4611997</t>
  </si>
  <si>
    <t>CLARITROMICINA-De 500 mg -Comprimido</t>
  </si>
  <si>
    <t>06-4611663</t>
  </si>
  <si>
    <t>CLARITROMICINA-De 250 mg/5 ml -Frasco</t>
  </si>
  <si>
    <t>06-4611503</t>
  </si>
  <si>
    <t>06-4611575</t>
  </si>
  <si>
    <t>CEFALEXINA-De 500 mg-Frasco</t>
  </si>
  <si>
    <t>06-461133</t>
  </si>
  <si>
    <t>06-4611691</t>
  </si>
  <si>
    <t>06-4611840</t>
  </si>
  <si>
    <t>06-4611866</t>
  </si>
  <si>
    <t>06-4611296</t>
  </si>
  <si>
    <t>06-4611514</t>
  </si>
  <si>
    <t>06-46113</t>
  </si>
  <si>
    <t>06-4611428</t>
  </si>
  <si>
    <t>06-4611358</t>
  </si>
  <si>
    <t>06-4611251</t>
  </si>
  <si>
    <t>06-4611745</t>
  </si>
  <si>
    <t>06-4611601</t>
  </si>
  <si>
    <t>AMOXICILINA-De 500 mg como trihidrato-Comprimido</t>
  </si>
  <si>
    <t>06-4611831</t>
  </si>
  <si>
    <t>06-4611116</t>
  </si>
  <si>
    <t>06-4612102</t>
  </si>
  <si>
    <t>H30-C06</t>
  </si>
  <si>
    <t>CENTRO DE SALUD 134</t>
  </si>
  <si>
    <t>06-4612826</t>
  </si>
  <si>
    <t>06-4612645</t>
  </si>
  <si>
    <t>06-4613390</t>
  </si>
  <si>
    <t>H30-C02</t>
  </si>
  <si>
    <t>CENTRO DE SALUD 131</t>
  </si>
  <si>
    <t>06-4614403</t>
  </si>
  <si>
    <t>H30-C04</t>
  </si>
  <si>
    <t>CENTRO DE SALUD 133</t>
  </si>
  <si>
    <t>06-4614645</t>
  </si>
  <si>
    <t>06-4615728</t>
  </si>
  <si>
    <t>H17-C02</t>
  </si>
  <si>
    <t>CENTRO DE SALUD 111</t>
  </si>
  <si>
    <t>06-4616762</t>
  </si>
  <si>
    <t>H8-01</t>
  </si>
  <si>
    <t>FARMACIA HOSPITAL 8</t>
  </si>
  <si>
    <t>06-4617981</t>
  </si>
  <si>
    <t>P6-05</t>
  </si>
  <si>
    <t>CENTRO DE BARRIO MUNICIPAL 34</t>
  </si>
  <si>
    <t>06-4617204</t>
  </si>
  <si>
    <t>06-4618496</t>
  </si>
  <si>
    <t>H17-C04</t>
  </si>
  <si>
    <t>CENTRO DE SALUD 112</t>
  </si>
  <si>
    <t>06-4620354</t>
  </si>
  <si>
    <t>H22-01</t>
  </si>
  <si>
    <t>FARMACIA HOSPITAL 22</t>
  </si>
  <si>
    <t>06-4620619</t>
  </si>
  <si>
    <t>06-462184</t>
  </si>
  <si>
    <t>06-4622381</t>
  </si>
  <si>
    <t>06-4623763</t>
  </si>
  <si>
    <t>06-4624960</t>
  </si>
  <si>
    <t>06-4625531</t>
  </si>
  <si>
    <t>06-46266</t>
  </si>
  <si>
    <t>06-4627273</t>
  </si>
  <si>
    <t>06-4628114</t>
  </si>
  <si>
    <t>06-4629884</t>
  </si>
  <si>
    <t>06-4629548</t>
  </si>
  <si>
    <t>06-4630213</t>
  </si>
  <si>
    <t>PIPERACILINA SODICA + TAZOBACTAM-piperacilina sodi</t>
  </si>
  <si>
    <t>06-4631232</t>
  </si>
  <si>
    <t>LEUCOVORINA De 15 mg, -COMPRIMIDO-</t>
  </si>
  <si>
    <t>06-4631345</t>
  </si>
  <si>
    <t>NEVIRAPINA COMPRIMIDO</t>
  </si>
  <si>
    <t>06-4632222</t>
  </si>
  <si>
    <t>06-4633441</t>
  </si>
  <si>
    <t>ABACAVIR COMPRIMIDO</t>
  </si>
  <si>
    <t>06-4819151</t>
  </si>
  <si>
    <t>H8-02</t>
  </si>
  <si>
    <t>CENTRO DE BARRIO MUNICIPAL 17</t>
  </si>
  <si>
    <t>06-4637464</t>
  </si>
  <si>
    <t>H27</t>
  </si>
  <si>
    <t>H27-01</t>
  </si>
  <si>
    <t>FARMACIA HOSPITAL 27</t>
  </si>
  <si>
    <t>06-4637228</t>
  </si>
  <si>
    <t>IBUPROFENO-De 400 mg-Comprimido</t>
  </si>
  <si>
    <t>06-4637552</t>
  </si>
  <si>
    <t>GASA HIDROFILA TUBULAR Pieza de 80 cm por 40 m. Con hilado n</t>
  </si>
  <si>
    <t>06-4637599</t>
  </si>
  <si>
    <t>06-4637949</t>
  </si>
  <si>
    <t>06-4637935</t>
  </si>
  <si>
    <t>DETERGENTE ENZIMATICO-Detergente lmquido trienzima</t>
  </si>
  <si>
    <t>06-4637850</t>
  </si>
  <si>
    <t>06-4637109</t>
  </si>
  <si>
    <t>06-463714</t>
  </si>
  <si>
    <t>06-4637982</t>
  </si>
  <si>
    <t>AMINOCAPROICO  ACIDO De 2000 mg</t>
  </si>
  <si>
    <t>06-4637465</t>
  </si>
  <si>
    <t>06-4637133</t>
  </si>
  <si>
    <t>06-463772</t>
  </si>
  <si>
    <t>06-4637732</t>
  </si>
  <si>
    <t>06-4637361</t>
  </si>
  <si>
    <t>06-463721</t>
  </si>
  <si>
    <t>06-463791</t>
  </si>
  <si>
    <t>06-4637688</t>
  </si>
  <si>
    <t>KIT PARA ANESTESIA PERIDURAL</t>
  </si>
  <si>
    <t>06-4637779</t>
  </si>
  <si>
    <t>06-4637287</t>
  </si>
  <si>
    <t>06-4637868</t>
  </si>
  <si>
    <t>06-4637487</t>
  </si>
  <si>
    <t>5043747-A</t>
  </si>
  <si>
    <t>HIDROCORTISONA-De 100 mg-Frasco ampolla</t>
  </si>
  <si>
    <t>06-4637799</t>
  </si>
  <si>
    <t>06-4637317</t>
  </si>
  <si>
    <t>06-4637186</t>
  </si>
  <si>
    <t>06-4637586</t>
  </si>
  <si>
    <t>BOLSA COLECTORA DE ORINA PARA ADULTO-De 2000 ml de</t>
  </si>
  <si>
    <t>06-4637436</t>
  </si>
  <si>
    <t>06-4637965</t>
  </si>
  <si>
    <t>06-463757</t>
  </si>
  <si>
    <t>06-4637624</t>
  </si>
  <si>
    <t>06-4637597</t>
  </si>
  <si>
    <t>06-4637812</t>
  </si>
  <si>
    <t>06-463727</t>
  </si>
  <si>
    <t>06-4637527</t>
  </si>
  <si>
    <t>06-4637374</t>
  </si>
  <si>
    <t>06-4637485</t>
  </si>
  <si>
    <t>HALOPERIDOL-De 50 mg como decanoato-Ampolla</t>
  </si>
  <si>
    <t>06-463753</t>
  </si>
  <si>
    <t>CATETER ENDOVENOSO MEDIANA DURACION-Catiter para p</t>
  </si>
  <si>
    <t>06-4638899</t>
  </si>
  <si>
    <t>H13</t>
  </si>
  <si>
    <t>H13-01</t>
  </si>
  <si>
    <t>FARMACIA HOSPITAL 13</t>
  </si>
  <si>
    <t>06-4638681</t>
  </si>
  <si>
    <t>LIDOCAINA-Al 5 %-Pomo</t>
  </si>
  <si>
    <t>06-463886</t>
  </si>
  <si>
    <t>06-4639328</t>
  </si>
  <si>
    <t>H1</t>
  </si>
  <si>
    <t>H1-01</t>
  </si>
  <si>
    <t>FARMACIA HOSPITAL 1</t>
  </si>
  <si>
    <t>06-4639979</t>
  </si>
  <si>
    <t>06-463976</t>
  </si>
  <si>
    <t>06-4639960</t>
  </si>
  <si>
    <t>06-4639953</t>
  </si>
  <si>
    <t>06-4640403</t>
  </si>
  <si>
    <t>H6</t>
  </si>
  <si>
    <t>MEROPENEM-De 500 mg-Frasco ampolla</t>
  </si>
  <si>
    <t>06-4640720</t>
  </si>
  <si>
    <t>06-4640104</t>
  </si>
  <si>
    <t>AMPICILINA + SULBACTAM-Ampicilina ssdica 1000 mg +</t>
  </si>
  <si>
    <t>06-464040</t>
  </si>
  <si>
    <t>Equipo Pericraneal para infintravenosa 23 G</t>
  </si>
  <si>
    <t>06-4640587</t>
  </si>
  <si>
    <t>06-464085</t>
  </si>
  <si>
    <t>Equipo Pericraneal para infintravenosa 21 G</t>
  </si>
  <si>
    <t>06-4640535</t>
  </si>
  <si>
    <t>GUANTE DE EXAMINACION-Tamaqo mediano  M   de latex</t>
  </si>
  <si>
    <t>06-464016</t>
  </si>
  <si>
    <t>06-4640669</t>
  </si>
  <si>
    <t>06-4640374</t>
  </si>
  <si>
    <t>06-4640647</t>
  </si>
  <si>
    <t>06-4640257</t>
  </si>
  <si>
    <t>06-4640644</t>
  </si>
  <si>
    <t>06-4640349</t>
  </si>
  <si>
    <t>9007242-A</t>
  </si>
  <si>
    <t>TIRA REACTIVA PARA DETERMINAR GLUCOSA EN SANGRE Para determi</t>
  </si>
  <si>
    <t>06-4640855</t>
  </si>
  <si>
    <t>Equipos Ad Soluciones Parenterales V16</t>
  </si>
  <si>
    <t>06-4641102</t>
  </si>
  <si>
    <t>H9</t>
  </si>
  <si>
    <t>H9-01</t>
  </si>
  <si>
    <t>FARMACIA HOSPITAL 9</t>
  </si>
  <si>
    <t>06-4641630</t>
  </si>
  <si>
    <t>06-4641655</t>
  </si>
  <si>
    <t>SODIO  DIVALPROATO-De 500 mg-Comprimido</t>
  </si>
  <si>
    <t>06-4641699</t>
  </si>
  <si>
    <t>06-4642700</t>
  </si>
  <si>
    <t>H28</t>
  </si>
  <si>
    <t>H28-01</t>
  </si>
  <si>
    <t>FARMACIA HOSPITAL 28</t>
  </si>
  <si>
    <t>06-4642699</t>
  </si>
  <si>
    <t>06-4643162</t>
  </si>
  <si>
    <t>06-4643816</t>
  </si>
  <si>
    <t>LEVOTIROXINA-De 50 mcg-Comprimido</t>
  </si>
  <si>
    <t>06-4643485</t>
  </si>
  <si>
    <t>06-4643572</t>
  </si>
  <si>
    <t>06-4643939</t>
  </si>
  <si>
    <t>06-4643339</t>
  </si>
  <si>
    <t>06-4643187</t>
  </si>
  <si>
    <t>06-4643303</t>
  </si>
  <si>
    <t>06-4643511</t>
  </si>
  <si>
    <t>06-4644845</t>
  </si>
  <si>
    <t>7565385-01</t>
  </si>
  <si>
    <t>MINISTERIO</t>
  </si>
  <si>
    <t>06-4645111</t>
  </si>
  <si>
    <t>H16-C01</t>
  </si>
  <si>
    <t>CENTRO DE SALUD 109</t>
  </si>
  <si>
    <t>06-4645238</t>
  </si>
  <si>
    <t>06-4646216</t>
  </si>
  <si>
    <t>H23-C01</t>
  </si>
  <si>
    <t>CENTRO DE SALUD 115</t>
  </si>
  <si>
    <t>06-4646971</t>
  </si>
  <si>
    <t>06-4647830</t>
  </si>
  <si>
    <t>H25-C01</t>
  </si>
  <si>
    <t>CENTRO DE SALUD 116</t>
  </si>
  <si>
    <t>06-4648275</t>
  </si>
  <si>
    <t>H25-C02</t>
  </si>
  <si>
    <t>CENTRO DE SALUD 117</t>
  </si>
  <si>
    <t>06-4649655</t>
  </si>
  <si>
    <t>06-4650924</t>
  </si>
  <si>
    <t>H27-C01</t>
  </si>
  <si>
    <t>CENTRO DE SALUD 124</t>
  </si>
  <si>
    <t>06-4651271</t>
  </si>
  <si>
    <t>H4-C02</t>
  </si>
  <si>
    <t>CENTRO DE SALUD 138</t>
  </si>
  <si>
    <t>06-4652380</t>
  </si>
  <si>
    <t>06-465375</t>
  </si>
  <si>
    <t>06-4653264</t>
  </si>
  <si>
    <t>06-4653416</t>
  </si>
  <si>
    <t>06-4654559</t>
  </si>
  <si>
    <t>06-4655212</t>
  </si>
  <si>
    <t>TOPIRAMATO-De 25 mg-Comprimido</t>
  </si>
  <si>
    <t>06-4655737</t>
  </si>
  <si>
    <t>06-4655295</t>
  </si>
  <si>
    <t>06-465553</t>
  </si>
  <si>
    <t>06-4655690</t>
  </si>
  <si>
    <t>06-4655250</t>
  </si>
  <si>
    <t>06-4655661</t>
  </si>
  <si>
    <t>06-4655616</t>
  </si>
  <si>
    <t>06-4655104</t>
  </si>
  <si>
    <t>06-4655706</t>
  </si>
  <si>
    <t>06-4655933</t>
  </si>
  <si>
    <t>06-4655711</t>
  </si>
  <si>
    <t>06-4655576</t>
  </si>
  <si>
    <t>06-4655289</t>
  </si>
  <si>
    <t>06-4655638</t>
  </si>
  <si>
    <t>06-4655871</t>
  </si>
  <si>
    <t>06-4655767</t>
  </si>
  <si>
    <t>06-4655188</t>
  </si>
  <si>
    <t>06-4655829</t>
  </si>
  <si>
    <t>06-465568</t>
  </si>
  <si>
    <t>06-4655189</t>
  </si>
  <si>
    <t>06-4655646</t>
  </si>
  <si>
    <t>06-4655777</t>
  </si>
  <si>
    <t>06-4655695</t>
  </si>
  <si>
    <t>06-4655174</t>
  </si>
  <si>
    <t>06-465570</t>
  </si>
  <si>
    <t>06-4656492</t>
  </si>
  <si>
    <t>06-4656510</t>
  </si>
  <si>
    <t>06-4656579</t>
  </si>
  <si>
    <t>06-4656907</t>
  </si>
  <si>
    <t>ALPRAZOLAM-De 1 mg-Comprimido</t>
  </si>
  <si>
    <t>06-4656702</t>
  </si>
  <si>
    <t>06-4656463</t>
  </si>
  <si>
    <t>06-4656608</t>
  </si>
  <si>
    <t>06-4656175</t>
  </si>
  <si>
    <t>06-4656138</t>
  </si>
  <si>
    <t>06-4656301</t>
  </si>
  <si>
    <t>06-4656890</t>
  </si>
  <si>
    <t>06-4656562</t>
  </si>
  <si>
    <t>06-4656203</t>
  </si>
  <si>
    <t>06-4657679</t>
  </si>
  <si>
    <t>06-4658603</t>
  </si>
  <si>
    <t>06-4659633</t>
  </si>
  <si>
    <t>NISTATINA-De 100000 UI-Comprimido</t>
  </si>
  <si>
    <t>H6-C03</t>
  </si>
  <si>
    <t>CENTRO DE SALUD 140</t>
  </si>
  <si>
    <t>06-4659598</t>
  </si>
  <si>
    <t>06-4659139</t>
  </si>
  <si>
    <t>VALPROICO  ACIDO De 200 mg como magnesio  valproato</t>
  </si>
  <si>
    <t>06-4659689</t>
  </si>
  <si>
    <t>06-4659677</t>
  </si>
  <si>
    <t>06-4659809</t>
  </si>
  <si>
    <t>06-4659630</t>
  </si>
  <si>
    <t>06-4659720</t>
  </si>
  <si>
    <t>06-4659718</t>
  </si>
  <si>
    <t>06-4659716</t>
  </si>
  <si>
    <t>06-465928</t>
  </si>
  <si>
    <t>06-4659789</t>
  </si>
  <si>
    <t>06-4659240</t>
  </si>
  <si>
    <t>06-4659949</t>
  </si>
  <si>
    <t>06-4659437</t>
  </si>
  <si>
    <t>06-4659185</t>
  </si>
  <si>
    <t>LAMOTRIGINA-De 25 mg-Comprimido</t>
  </si>
  <si>
    <t>06-4660717</t>
  </si>
  <si>
    <t>H6-C05</t>
  </si>
  <si>
    <t>CENTRO DE BARRIO MUNICIPAL 16</t>
  </si>
  <si>
    <t>06-4660472</t>
  </si>
  <si>
    <t>06-4660874</t>
  </si>
  <si>
    <t>06-4660306</t>
  </si>
  <si>
    <t>06-466025</t>
  </si>
  <si>
    <t>06-4660627</t>
  </si>
  <si>
    <t>06-4660614</t>
  </si>
  <si>
    <t>06-4660402</t>
  </si>
  <si>
    <t>06-4660387</t>
  </si>
  <si>
    <t>06-4660481</t>
  </si>
  <si>
    <t>06-4660902</t>
  </si>
  <si>
    <t>06-466019</t>
  </si>
  <si>
    <t>06-4661940</t>
  </si>
  <si>
    <t>06-4662137</t>
  </si>
  <si>
    <t>H27-C02</t>
  </si>
  <si>
    <t>CENTRO DE SALUD 125</t>
  </si>
  <si>
    <t>06-4663481</t>
  </si>
  <si>
    <t>H27-C04</t>
  </si>
  <si>
    <t>CENTRO DE SALUD 127</t>
  </si>
  <si>
    <t>06-4664993</t>
  </si>
  <si>
    <t>H27-C03</t>
  </si>
  <si>
    <t>CENTRO DE SALUD 126</t>
  </si>
  <si>
    <t>06-4665495</t>
  </si>
  <si>
    <t>06-4665102</t>
  </si>
  <si>
    <t>06-4666425</t>
  </si>
  <si>
    <t>06-4667204</t>
  </si>
  <si>
    <t>06-4669474</t>
  </si>
  <si>
    <t>06-4670649</t>
  </si>
  <si>
    <t>LECHE MATERNIZADA En polvo</t>
  </si>
  <si>
    <t>06-4670894</t>
  </si>
  <si>
    <t>06-4671208</t>
  </si>
  <si>
    <t>INMUNOGLOBULINA HUMANA-De 5 g-Frasco ampolla</t>
  </si>
  <si>
    <t>06-4672799</t>
  </si>
  <si>
    <t>06-4673104</t>
  </si>
  <si>
    <t>06-4673571</t>
  </si>
  <si>
    <t>06-4674683</t>
  </si>
  <si>
    <t>ZIDOVUDINA AMPOLLA</t>
  </si>
  <si>
    <t>06-467534</t>
  </si>
  <si>
    <t>06-4675195</t>
  </si>
  <si>
    <t>DAPSONA De 100 mg COMPRIMIDO</t>
  </si>
  <si>
    <t>06-4675207</t>
  </si>
  <si>
    <t>STAVUDINA De 30 mg COMPRIMIDO</t>
  </si>
  <si>
    <t>06-4675260</t>
  </si>
  <si>
    <t>06-4675305</t>
  </si>
  <si>
    <t>06-467531</t>
  </si>
  <si>
    <t>06-4675351</t>
  </si>
  <si>
    <t>AZITROMICINA De 500 mg como dihidrato COMPRIMIDO</t>
  </si>
  <si>
    <t>06-4675986</t>
  </si>
  <si>
    <t>NELFINAVIR COMPRIMIDO</t>
  </si>
  <si>
    <t>06-4675439</t>
  </si>
  <si>
    <t>06-4675408</t>
  </si>
  <si>
    <t>ETAMBUTOL De 400 mg COMPRIMIDO</t>
  </si>
  <si>
    <t>06-4675736</t>
  </si>
  <si>
    <t>PIRAZINAMIDA De 250 mg</t>
  </si>
  <si>
    <t>06-4675227</t>
  </si>
  <si>
    <t>CLINDAMICINA De 300 mg como clorhidrato COMPRIMIDO</t>
  </si>
  <si>
    <t>06-4675262</t>
  </si>
  <si>
    <t>06-4675923</t>
  </si>
  <si>
    <t>SULFADIAZINA COMPRIMIDO</t>
  </si>
  <si>
    <t>06-4675372</t>
  </si>
  <si>
    <t>STAVUDINA De 40 mg -COMPRIMIDO-</t>
  </si>
  <si>
    <t>06-4675965</t>
  </si>
  <si>
    <t>06-4675418</t>
  </si>
  <si>
    <t>06-4675170</t>
  </si>
  <si>
    <t>LAMIVUDINA + ZIDOVUDINA Lamivudina 150 mg + 300 mg de zidovu</t>
  </si>
  <si>
    <t>06-4675921</t>
  </si>
  <si>
    <t>LAMIVUDINA De 10 mg/ml BOTELLA</t>
  </si>
  <si>
    <t>06-4675134</t>
  </si>
  <si>
    <t>INDINAVIR De 400 mg COMPRIMIDO</t>
  </si>
  <si>
    <t>06-467571</t>
  </si>
  <si>
    <t>FOSCARNET De 24 mg/ml AMPOLLA</t>
  </si>
  <si>
    <t>06-4675945</t>
  </si>
  <si>
    <t>06-467510</t>
  </si>
  <si>
    <t>06-467585</t>
  </si>
  <si>
    <t>ZIDOVUDINA De 100 mg COMPRIMIDO</t>
  </si>
  <si>
    <t>06-4675382</t>
  </si>
  <si>
    <t>RIFAMPICINA-De 300 mg-Capsula</t>
  </si>
  <si>
    <t>06-4675892</t>
  </si>
  <si>
    <t>PIRIMETAMINA De 25 mg COMPRIMIDO</t>
  </si>
  <si>
    <t>06-4675572</t>
  </si>
  <si>
    <t>06-4675198</t>
  </si>
  <si>
    <t>06-4675738</t>
  </si>
  <si>
    <t>06-4675100</t>
  </si>
  <si>
    <t>ITRACONAZOL De 100mg CAPSULA</t>
  </si>
  <si>
    <t>06-467583</t>
  </si>
  <si>
    <t>GANCICLOVIR De 500 mg AMPOLLA</t>
  </si>
  <si>
    <t>06-4675337</t>
  </si>
  <si>
    <t>06-4676822</t>
  </si>
  <si>
    <t>GUANTE DE EXAMINACION-Tamaqo chico  S   de latex</t>
  </si>
  <si>
    <t>06-4680752</t>
  </si>
  <si>
    <t>06-4680477</t>
  </si>
  <si>
    <t>06-4680672</t>
  </si>
  <si>
    <t>06-4680347</t>
  </si>
  <si>
    <t>06-4680627</t>
  </si>
  <si>
    <t>06-4680312</t>
  </si>
  <si>
    <t>06-4680431</t>
  </si>
  <si>
    <t>06-4680121</t>
  </si>
  <si>
    <t>06-4680191</t>
  </si>
  <si>
    <t>HEPARINA (ENOXAPARINA SODICA) De 60 mg</t>
  </si>
  <si>
    <t>06-4680739</t>
  </si>
  <si>
    <t>06-4680921</t>
  </si>
  <si>
    <t>HEPARINA  ENOXAPARINA SODICA -De 40 mg-Jeringa pre</t>
  </si>
  <si>
    <t>06-4680727</t>
  </si>
  <si>
    <t>06-4680829</t>
  </si>
  <si>
    <t>06-4680125</t>
  </si>
  <si>
    <t>06-4680686</t>
  </si>
  <si>
    <t>06-4680558</t>
  </si>
  <si>
    <t>06-4680758</t>
  </si>
  <si>
    <t>06-4680283</t>
  </si>
  <si>
    <t>06-4680464</t>
  </si>
  <si>
    <t>06-4680175</t>
  </si>
  <si>
    <t>06-4680975</t>
  </si>
  <si>
    <t>FENITOINA SODICA-De 50 mg/ml-Ampolla</t>
  </si>
  <si>
    <t>06-4680222</t>
  </si>
  <si>
    <t>06-4680569</t>
  </si>
  <si>
    <t>06-4680157</t>
  </si>
  <si>
    <t>06-4680679</t>
  </si>
  <si>
    <t>06-4680843</t>
  </si>
  <si>
    <t>ACENOCUMAROL-De 4 mg-Comprimido</t>
  </si>
  <si>
    <t>06-4681799</t>
  </si>
  <si>
    <t>H8</t>
  </si>
  <si>
    <t>06-4681396</t>
  </si>
  <si>
    <t>06-4681940</t>
  </si>
  <si>
    <t>06-4681565</t>
  </si>
  <si>
    <t>06-4681268</t>
  </si>
  <si>
    <t>06-4681573</t>
  </si>
  <si>
    <t>06-468298</t>
  </si>
  <si>
    <t>H7</t>
  </si>
  <si>
    <t>H7-01</t>
  </si>
  <si>
    <t>FARMACIA HOSPITAL 7</t>
  </si>
  <si>
    <t>06-4683849</t>
  </si>
  <si>
    <t>06-4683143</t>
  </si>
  <si>
    <t>06-4683308</t>
  </si>
  <si>
    <t>PIPERACILINA SODICA-De 4 g -Frasco ampolla</t>
  </si>
  <si>
    <t>06-4683328</t>
  </si>
  <si>
    <t>06-4683817</t>
  </si>
  <si>
    <t>06-4683588</t>
  </si>
  <si>
    <t>06-4683592</t>
  </si>
  <si>
    <t>JERINGA HIPODERMICA SIN AGUJA PARA TUBERCULINA-De</t>
  </si>
  <si>
    <t>06-4683690</t>
  </si>
  <si>
    <t>06-4684471</t>
  </si>
  <si>
    <t>06-4684939</t>
  </si>
  <si>
    <t>06-4684260</t>
  </si>
  <si>
    <t>CLOTIAPINA-De 40 mg-Comprimido</t>
  </si>
  <si>
    <t>06-4684133</t>
  </si>
  <si>
    <t>06-4684495</t>
  </si>
  <si>
    <t>06-4685836</t>
  </si>
  <si>
    <t>06-4686824</t>
  </si>
  <si>
    <t>06-4687465</t>
  </si>
  <si>
    <t>06-4688859</t>
  </si>
  <si>
    <t>H11-C06</t>
  </si>
  <si>
    <t>CENTRO DE SALUD 106</t>
  </si>
  <si>
    <t>06-4689247</t>
  </si>
  <si>
    <t>06-4690881</t>
  </si>
  <si>
    <t>06-4691793</t>
  </si>
  <si>
    <t>06-4692860</t>
  </si>
  <si>
    <t>P7</t>
  </si>
  <si>
    <t>ADHESIVO UNIVERSAL monocomponente de fotocurado. Marca MONOB</t>
  </si>
  <si>
    <t>06-4692143</t>
  </si>
  <si>
    <t>EYECTOR Para saliva  de 15 cm  descartable</t>
  </si>
  <si>
    <t>06-4692411</t>
  </si>
  <si>
    <t>GLUTARALDEHIDO Al 2 % Solucisn con activador</t>
  </si>
  <si>
    <t>06-4692640</t>
  </si>
  <si>
    <t>ALGODON HIDROFILO De 4,00 cm de largo x 1 cm de diametro, en</t>
  </si>
  <si>
    <t>06-4692200</t>
  </si>
  <si>
    <t>BARNIZ De flzor con aguja dispensadora para carpule</t>
  </si>
  <si>
    <t>06-4692778</t>
  </si>
  <si>
    <t>CEPILLO Para micromotor, uso odontolsgico</t>
  </si>
  <si>
    <t>06-4692519</t>
  </si>
  <si>
    <t>DIGLUCONATO DE CLORHEXIDINA Al 12%-Unidad</t>
  </si>
  <si>
    <t>06-4692820</t>
  </si>
  <si>
    <t>06-4692134</t>
  </si>
  <si>
    <t>BARBIJO DE UN SOLO USO</t>
  </si>
  <si>
    <t>06-4692693</t>
  </si>
  <si>
    <t>AGUJA PARA JERINGA CARPULE (22-3) 30G x 7/8 , corta, afilado</t>
  </si>
  <si>
    <t>06-4692809</t>
  </si>
  <si>
    <t>ACIDO ORTOFOSFORICO Al 37 %, para grabar esmalte, en gel, co</t>
  </si>
  <si>
    <t>06-4692213</t>
  </si>
  <si>
    <t>06-469251</t>
  </si>
  <si>
    <t>ACEITE GACELA SPRAY (Alternativa)</t>
  </si>
  <si>
    <t>06-4692984</t>
  </si>
  <si>
    <t>ALEACION PARA AMALGAMA DE PLATA Al 45 %</t>
  </si>
  <si>
    <t>06-4692557</t>
  </si>
  <si>
    <t>CARTICAINA + ADRENALINA Al 4 % como clorhidrato + L-adrenali</t>
  </si>
  <si>
    <t>06-4692951</t>
  </si>
  <si>
    <t>GEL HIDROALCOHOLICO Para lavado de manos</t>
  </si>
  <si>
    <t>06-4692642</t>
  </si>
  <si>
    <t>06-4692536</t>
  </si>
  <si>
    <t>CEMENTO DE IONOMERO VITREO De 15 g en polvo y 10 ml lmquido</t>
  </si>
  <si>
    <t>06-4692431</t>
  </si>
  <si>
    <t>HIDROXIDO DE CALCIO Acido resistente, pasta-pasta-Avio</t>
  </si>
  <si>
    <t>06-4692943</t>
  </si>
  <si>
    <t>VASO DE PLASTICO DESCARTABLE De 110 cc</t>
  </si>
  <si>
    <t>06-4692592</t>
  </si>
  <si>
    <t>SODIO, FLUORURO + XILITOL Sodio Fluoruro 0.05 % + xilitol 10</t>
  </si>
  <si>
    <t>06-4692952</t>
  </si>
  <si>
    <t>06-4693736</t>
  </si>
  <si>
    <t>06-4693618</t>
  </si>
  <si>
    <t>EFAVIRENZ COMPRIMIDO</t>
  </si>
  <si>
    <t>06-4694392</t>
  </si>
  <si>
    <t>06-4694644</t>
  </si>
  <si>
    <t>06-469413</t>
  </si>
  <si>
    <t>06-4694503</t>
  </si>
  <si>
    <t>06-4696470</t>
  </si>
  <si>
    <t>PRESERVATIVO De 160 +/- 2 mm de largo x 50 +/- 2 mm de ancho</t>
  </si>
  <si>
    <t>06-4697510</t>
  </si>
  <si>
    <t>Equipos Ad Soluciones Parenterales V13</t>
  </si>
  <si>
    <t>06-4698428</t>
  </si>
  <si>
    <t>H12</t>
  </si>
  <si>
    <t>H12-01</t>
  </si>
  <si>
    <t>FARMACIA HOSPITAL 12</t>
  </si>
  <si>
    <t>06-4698903</t>
  </si>
  <si>
    <t>06-469828</t>
  </si>
  <si>
    <t>06-4699739</t>
  </si>
  <si>
    <t>06-4699518</t>
  </si>
  <si>
    <t>06-4700687</t>
  </si>
  <si>
    <t>06-470046</t>
  </si>
  <si>
    <t>06-4700805</t>
  </si>
  <si>
    <t>06-4700322</t>
  </si>
  <si>
    <t>06-4700378</t>
  </si>
  <si>
    <t>06-4703882</t>
  </si>
  <si>
    <t>06-4704193</t>
  </si>
  <si>
    <t>06-470597</t>
  </si>
  <si>
    <t>VACUNA ANTIHEPATITIS A PEDIATRICA Inactivada, en presentacis</t>
  </si>
  <si>
    <t>06-4705538</t>
  </si>
  <si>
    <t>06-4705769</t>
  </si>
  <si>
    <t>06-4706282</t>
  </si>
  <si>
    <t>06-4707866</t>
  </si>
  <si>
    <t>H19-C02</t>
  </si>
  <si>
    <t>CENTRO DE SALUD 114</t>
  </si>
  <si>
    <t>06-4708279</t>
  </si>
  <si>
    <t>H11-C08</t>
  </si>
  <si>
    <t>CENTRO DE SALUD 108</t>
  </si>
  <si>
    <t>06-4709311</t>
  </si>
  <si>
    <t>06-471085</t>
  </si>
  <si>
    <t>06-4711795</t>
  </si>
  <si>
    <t>06-4712479</t>
  </si>
  <si>
    <t>06-4713388</t>
  </si>
  <si>
    <t>06-4713767</t>
  </si>
  <si>
    <t>06-4713748</t>
  </si>
  <si>
    <t>06-4713982</t>
  </si>
  <si>
    <t>06-4713212</t>
  </si>
  <si>
    <t>06-4713801</t>
  </si>
  <si>
    <t>06-471314</t>
  </si>
  <si>
    <t>06-4713765</t>
  </si>
  <si>
    <t>06-4714204</t>
  </si>
  <si>
    <t>06-4714611</t>
  </si>
  <si>
    <t>06-4714846</t>
  </si>
  <si>
    <t>06-4714182</t>
  </si>
  <si>
    <t>06-4714871</t>
  </si>
  <si>
    <t>06-4714927</t>
  </si>
  <si>
    <t>06-4714795</t>
  </si>
  <si>
    <t>06-4714966</t>
  </si>
  <si>
    <t>06-4714815</t>
  </si>
  <si>
    <t>06-4714507</t>
  </si>
  <si>
    <t>06-4714298</t>
  </si>
  <si>
    <t>06-4714181</t>
  </si>
  <si>
    <t>06-4714469</t>
  </si>
  <si>
    <t>06-47144</t>
  </si>
  <si>
    <t>06-4716839</t>
  </si>
  <si>
    <t>06-4716622</t>
  </si>
  <si>
    <t>06-471668</t>
  </si>
  <si>
    <t>06-4717835</t>
  </si>
  <si>
    <t>06-4718265</t>
  </si>
  <si>
    <t>06-4718176</t>
  </si>
  <si>
    <t>06-4718626</t>
  </si>
  <si>
    <t>06-4718866</t>
  </si>
  <si>
    <t>06-4719736</t>
  </si>
  <si>
    <t>06-471952</t>
  </si>
  <si>
    <t>06-4719887</t>
  </si>
  <si>
    <t>06-4720378</t>
  </si>
  <si>
    <t>CATETER PERIDURAL De 16 G de diametro</t>
  </si>
  <si>
    <t>06-4721542</t>
  </si>
  <si>
    <t>06-472174</t>
  </si>
  <si>
    <t>SULFAMETOXAZOL + TRIMETOPRIMA AMPOLLA</t>
  </si>
  <si>
    <t>06-4722356</t>
  </si>
  <si>
    <t>06-4723622</t>
  </si>
  <si>
    <t>06-4723321</t>
  </si>
  <si>
    <t>06-4723386</t>
  </si>
  <si>
    <t>06-4723561</t>
  </si>
  <si>
    <t>06-4723198</t>
  </si>
  <si>
    <t>06-472393</t>
  </si>
  <si>
    <t>06-4723620</t>
  </si>
  <si>
    <t>06-4723261</t>
  </si>
  <si>
    <t>06-4723908</t>
  </si>
  <si>
    <t>06-4730445</t>
  </si>
  <si>
    <t>06-4730505</t>
  </si>
  <si>
    <t>SOLUCION DE POTASIO, CLORURO De 1mEq/ ml s 1 Molar</t>
  </si>
  <si>
    <t>06-4730957</t>
  </si>
  <si>
    <t>06-4731383</t>
  </si>
  <si>
    <t>06-4731798</t>
  </si>
  <si>
    <t>06-4731858</t>
  </si>
  <si>
    <t>06-4731736</t>
  </si>
  <si>
    <t>06-4731880</t>
  </si>
  <si>
    <t>06-4731648</t>
  </si>
  <si>
    <t>06-4731401</t>
  </si>
  <si>
    <t>06-4731301</t>
  </si>
  <si>
    <t>06-4731993</t>
  </si>
  <si>
    <t>06-4731475</t>
  </si>
  <si>
    <t>06-473247</t>
  </si>
  <si>
    <t>06-4732836</t>
  </si>
  <si>
    <t>06-4732638</t>
  </si>
  <si>
    <t>06-4732445</t>
  </si>
  <si>
    <t>06-4732556</t>
  </si>
  <si>
    <t>06-473245</t>
  </si>
  <si>
    <t>06-4732113</t>
  </si>
  <si>
    <t>06-4732232</t>
  </si>
  <si>
    <t>06-4732782</t>
  </si>
  <si>
    <t>06-4732718</t>
  </si>
  <si>
    <t>06-4732532</t>
  </si>
  <si>
    <t>06-4733101</t>
  </si>
  <si>
    <t>06-4733741</t>
  </si>
  <si>
    <t>06-4733631</t>
  </si>
  <si>
    <t>06-4733293</t>
  </si>
  <si>
    <t>06-473315</t>
  </si>
  <si>
    <t>06-4733182</t>
  </si>
  <si>
    <t>06-4733451</t>
  </si>
  <si>
    <t>06-4733942</t>
  </si>
  <si>
    <t>06-4733386</t>
  </si>
  <si>
    <t>06-4733441</t>
  </si>
  <si>
    <t>06-4733566</t>
  </si>
  <si>
    <t>06-4734527</t>
  </si>
  <si>
    <t>MEROPENEM-De 1000 mg-Frasco ampolla</t>
  </si>
  <si>
    <t>06-4734227</t>
  </si>
  <si>
    <t>06-4734673</t>
  </si>
  <si>
    <t>06-4734627</t>
  </si>
  <si>
    <t>06-4734225</t>
  </si>
  <si>
    <t>9007242-B</t>
  </si>
  <si>
    <t>APARATO BIOSENSOR</t>
  </si>
  <si>
    <t>06-4734487</t>
  </si>
  <si>
    <t>06-4734925</t>
  </si>
  <si>
    <t>06-4734998</t>
  </si>
  <si>
    <t>06-4734267</t>
  </si>
  <si>
    <t>06-4734884</t>
  </si>
  <si>
    <t>06-4734796</t>
  </si>
  <si>
    <t>06-4734365</t>
  </si>
  <si>
    <t>06-4734773</t>
  </si>
  <si>
    <t>06-4734420</t>
  </si>
  <si>
    <t>06-4734175</t>
  </si>
  <si>
    <t>06-4734929</t>
  </si>
  <si>
    <t>06-4734164</t>
  </si>
  <si>
    <t>06-4734575</t>
  </si>
  <si>
    <t>06-4734351</t>
  </si>
  <si>
    <t>06-4734650</t>
  </si>
  <si>
    <t>DETERGENTE ENZIMATICO Detergente lmquido trienzimatico para</t>
  </si>
  <si>
    <t>06-473540</t>
  </si>
  <si>
    <t>H2</t>
  </si>
  <si>
    <t>06-4735806</t>
  </si>
  <si>
    <t>06-4735222</t>
  </si>
  <si>
    <t>06-4735212</t>
  </si>
  <si>
    <t>06-4735214</t>
  </si>
  <si>
    <t>06-4735836</t>
  </si>
  <si>
    <t>06-4735258</t>
  </si>
  <si>
    <t>06-4735999</t>
  </si>
  <si>
    <t>06-4735884</t>
  </si>
  <si>
    <t>06-4735595</t>
  </si>
  <si>
    <t>06-4735131</t>
  </si>
  <si>
    <t>06-4735772</t>
  </si>
  <si>
    <t>06-4735210</t>
  </si>
  <si>
    <t>06-4735524</t>
  </si>
  <si>
    <t>06-4735994</t>
  </si>
  <si>
    <t>06-4735275</t>
  </si>
  <si>
    <t>06-47356</t>
  </si>
  <si>
    <t>06-4735237</t>
  </si>
  <si>
    <t>06-4735636</t>
  </si>
  <si>
    <t>06-4735412</t>
  </si>
  <si>
    <t>06-4735333</t>
  </si>
  <si>
    <t>06-4735921</t>
  </si>
  <si>
    <t>06-4735739</t>
  </si>
  <si>
    <t>06-4736692</t>
  </si>
  <si>
    <t>H11-C07</t>
  </si>
  <si>
    <t>CENTRO DE SALUD 107</t>
  </si>
  <si>
    <t>06-4737743</t>
  </si>
  <si>
    <t>06-4738994</t>
  </si>
  <si>
    <t>06-4738266</t>
  </si>
  <si>
    <t>06-4739353</t>
  </si>
  <si>
    <t>06-4739918</t>
  </si>
  <si>
    <t>GUANTE DE EXAMINACION-Tamaqo grande  L   de latex</t>
  </si>
  <si>
    <t>06-4739156</t>
  </si>
  <si>
    <t>SURGIBAC G x 1 litro. Bidones</t>
  </si>
  <si>
    <t>06-4739939</t>
  </si>
  <si>
    <t>06-4739481</t>
  </si>
  <si>
    <t>06-4739620</t>
  </si>
  <si>
    <t>AGUJA C/HILO P/SUTURA descartables, enhebradas, 3.0 cuticula</t>
  </si>
  <si>
    <t>06-4739558</t>
  </si>
  <si>
    <t>06-4740120</t>
  </si>
  <si>
    <t>06-474033</t>
  </si>
  <si>
    <t>06-4740143</t>
  </si>
  <si>
    <t>OXIDO DE ZINC Polvo blanco amarillento  amorfo  fino  inodor</t>
  </si>
  <si>
    <t>06-4740371</t>
  </si>
  <si>
    <t>Anestesia Topica en Gel (Benzocaina al 20%) En Pote por 15 G</t>
  </si>
  <si>
    <t>06-4740548</t>
  </si>
  <si>
    <t>EUGENOL Para uso odontolsgico-Frasco x 10 ml</t>
  </si>
  <si>
    <t>06-4740451</t>
  </si>
  <si>
    <t>06-4740828</t>
  </si>
  <si>
    <t>06-4740162</t>
  </si>
  <si>
    <t>06-4740628</t>
  </si>
  <si>
    <t>06-4740427</t>
  </si>
  <si>
    <t>06-4740353</t>
  </si>
  <si>
    <t>06-474042</t>
  </si>
  <si>
    <t>GASA HIDROFILA TUBULAR FRACCIONADA De 5 x 5 cm.</t>
  </si>
  <si>
    <t>06-4740526</t>
  </si>
  <si>
    <t>AGUJA PARA SUTURA 30 mm de longitud de arco</t>
  </si>
  <si>
    <t>06-474087</t>
  </si>
  <si>
    <t>06-4741437</t>
  </si>
  <si>
    <t>H6-C02</t>
  </si>
  <si>
    <t>CENTRO DE SALUD 139</t>
  </si>
  <si>
    <t>06-4742739</t>
  </si>
  <si>
    <t>06-4743735</t>
  </si>
  <si>
    <t>06-4744515</t>
  </si>
  <si>
    <t>H10-C02</t>
  </si>
  <si>
    <t>HOSPITAL ANEXO 2</t>
  </si>
  <si>
    <t>06-47447</t>
  </si>
  <si>
    <t>06-4744593</t>
  </si>
  <si>
    <t>06-4744619</t>
  </si>
  <si>
    <t>06-474449</t>
  </si>
  <si>
    <t>06-474413</t>
  </si>
  <si>
    <t>06-4744241</t>
  </si>
  <si>
    <t>06-4744377</t>
  </si>
  <si>
    <t>ACICLOVIR De 800 mg COMPRIMIDO</t>
  </si>
  <si>
    <t>06-4744940</t>
  </si>
  <si>
    <t>06-4744261</t>
  </si>
  <si>
    <t>06-4744309</t>
  </si>
  <si>
    <t>06-4745457</t>
  </si>
  <si>
    <t>H10-C01</t>
  </si>
  <si>
    <t>HOSPITAL ANEXO 1</t>
  </si>
  <si>
    <t>06-4745970</t>
  </si>
  <si>
    <t>06-4745893</t>
  </si>
  <si>
    <t>06-4745727</t>
  </si>
  <si>
    <t>06-4745187</t>
  </si>
  <si>
    <t>06-4745781</t>
  </si>
  <si>
    <t>06-4745271</t>
  </si>
  <si>
    <t>06-474528</t>
  </si>
  <si>
    <t>06-4745784</t>
  </si>
  <si>
    <t>PENICILINA G BENZATINICA De 2.400.000 UI AMPOLLA</t>
  </si>
  <si>
    <t>06-4745324</t>
  </si>
  <si>
    <t>06-4745461</t>
  </si>
  <si>
    <t>06-4746883</t>
  </si>
  <si>
    <t>06-4746828</t>
  </si>
  <si>
    <t>06-4746144</t>
  </si>
  <si>
    <t>06-4746382</t>
  </si>
  <si>
    <t>06-4746351</t>
  </si>
  <si>
    <t>06-4746352</t>
  </si>
  <si>
    <t>ZIDOVUDINA De 10 mg/ml. BOTELLA</t>
  </si>
  <si>
    <t>06-474662</t>
  </si>
  <si>
    <t>06-4746479</t>
  </si>
  <si>
    <t>06-4746522</t>
  </si>
  <si>
    <t>06-4746440</t>
  </si>
  <si>
    <t>06-4746143</t>
  </si>
  <si>
    <t>06-4746635</t>
  </si>
  <si>
    <t>06-474667</t>
  </si>
  <si>
    <t>06-4746696</t>
  </si>
  <si>
    <t>06-4746508</t>
  </si>
  <si>
    <t>06-4746671</t>
  </si>
  <si>
    <t>06-4746645</t>
  </si>
  <si>
    <t>06-4747570</t>
  </si>
  <si>
    <t>06-4747351</t>
  </si>
  <si>
    <t>06-4747705</t>
  </si>
  <si>
    <t>06-4747771</t>
  </si>
  <si>
    <t>06-4747609</t>
  </si>
  <si>
    <t>06-4747911</t>
  </si>
  <si>
    <t>06-4747587</t>
  </si>
  <si>
    <t>06-474719</t>
  </si>
  <si>
    <t>06-4747776</t>
  </si>
  <si>
    <t>06-4747459</t>
  </si>
  <si>
    <t>06-4747279</t>
  </si>
  <si>
    <t>06-4747212</t>
  </si>
  <si>
    <t>06-4747722</t>
  </si>
  <si>
    <t>06-4747990</t>
  </si>
  <si>
    <t>06-4747282</t>
  </si>
  <si>
    <t>06-4747753</t>
  </si>
  <si>
    <t>06-4747657</t>
  </si>
  <si>
    <t>06-4747400</t>
  </si>
  <si>
    <t>06-4747698</t>
  </si>
  <si>
    <t>06-4747230</t>
  </si>
  <si>
    <t>06-4747472</t>
  </si>
  <si>
    <t>ACICLOVIR De 500 mg como sal ssdica AMPOLLA</t>
  </si>
  <si>
    <t>06-4747704</t>
  </si>
  <si>
    <t>06-4747316</t>
  </si>
  <si>
    <t>06-4747374</t>
  </si>
  <si>
    <t>06-4747449</t>
  </si>
  <si>
    <t>06-4747154</t>
  </si>
  <si>
    <t>06-4747728</t>
  </si>
  <si>
    <t>06-4747386</t>
  </si>
  <si>
    <t>06-4747597</t>
  </si>
  <si>
    <t>06-47476</t>
  </si>
  <si>
    <t>06-474742</t>
  </si>
  <si>
    <t>06-4747534</t>
  </si>
  <si>
    <t>PENTAMIDINA ISETIONATO AMPOLLA</t>
  </si>
  <si>
    <t>06-4747615</t>
  </si>
  <si>
    <t>06-4747919</t>
  </si>
  <si>
    <t>ISONIACIDA De 300 mg COMPRIMIDO</t>
  </si>
  <si>
    <t>06-474757</t>
  </si>
  <si>
    <t>06-4747725</t>
  </si>
  <si>
    <t>06-4747929</t>
  </si>
  <si>
    <t>06-4748930</t>
  </si>
  <si>
    <t>06-4748542</t>
  </si>
  <si>
    <t>06-47488</t>
  </si>
  <si>
    <t>06-4748131</t>
  </si>
  <si>
    <t>06-4748531</t>
  </si>
  <si>
    <t>06-4748371</t>
  </si>
  <si>
    <t>DOXICICLINA COMPRIMIDO</t>
  </si>
  <si>
    <t>06-4748405</t>
  </si>
  <si>
    <t>06-4748209</t>
  </si>
  <si>
    <t>06-4748861</t>
  </si>
  <si>
    <t>NISTATINA De 100.000 UI/ml</t>
  </si>
  <si>
    <t>06-4748843</t>
  </si>
  <si>
    <t>06-4748839</t>
  </si>
  <si>
    <t>CEFTAZIDIMA-De 1000 mg -Frasco ampolla</t>
  </si>
  <si>
    <t>06-4748360</t>
  </si>
  <si>
    <t>06-4748977</t>
  </si>
  <si>
    <t>06-4748503</t>
  </si>
  <si>
    <t>06-4748233</t>
  </si>
  <si>
    <t>06-4748979</t>
  </si>
  <si>
    <t>06-4748244</t>
  </si>
  <si>
    <t>06-4748653</t>
  </si>
  <si>
    <t>06-4748921</t>
  </si>
  <si>
    <t>06-4748985</t>
  </si>
  <si>
    <t>06-4748633</t>
  </si>
  <si>
    <t>06-4748896</t>
  </si>
  <si>
    <t>06-4748116</t>
  </si>
  <si>
    <t>06-4748988</t>
  </si>
  <si>
    <t>06-4748860</t>
  </si>
  <si>
    <t>06-4748438</t>
  </si>
  <si>
    <t>06-4748792</t>
  </si>
  <si>
    <t>06-4748920</t>
  </si>
  <si>
    <t>06-4748270</t>
  </si>
  <si>
    <t>06-4748907</t>
  </si>
  <si>
    <t>06-4748897</t>
  </si>
  <si>
    <t>06-4748956</t>
  </si>
  <si>
    <t>06-4748962</t>
  </si>
  <si>
    <t>METRONIDAZOL-De 500 mg-Comprimido</t>
  </si>
  <si>
    <t>06-474862</t>
  </si>
  <si>
    <t>AZITROMICINA De 250 mg como dihidrato COMPRIMIDO</t>
  </si>
  <si>
    <t>06-4748528</t>
  </si>
  <si>
    <t>06-4748571</t>
  </si>
  <si>
    <t>06-4748664</t>
  </si>
  <si>
    <t>06-4749388</t>
  </si>
  <si>
    <t>06-4749817</t>
  </si>
  <si>
    <t>06-4749122</t>
  </si>
  <si>
    <t>06-4749472</t>
  </si>
  <si>
    <t>06-4749934</t>
  </si>
  <si>
    <t>06-4749223</t>
  </si>
  <si>
    <t>06-4749683</t>
  </si>
  <si>
    <t>06-4749511</t>
  </si>
  <si>
    <t>SULFAMETOXAZOL + TRIMETOPRIMA De 200/40mg x cada 5 ml</t>
  </si>
  <si>
    <t>06-4749719</t>
  </si>
  <si>
    <t>06-4749575</t>
  </si>
  <si>
    <t>06-4749665</t>
  </si>
  <si>
    <t>06-4749621</t>
  </si>
  <si>
    <t>06-474998</t>
  </si>
  <si>
    <t>06-4749140</t>
  </si>
  <si>
    <t>06-474997</t>
  </si>
  <si>
    <t>06-4749995</t>
  </si>
  <si>
    <t>06-474967</t>
  </si>
  <si>
    <t>06-4749265</t>
  </si>
  <si>
    <t>06-4749515</t>
  </si>
  <si>
    <t>06-4749590</t>
  </si>
  <si>
    <t>ZALCITABINA De 0,75 mg COMPRIMIDO</t>
  </si>
  <si>
    <t>06-4749490</t>
  </si>
  <si>
    <t>06-4749332</t>
  </si>
  <si>
    <t>06-4749648</t>
  </si>
  <si>
    <t>06-4749982</t>
  </si>
  <si>
    <t>06-4749465</t>
  </si>
  <si>
    <t>06-4749906</t>
  </si>
  <si>
    <t>06-4749530</t>
  </si>
  <si>
    <t>06-4749718</t>
  </si>
  <si>
    <t>06-474914</t>
  </si>
  <si>
    <t>06-4750393</t>
  </si>
  <si>
    <t>06-4751856</t>
  </si>
  <si>
    <t>06-4751547</t>
  </si>
  <si>
    <t>06-4751427</t>
  </si>
  <si>
    <t>06-4751965</t>
  </si>
  <si>
    <t>SOLUCION DE AMINOACIDOS-Al 10 %-Envase x 500 ml</t>
  </si>
  <si>
    <t>06-475254</t>
  </si>
  <si>
    <t>06-4752184</t>
  </si>
  <si>
    <t>06-475223</t>
  </si>
  <si>
    <t>06-4752434</t>
  </si>
  <si>
    <t>06-4752636</t>
  </si>
  <si>
    <t>06-4752699</t>
  </si>
  <si>
    <t>06-4752358</t>
  </si>
  <si>
    <t>06-4752223</t>
  </si>
  <si>
    <t>06-4752161</t>
  </si>
  <si>
    <t>06-4752112</t>
  </si>
  <si>
    <t>06-4753703</t>
  </si>
  <si>
    <t>06-4753697</t>
  </si>
  <si>
    <t>06-4753269</t>
  </si>
  <si>
    <t>06-4759185</t>
  </si>
  <si>
    <t>06-4759438</t>
  </si>
  <si>
    <t>06-4759412</t>
  </si>
  <si>
    <t>06-4759454</t>
  </si>
  <si>
    <t>06-477147</t>
  </si>
  <si>
    <t>06-477292</t>
  </si>
  <si>
    <t>06-4772390</t>
  </si>
  <si>
    <t>06-4772274</t>
  </si>
  <si>
    <t>06-47726</t>
  </si>
  <si>
    <t>SOLUCION DE RINGER LACTATO-Ringer lactato  solucio</t>
  </si>
  <si>
    <t>06-4772201</t>
  </si>
  <si>
    <t>06-4772476</t>
  </si>
  <si>
    <t>06-4772412</t>
  </si>
  <si>
    <t>06-4772499</t>
  </si>
  <si>
    <t>06-4772458</t>
  </si>
  <si>
    <t>06-4772533</t>
  </si>
  <si>
    <t>06-4772304</t>
  </si>
  <si>
    <t>06-4772893</t>
  </si>
  <si>
    <t>06-4773741</t>
  </si>
  <si>
    <t>06-4773423</t>
  </si>
  <si>
    <t>06-4773903</t>
  </si>
  <si>
    <t>06-4774175</t>
  </si>
  <si>
    <t>06-4774874</t>
  </si>
  <si>
    <t>06-477432</t>
  </si>
  <si>
    <t>06-4774724</t>
  </si>
  <si>
    <t>06-4774170</t>
  </si>
  <si>
    <t>06-4774781</t>
  </si>
  <si>
    <t>06-4774682</t>
  </si>
  <si>
    <t>06-477584</t>
  </si>
  <si>
    <t>06-4775867</t>
  </si>
  <si>
    <t>06-4775912</t>
  </si>
  <si>
    <t>06-4775142</t>
  </si>
  <si>
    <t>06-4775741</t>
  </si>
  <si>
    <t>06-4775759</t>
  </si>
  <si>
    <t>06-4775829</t>
  </si>
  <si>
    <t>06-4776164</t>
  </si>
  <si>
    <t>06-4776264</t>
  </si>
  <si>
    <t>06-4776972</t>
  </si>
  <si>
    <t>5043750-A</t>
  </si>
  <si>
    <t>HIDROCORTISONA-De 500 mg-Frasco ampolla</t>
  </si>
  <si>
    <t>06-4776891</t>
  </si>
  <si>
    <t>VANCOMICINA-De 1000 mg-Frasco ampolla</t>
  </si>
  <si>
    <t>06-477613</t>
  </si>
  <si>
    <t>06-4776685</t>
  </si>
  <si>
    <t>06-4776334</t>
  </si>
  <si>
    <t>06-4776434</t>
  </si>
  <si>
    <t>06-4776490</t>
  </si>
  <si>
    <t>06-4776980</t>
  </si>
  <si>
    <t>06-4777372</t>
  </si>
  <si>
    <t>H22</t>
  </si>
  <si>
    <t>06-4778299</t>
  </si>
  <si>
    <t>H20</t>
  </si>
  <si>
    <t>H20-01</t>
  </si>
  <si>
    <t>FARMACIA HOSPITAL 20</t>
  </si>
  <si>
    <t>06-4778310</t>
  </si>
  <si>
    <t>06-4778905</t>
  </si>
  <si>
    <t>06-4778184</t>
  </si>
  <si>
    <t>06-4779183</t>
  </si>
  <si>
    <t>ALBUMINA HUMANA-Al 20 %-Frasco</t>
  </si>
  <si>
    <t>06-4779997</t>
  </si>
  <si>
    <t>TAPON Obturador para jeringa</t>
  </si>
  <si>
    <t>06-4779178</t>
  </si>
  <si>
    <t>06-4779143</t>
  </si>
  <si>
    <t>06-4779895</t>
  </si>
  <si>
    <t>06-4779331</t>
  </si>
  <si>
    <t>06-4779253</t>
  </si>
  <si>
    <t>06-4779455</t>
  </si>
  <si>
    <t>06-4779167</t>
  </si>
  <si>
    <t>06-4779308</t>
  </si>
  <si>
    <t>06-4779591</t>
  </si>
  <si>
    <t>06-4779290</t>
  </si>
  <si>
    <t>06-4779127</t>
  </si>
  <si>
    <t>06-4779577</t>
  </si>
  <si>
    <t>06-4779852</t>
  </si>
  <si>
    <t>06-477927</t>
  </si>
  <si>
    <t>06-4779625</t>
  </si>
  <si>
    <t>06-4779881</t>
  </si>
  <si>
    <t>06-4779572</t>
  </si>
  <si>
    <t>06-4779460</t>
  </si>
  <si>
    <t>06-4779330</t>
  </si>
  <si>
    <t>06-4780819</t>
  </si>
  <si>
    <t>06-4780868</t>
  </si>
  <si>
    <t>06-4780755</t>
  </si>
  <si>
    <t>06-4781541</t>
  </si>
  <si>
    <t>H32</t>
  </si>
  <si>
    <t>H32-01</t>
  </si>
  <si>
    <t>FARMACIA HOSPITAL 32</t>
  </si>
  <si>
    <t>06-4782921</t>
  </si>
  <si>
    <t>06-4782526</t>
  </si>
  <si>
    <t>06-4782294</t>
  </si>
  <si>
    <t>06-478288</t>
  </si>
  <si>
    <t>06-4782986</t>
  </si>
  <si>
    <t>06-4782648</t>
  </si>
  <si>
    <t>06-4782521</t>
  </si>
  <si>
    <t>06-478232</t>
  </si>
  <si>
    <t>06-47828</t>
  </si>
  <si>
    <t>06-4782719</t>
  </si>
  <si>
    <t>06-4782433</t>
  </si>
  <si>
    <t>06-4782602</t>
  </si>
  <si>
    <t>06-4782690</t>
  </si>
  <si>
    <t>AMPICILINA-De 500 mg como trihidrato-Comprimido</t>
  </si>
  <si>
    <t>06-4782333</t>
  </si>
  <si>
    <t>SEVOFLURANO-Al 100 %-Frasco</t>
  </si>
  <si>
    <t>06-4782135</t>
  </si>
  <si>
    <t>06-4782114</t>
  </si>
  <si>
    <t>06-4782738</t>
  </si>
  <si>
    <t>06-4782939</t>
  </si>
  <si>
    <t>LIDOCAINA Al 2 % sin conservador</t>
  </si>
  <si>
    <t>06-4782724</t>
  </si>
  <si>
    <t>06-4782147</t>
  </si>
  <si>
    <t>06-4782279</t>
  </si>
  <si>
    <t>06-4782469</t>
  </si>
  <si>
    <t>LIDOCAINA-Al 4 %-Frasco</t>
  </si>
  <si>
    <t>06-4782258</t>
  </si>
  <si>
    <t>06-4782204</t>
  </si>
  <si>
    <t>06-4782528</t>
  </si>
  <si>
    <t>06-4783377</t>
  </si>
  <si>
    <t>06-4783650</t>
  </si>
  <si>
    <t>06-4783607</t>
  </si>
  <si>
    <t>06-4783274</t>
  </si>
  <si>
    <t>06-478319</t>
  </si>
  <si>
    <t>OCITOCINA-De 10 UI/ml-Ampolla</t>
  </si>
  <si>
    <t>06-4783229</t>
  </si>
  <si>
    <t>06-478372</t>
  </si>
  <si>
    <t>06-4783470</t>
  </si>
  <si>
    <t>06-4783524</t>
  </si>
  <si>
    <t>06-4783828</t>
  </si>
  <si>
    <t>06-4783662</t>
  </si>
  <si>
    <t>06-4783773</t>
  </si>
  <si>
    <t>06-4783564</t>
  </si>
  <si>
    <t>06-4783331</t>
  </si>
  <si>
    <t>06-4783225</t>
  </si>
  <si>
    <t>06-4783600</t>
  </si>
  <si>
    <t>06-4783685</t>
  </si>
  <si>
    <t>06-478437</t>
  </si>
  <si>
    <t>06-4784730</t>
  </si>
  <si>
    <t>06-478462</t>
  </si>
  <si>
    <t>06-4784362</t>
  </si>
  <si>
    <t>06-4785140</t>
  </si>
  <si>
    <t>H17-C01</t>
  </si>
  <si>
    <t>CENTRO DE SALUD 110</t>
  </si>
  <si>
    <t>06-4786290</t>
  </si>
  <si>
    <t>06-4786494</t>
  </si>
  <si>
    <t>06-4786717</t>
  </si>
  <si>
    <t>MERCURIO Para uso odontolsgico</t>
  </si>
  <si>
    <t>06-478633</t>
  </si>
  <si>
    <t>COMPOSITE Autocurado, en avio</t>
  </si>
  <si>
    <t>06-4786126</t>
  </si>
  <si>
    <t>06-4786492</t>
  </si>
  <si>
    <t>06-4786358</t>
  </si>
  <si>
    <t>COMPRESA Descartable Lisa x 100 unidades.</t>
  </si>
  <si>
    <t>06-4786841</t>
  </si>
  <si>
    <t>06-478634</t>
  </si>
  <si>
    <t>06-4786678</t>
  </si>
  <si>
    <t>06-4786158</t>
  </si>
  <si>
    <t>06-4786139</t>
  </si>
  <si>
    <t>06-4786872</t>
  </si>
  <si>
    <t>06-4786969</t>
  </si>
  <si>
    <t>06-4786450</t>
  </si>
  <si>
    <t>06-4786907</t>
  </si>
  <si>
    <t>06-4786776</t>
  </si>
  <si>
    <t>06-4786116</t>
  </si>
  <si>
    <t>06-4786610</t>
  </si>
  <si>
    <t>06-4786908</t>
  </si>
  <si>
    <t>PIEDRA DE DIAMANTE Forma redonda N0 801/010, para turbina, d</t>
  </si>
  <si>
    <t>06-4786592</t>
  </si>
  <si>
    <t>06-4786855</t>
  </si>
  <si>
    <t>CEMENTO OXIDO DE ZINC Con eugenol reforzado-Unidad</t>
  </si>
  <si>
    <t>06-4787908</t>
  </si>
  <si>
    <t>P6-11</t>
  </si>
  <si>
    <t>CENTRO DE BARRIO MUNICIPAL 40</t>
  </si>
  <si>
    <t>06-4788517</t>
  </si>
  <si>
    <t>P6-12</t>
  </si>
  <si>
    <t>CENTRO DE BARRIO MUNICIPAL 41</t>
  </si>
  <si>
    <t>06-4789234</t>
  </si>
  <si>
    <t>06-4790690</t>
  </si>
  <si>
    <t>06-4791692</t>
  </si>
  <si>
    <t>06-4792718</t>
  </si>
  <si>
    <t>06-4793928</t>
  </si>
  <si>
    <t>06-4793992</t>
  </si>
  <si>
    <t>06-4794392</t>
  </si>
  <si>
    <t>P10</t>
  </si>
  <si>
    <t>LEVONORGESTREL De 0,075 mg</t>
  </si>
  <si>
    <t>06-4795154</t>
  </si>
  <si>
    <t>Etinilestradiol 0.020 mg.+ Desogestrel 0.150 mg</t>
  </si>
  <si>
    <t>06-4795997</t>
  </si>
  <si>
    <t>06-479570</t>
  </si>
  <si>
    <t>DESOGESTREL De 0 075 mg</t>
  </si>
  <si>
    <t>06-4796188</t>
  </si>
  <si>
    <t>06-4796118</t>
  </si>
  <si>
    <t>06-4797300</t>
  </si>
  <si>
    <t>CASSETTES PARA PRUEBA DE EMBARAZO en para HCG,</t>
  </si>
  <si>
    <t>06-4797415</t>
  </si>
  <si>
    <t>06-4797533</t>
  </si>
  <si>
    <t>06-4797534</t>
  </si>
  <si>
    <t>06-4798531</t>
  </si>
  <si>
    <t>06-4798215</t>
  </si>
  <si>
    <t>06-4798414</t>
  </si>
  <si>
    <t>06-4798465</t>
  </si>
  <si>
    <t>06-4799499</t>
  </si>
  <si>
    <t>06-4800773</t>
  </si>
  <si>
    <t>06-4801248</t>
  </si>
  <si>
    <t>06-480289</t>
  </si>
  <si>
    <t>06-4802465</t>
  </si>
  <si>
    <t>06-4802915</t>
  </si>
  <si>
    <t>06-4802305</t>
  </si>
  <si>
    <t>06-4803367</t>
  </si>
  <si>
    <t>06-480313</t>
  </si>
  <si>
    <t>06-4803457</t>
  </si>
  <si>
    <t>06-4804713</t>
  </si>
  <si>
    <t>06-4804291</t>
  </si>
  <si>
    <t>06-4804341</t>
  </si>
  <si>
    <t>06-4805661</t>
  </si>
  <si>
    <t>06-4805616</t>
  </si>
  <si>
    <t>06-4806450</t>
  </si>
  <si>
    <t>06-4807659</t>
  </si>
  <si>
    <t>06-4807208</t>
  </si>
  <si>
    <t>06-4807108</t>
  </si>
  <si>
    <t>06-4807653</t>
  </si>
  <si>
    <t>06-4808633</t>
  </si>
  <si>
    <t>06-4808116</t>
  </si>
  <si>
    <t>06-4808765</t>
  </si>
  <si>
    <t>06-4808200</t>
  </si>
  <si>
    <t>06-4809872</t>
  </si>
  <si>
    <t>06-4809357</t>
  </si>
  <si>
    <t>06-4809909</t>
  </si>
  <si>
    <t>06-4810550</t>
  </si>
  <si>
    <t>06-4811401</t>
  </si>
  <si>
    <t>06-4811540</t>
  </si>
  <si>
    <t>06-4811251</t>
  </si>
  <si>
    <t>06-4812851</t>
  </si>
  <si>
    <t>06-4813467</t>
  </si>
  <si>
    <t>06-4814411</t>
  </si>
  <si>
    <t>06-4814853</t>
  </si>
  <si>
    <t>06-4814984</t>
  </si>
  <si>
    <t>LOPINAVIR + RITONAVIR COMPRIMIDO</t>
  </si>
  <si>
    <t>06-4814612</t>
  </si>
  <si>
    <t>06-4814504</t>
  </si>
  <si>
    <t>06-4814806</t>
  </si>
  <si>
    <t>06-4814198</t>
  </si>
  <si>
    <t>06-4814419</t>
  </si>
  <si>
    <t>06-4814280</t>
  </si>
  <si>
    <t>06-4814792</t>
  </si>
  <si>
    <t>06-4814732</t>
  </si>
  <si>
    <t>06-4815884</t>
  </si>
  <si>
    <t>06-4815676</t>
  </si>
  <si>
    <t>06-4815606</t>
  </si>
  <si>
    <t>06-4815672</t>
  </si>
  <si>
    <t>06-4815195</t>
  </si>
  <si>
    <t>06-4815104</t>
  </si>
  <si>
    <t>06-4815915</t>
  </si>
  <si>
    <t>06-4815932</t>
  </si>
  <si>
    <t>06-4815239</t>
  </si>
  <si>
    <t>06-4815247</t>
  </si>
  <si>
    <t>06-4815466</t>
  </si>
  <si>
    <t>06-4815413</t>
  </si>
  <si>
    <t>06-4815795</t>
  </si>
  <si>
    <t>06-4815286</t>
  </si>
  <si>
    <t>06-4815692</t>
  </si>
  <si>
    <t>06-4815536</t>
  </si>
  <si>
    <t>06-4815420</t>
  </si>
  <si>
    <t>06-4815650</t>
  </si>
  <si>
    <t>06-4815263</t>
  </si>
  <si>
    <t>06-4815156</t>
  </si>
  <si>
    <t>06-48166</t>
  </si>
  <si>
    <t>06-4816984</t>
  </si>
  <si>
    <t>06-4816500</t>
  </si>
  <si>
    <t>06-4816588</t>
  </si>
  <si>
    <t>06-4816926</t>
  </si>
  <si>
    <t>06-4816566</t>
  </si>
  <si>
    <t>06-4816811</t>
  </si>
  <si>
    <t>06-4816512</t>
  </si>
  <si>
    <t>06-4816454</t>
  </si>
  <si>
    <t>06-4816952</t>
  </si>
  <si>
    <t>06-481652</t>
  </si>
  <si>
    <t>06-481646</t>
  </si>
  <si>
    <t>06-4816238</t>
  </si>
  <si>
    <t>06-4816992</t>
  </si>
  <si>
    <t>06-4816208</t>
  </si>
  <si>
    <t>CLINDAMICINA-De 600 mg-Ampolla</t>
  </si>
  <si>
    <t>06-4816971</t>
  </si>
  <si>
    <t>06-4816468</t>
  </si>
  <si>
    <t>06-4816343</t>
  </si>
  <si>
    <t>06-4816580</t>
  </si>
  <si>
    <t>06-4817830</t>
  </si>
  <si>
    <t>06-4817236</t>
  </si>
  <si>
    <t>06-481750</t>
  </si>
  <si>
    <t>06-4817546</t>
  </si>
  <si>
    <t>06-4817257</t>
  </si>
  <si>
    <t>06-4817924</t>
  </si>
  <si>
    <t>06-4817814</t>
  </si>
  <si>
    <t>06-4817428</t>
  </si>
  <si>
    <t>06-4817429</t>
  </si>
  <si>
    <t>06-4817736</t>
  </si>
  <si>
    <t>06-4817132</t>
  </si>
  <si>
    <t>06-4817569</t>
  </si>
  <si>
    <t>CLARITROMICINA-De 500 mg-Frasco ampolla</t>
  </si>
  <si>
    <t>06-4817375</t>
  </si>
  <si>
    <t>06-4817452</t>
  </si>
  <si>
    <t>06-4817194</t>
  </si>
  <si>
    <t>06-4817728</t>
  </si>
  <si>
    <t>06-4817565</t>
  </si>
  <si>
    <t>06-4817344</t>
  </si>
  <si>
    <t>CEFTRIAXONA-De 1000 mg -Frasco ampolla</t>
  </si>
  <si>
    <t>06-4817521</t>
  </si>
  <si>
    <t>06-4817916</t>
  </si>
  <si>
    <t>06-4817272</t>
  </si>
  <si>
    <t>06-4817149</t>
  </si>
  <si>
    <t>06-4817578</t>
  </si>
  <si>
    <t>06-4817355</t>
  </si>
  <si>
    <t>CEFOTAXIMA De 1.000 mg, AMPOLLA</t>
  </si>
  <si>
    <t>06-4817280</t>
  </si>
  <si>
    <t>06-4817798</t>
  </si>
  <si>
    <t>06-4817536</t>
  </si>
  <si>
    <t>06-4817562</t>
  </si>
  <si>
    <t>06-4817137</t>
  </si>
  <si>
    <t>06-481766</t>
  </si>
  <si>
    <t>06-4817126</t>
  </si>
  <si>
    <t>06-4817271</t>
  </si>
  <si>
    <t>06-4817531</t>
  </si>
  <si>
    <t>06-4817609</t>
  </si>
  <si>
    <t>06-4817922</t>
  </si>
  <si>
    <t>06-4817110</t>
  </si>
  <si>
    <t>06-4817685</t>
  </si>
  <si>
    <t>06-4818666</t>
  </si>
  <si>
    <t>06-4818452</t>
  </si>
  <si>
    <t>06-4818189</t>
  </si>
  <si>
    <t>06-4818140</t>
  </si>
  <si>
    <t>06-4818406</t>
  </si>
  <si>
    <t>06-4818395</t>
  </si>
  <si>
    <t>06-4818889</t>
  </si>
  <si>
    <t>06-4818382</t>
  </si>
  <si>
    <t>06-4818813</t>
  </si>
  <si>
    <t>06-4818568</t>
  </si>
  <si>
    <t>06-4818632</t>
  </si>
  <si>
    <t>06-4818532</t>
  </si>
  <si>
    <t>06-481883</t>
  </si>
  <si>
    <t>06-4818294</t>
  </si>
  <si>
    <t>06-4818447</t>
  </si>
  <si>
    <t>06-4818426</t>
  </si>
  <si>
    <t>06-4818793</t>
  </si>
  <si>
    <t>06-4818761</t>
  </si>
  <si>
    <t>06-4818586</t>
  </si>
  <si>
    <t>06-4818279</t>
  </si>
  <si>
    <t>06-48184</t>
  </si>
  <si>
    <t>06-4818442</t>
  </si>
  <si>
    <t>06-4818606</t>
  </si>
  <si>
    <t>06-4818892</t>
  </si>
  <si>
    <t>06-4818392</t>
  </si>
  <si>
    <t>06-4818318</t>
  </si>
  <si>
    <t>06-4818207</t>
  </si>
  <si>
    <t>06-4818462</t>
  </si>
  <si>
    <t>ESTREPTOMICINA AMPOLLA</t>
  </si>
  <si>
    <t>06-4818260</t>
  </si>
  <si>
    <t>06-4818903</t>
  </si>
  <si>
    <t>06-4818159</t>
  </si>
  <si>
    <t>06-4818648</t>
  </si>
  <si>
    <t>06-4818987</t>
  </si>
  <si>
    <t>06-4818654</t>
  </si>
  <si>
    <t>AMOXICILINA De 500 mg como trihidrato COMPRIMIDO</t>
  </si>
  <si>
    <t>06-4820713</t>
  </si>
  <si>
    <t>06-4822226</t>
  </si>
  <si>
    <t>06-4822758</t>
  </si>
  <si>
    <t>06-4823834</t>
  </si>
  <si>
    <t>06-4823739</t>
  </si>
  <si>
    <t>06-4823745</t>
  </si>
  <si>
    <t>06-4824904</t>
  </si>
  <si>
    <t>TUBO ENDOTRAQUEAL CON BALON-De 24 Fr  French  - 6</t>
  </si>
  <si>
    <t>06-4824726</t>
  </si>
  <si>
    <t>06-4824443</t>
  </si>
  <si>
    <t>06-4824519</t>
  </si>
  <si>
    <t>06-4824782</t>
  </si>
  <si>
    <t>06-4824293</t>
  </si>
  <si>
    <t>06-48241</t>
  </si>
  <si>
    <t>06-4824140</t>
  </si>
  <si>
    <t>06-4824973</t>
  </si>
  <si>
    <t>06-4824327</t>
  </si>
  <si>
    <t>06-4824947</t>
  </si>
  <si>
    <t>06-4824190</t>
  </si>
  <si>
    <t>06-4824541</t>
  </si>
  <si>
    <t>TUBO ENDOTRAQUEAL CON BALON-De 20 Fr  French  - 5</t>
  </si>
  <si>
    <t>06-4824240</t>
  </si>
  <si>
    <t>HALOPERIDOL-De 150 mg como decanoato-Ampolla</t>
  </si>
  <si>
    <t>06-4824396</t>
  </si>
  <si>
    <t>06-4824407</t>
  </si>
  <si>
    <t>06-4825499</t>
  </si>
  <si>
    <t>06-4825246</t>
  </si>
  <si>
    <t>06-4825118</t>
  </si>
  <si>
    <t>06-482577</t>
  </si>
  <si>
    <t>TUBO ENDOTRAQUEAL CON BALON-De 32 Fr  French  - 8</t>
  </si>
  <si>
    <t>06-4825408</t>
  </si>
  <si>
    <t>06-482528</t>
  </si>
  <si>
    <t>06-4825134</t>
  </si>
  <si>
    <t>06-4825461</t>
  </si>
  <si>
    <t>LIDOCAINA-Al 10 %-Frasco</t>
  </si>
  <si>
    <t>06-4825413</t>
  </si>
  <si>
    <t>SONDA PARA DRENAJE TORAXICO-K 227  de elastsmero d</t>
  </si>
  <si>
    <t>06-4825380</t>
  </si>
  <si>
    <t>HEPARINA SODICA-De 5000 U/ml-Frasco ampolla</t>
  </si>
  <si>
    <t>06-4826811</t>
  </si>
  <si>
    <t>H36</t>
  </si>
  <si>
    <t>H36-01</t>
  </si>
  <si>
    <t>FARMACIA HOSPITAL 36</t>
  </si>
  <si>
    <t>06-4826396</t>
  </si>
  <si>
    <t>06-48261</t>
  </si>
  <si>
    <t>06-4826159</t>
  </si>
  <si>
    <t>RISPERIDONA De 4 mg-Comprimido</t>
  </si>
  <si>
    <t>06-4826184</t>
  </si>
  <si>
    <t>TIORIDAZINA-De 25 mg-Gragea</t>
  </si>
  <si>
    <t>06-4826128</t>
  </si>
  <si>
    <t>06-4826827</t>
  </si>
  <si>
    <t>06-4826685</t>
  </si>
  <si>
    <t>06-482640</t>
  </si>
  <si>
    <t>06-4826349</t>
  </si>
  <si>
    <t>06-482660</t>
  </si>
  <si>
    <t>06-4826932</t>
  </si>
  <si>
    <t>LITIO, CARBONATO De 300 mg-Comprimido</t>
  </si>
  <si>
    <t>06-4826765</t>
  </si>
  <si>
    <t>06-4826922</t>
  </si>
  <si>
    <t>SODIO, DIVALPROATO De 125 mg-Capsula</t>
  </si>
  <si>
    <t>06-4826597</t>
  </si>
  <si>
    <t>SODIO  DIVALPROATO-De 250 mg-Comprimido</t>
  </si>
  <si>
    <t>06-4826554</t>
  </si>
  <si>
    <t>RISPERIDONA De 1 mg.-Comprimido</t>
  </si>
  <si>
    <t>06-4827116</t>
  </si>
  <si>
    <t>06-4828723</t>
  </si>
  <si>
    <t>06-4828993</t>
  </si>
  <si>
    <t>06-4828918</t>
  </si>
  <si>
    <t>06-4828731</t>
  </si>
  <si>
    <t>06-4828698</t>
  </si>
  <si>
    <t>06-4828442</t>
  </si>
  <si>
    <t>06-4828103</t>
  </si>
  <si>
    <t>06-4828451</t>
  </si>
  <si>
    <t>06-4828665</t>
  </si>
  <si>
    <t>06-4828793</t>
  </si>
  <si>
    <t>06-4828494</t>
  </si>
  <si>
    <t>06-4828908</t>
  </si>
  <si>
    <t>06-4828612</t>
  </si>
  <si>
    <t>06-4829661</t>
  </si>
  <si>
    <t>06-4829784</t>
  </si>
  <si>
    <t>06-4829877</t>
  </si>
  <si>
    <t>06-4829701</t>
  </si>
  <si>
    <t>06-4829416</t>
  </si>
  <si>
    <t>06-4829693</t>
  </si>
  <si>
    <t>06-4829621</t>
  </si>
  <si>
    <t>06-4829192</t>
  </si>
  <si>
    <t>06-4829805</t>
  </si>
  <si>
    <t>06-4829227</t>
  </si>
  <si>
    <t>06-4829381</t>
  </si>
  <si>
    <t>06-4829611</t>
  </si>
  <si>
    <t>06-4829501</t>
  </si>
  <si>
    <t>06-4829153</t>
  </si>
  <si>
    <t>06-4829113</t>
  </si>
  <si>
    <t>06-4829613</t>
  </si>
  <si>
    <t>06-4829665</t>
  </si>
  <si>
    <t>06-4829532</t>
  </si>
  <si>
    <t>06-4829932</t>
  </si>
  <si>
    <t>06-4829250</t>
  </si>
  <si>
    <t>06-4829674</t>
  </si>
  <si>
    <t>STAVUDINA De 30 mg CAPSULA</t>
  </si>
  <si>
    <t>06-4829437</t>
  </si>
  <si>
    <t>06-482985</t>
  </si>
  <si>
    <t>06-48303</t>
  </si>
  <si>
    <t>CEPILLO DENTAL Para niqos</t>
  </si>
  <si>
    <t>06-4831823</t>
  </si>
  <si>
    <t>P7-04</t>
  </si>
  <si>
    <t>CENTRO DE BARRIO MUNICIPAL 54</t>
  </si>
  <si>
    <t>06-4834784</t>
  </si>
  <si>
    <t>06-4835269</t>
  </si>
  <si>
    <t>06-4835215</t>
  </si>
  <si>
    <t>06-4836577</t>
  </si>
  <si>
    <t>06-4837314</t>
  </si>
  <si>
    <t>06-4837899</t>
  </si>
  <si>
    <t>06-4838989</t>
  </si>
  <si>
    <t>06-4838563</t>
  </si>
  <si>
    <t>06-4838654</t>
  </si>
  <si>
    <t>06-4838825</t>
  </si>
  <si>
    <t>06-483949</t>
  </si>
  <si>
    <t>06-4839910</t>
  </si>
  <si>
    <t>06-4839848</t>
  </si>
  <si>
    <t>06-4840228</t>
  </si>
  <si>
    <t>06-484052</t>
  </si>
  <si>
    <t>06-4840244</t>
  </si>
  <si>
    <t>06-4841755</t>
  </si>
  <si>
    <t>06-4842436</t>
  </si>
  <si>
    <t>06-4842143</t>
  </si>
  <si>
    <t>06-4843273</t>
  </si>
  <si>
    <t>06-4843915</t>
  </si>
  <si>
    <t>06-4843364</t>
  </si>
  <si>
    <t>06-4843215</t>
  </si>
  <si>
    <t>06-484442</t>
  </si>
  <si>
    <t>06-484478</t>
  </si>
  <si>
    <t>06-4844410</t>
  </si>
  <si>
    <t>06-4844444</t>
  </si>
  <si>
    <t>06-4845408</t>
  </si>
  <si>
    <t>06-4846555</t>
  </si>
  <si>
    <t>06-4846836</t>
  </si>
  <si>
    <t>06-4847651</t>
  </si>
  <si>
    <t>06-4847130</t>
  </si>
  <si>
    <t>06-484818</t>
  </si>
  <si>
    <t>06-4849446</t>
  </si>
  <si>
    <t>H17-C03</t>
  </si>
  <si>
    <t>CENTRO DE BARRIO MUNICIPAL 1</t>
  </si>
  <si>
    <t>06-4855177</t>
  </si>
  <si>
    <t>06-4855602</t>
  </si>
  <si>
    <t>06-4855127</t>
  </si>
  <si>
    <t>06-4856496</t>
  </si>
  <si>
    <t>06-4856906</t>
  </si>
  <si>
    <t>06-4856439</t>
  </si>
  <si>
    <t>06-4856756</t>
  </si>
  <si>
    <t>06-4857926</t>
  </si>
  <si>
    <t>06-4857280</t>
  </si>
  <si>
    <t>06-4857898</t>
  </si>
  <si>
    <t>06-4857191</t>
  </si>
  <si>
    <t>06-4857969</t>
  </si>
  <si>
    <t>06-4857854</t>
  </si>
  <si>
    <t>06-4857189</t>
  </si>
  <si>
    <t>06-4857686</t>
  </si>
  <si>
    <t>06-485796</t>
  </si>
  <si>
    <t>06-4857247</t>
  </si>
  <si>
    <t>06-4857263</t>
  </si>
  <si>
    <t>06-4857628</t>
  </si>
  <si>
    <t>06-4857458</t>
  </si>
  <si>
    <t>06-4857409</t>
  </si>
  <si>
    <t>06-4858874</t>
  </si>
  <si>
    <t>06-4858964</t>
  </si>
  <si>
    <t>06-4858125</t>
  </si>
  <si>
    <t>06-4858987</t>
  </si>
  <si>
    <t>06-4858293</t>
  </si>
  <si>
    <t>06-4858270</t>
  </si>
  <si>
    <t>06-485822</t>
  </si>
  <si>
    <t>06-4858428</t>
  </si>
  <si>
    <t>06-4858563</t>
  </si>
  <si>
    <t>06-4858269</t>
  </si>
  <si>
    <t>06-4858243</t>
  </si>
  <si>
    <t>06-4858467</t>
  </si>
  <si>
    <t>06-4858887</t>
  </si>
  <si>
    <t>06-4858287</t>
  </si>
  <si>
    <t>06-4858695</t>
  </si>
  <si>
    <t>06-4858891</t>
  </si>
  <si>
    <t>06-4858370</t>
  </si>
  <si>
    <t>06-4859624</t>
  </si>
  <si>
    <t>06-4859997</t>
  </si>
  <si>
    <t>06-4859146</t>
  </si>
  <si>
    <t>06-4860481</t>
  </si>
  <si>
    <t>06-4861186</t>
  </si>
  <si>
    <t>06-4861446</t>
  </si>
  <si>
    <t>06-4861190</t>
  </si>
  <si>
    <t>06-4861787</t>
  </si>
  <si>
    <t>06-486290</t>
  </si>
  <si>
    <t>06-486355</t>
  </si>
  <si>
    <t>06-4863143</t>
  </si>
  <si>
    <t>06-4863772</t>
  </si>
  <si>
    <t>06-4863973</t>
  </si>
  <si>
    <t>06-4864244</t>
  </si>
  <si>
    <t>06-4864187</t>
  </si>
  <si>
    <t>06-4864737</t>
  </si>
  <si>
    <t>06-4865700</t>
  </si>
  <si>
    <t>06-4865505</t>
  </si>
  <si>
    <t>06-4865284</t>
  </si>
  <si>
    <t>06-4865870</t>
  </si>
  <si>
    <t>06-4866839</t>
  </si>
  <si>
    <t>06-486716</t>
  </si>
  <si>
    <t>06-4867536</t>
  </si>
  <si>
    <t>06-4867210</t>
  </si>
  <si>
    <t>06-4867190</t>
  </si>
  <si>
    <t>06-4868609</t>
  </si>
  <si>
    <t>06-4868288</t>
  </si>
  <si>
    <t>06-4868939</t>
  </si>
  <si>
    <t>06-4868634</t>
  </si>
  <si>
    <t>06-486923</t>
  </si>
  <si>
    <t>06-4869120</t>
  </si>
  <si>
    <t>06-4869686</t>
  </si>
  <si>
    <t>06-4869959</t>
  </si>
  <si>
    <t>06-4870137</t>
  </si>
  <si>
    <t>06-4870168</t>
  </si>
  <si>
    <t>06-4870606</t>
  </si>
  <si>
    <t>06-487035</t>
  </si>
  <si>
    <t>06-4871787</t>
  </si>
  <si>
    <t>06-48725</t>
  </si>
  <si>
    <t>06-4873252</t>
  </si>
  <si>
    <t>06-4874794</t>
  </si>
  <si>
    <t>06-4875220</t>
  </si>
  <si>
    <t>06-4876477</t>
  </si>
  <si>
    <t>06-4877945</t>
  </si>
  <si>
    <t>06-4878734</t>
  </si>
  <si>
    <t>06-4879226</t>
  </si>
  <si>
    <t>06-4879526</t>
  </si>
  <si>
    <t>06-4886872</t>
  </si>
  <si>
    <t>06-488692</t>
  </si>
  <si>
    <t>06-4886137</t>
  </si>
  <si>
    <t>Microgotero V16</t>
  </si>
  <si>
    <t>06-4886830</t>
  </si>
  <si>
    <t>06-4886479</t>
  </si>
  <si>
    <t>06-488683</t>
  </si>
  <si>
    <t>06-4886442</t>
  </si>
  <si>
    <t>06-4886534</t>
  </si>
  <si>
    <t>06-4886789</t>
  </si>
  <si>
    <t>06-4886291</t>
  </si>
  <si>
    <t>06-4886690</t>
  </si>
  <si>
    <t>06-4886299</t>
  </si>
  <si>
    <t>06-4886589</t>
  </si>
  <si>
    <t>06-4887715</t>
  </si>
  <si>
    <t>06-4887292</t>
  </si>
  <si>
    <t>06-4888814</t>
  </si>
  <si>
    <t>06-4889997</t>
  </si>
  <si>
    <t>COLECTORES PLASTICO DE SANGRE CON VACIO ESTERIL  TAPA ROJA</t>
  </si>
  <si>
    <t>06-4889427</t>
  </si>
  <si>
    <t xml:space="preserve">DOBLE AGUJA PARA COLECTOR MULTIPLE De 21G x 1 </t>
  </si>
  <si>
    <t>06-4889940</t>
  </si>
  <si>
    <t>TUBO CON EDTA Para hemograma por extraccirn al vaclo.EDTA-K2</t>
  </si>
  <si>
    <t>06-4889874</t>
  </si>
  <si>
    <t>COLECTORES DE VIDRIO CON VACIO ESTERIL  EDTA 3K</t>
  </si>
  <si>
    <t>06-4889910</t>
  </si>
  <si>
    <t>TUBO PARA SUERO Por extraccirn al vaclo. 100 X 13 mm</t>
  </si>
  <si>
    <t>06-4889496</t>
  </si>
  <si>
    <t>TUBO CON CITRATO Para coagulacirn por extraccirn al vaclo</t>
  </si>
  <si>
    <t>06-4890745</t>
  </si>
  <si>
    <t>06-4891660</t>
  </si>
  <si>
    <t>H3</t>
  </si>
  <si>
    <t>H3-01</t>
  </si>
  <si>
    <t>FARMACIA HOSPITAL 3</t>
  </si>
  <si>
    <t>06-4891994</t>
  </si>
  <si>
    <t>AMOXICILINA + CLAVULANICO  ACIDO-Cada 5 ml Amoxic</t>
  </si>
  <si>
    <t>06-489255</t>
  </si>
  <si>
    <t>06-4892685</t>
  </si>
  <si>
    <t>PAPEL TERMOSENSIBLE PARA ECOGRAFO De 110 de ancho mm x 20 m -ROLLO-</t>
  </si>
  <si>
    <t>06-4892154</t>
  </si>
  <si>
    <t>06-4892352</t>
  </si>
  <si>
    <t>06-4893698</t>
  </si>
  <si>
    <t>06-489355</t>
  </si>
  <si>
    <t>ERITROPOYETINA RECOMBINANTE HUMANA De 2.000 UI</t>
  </si>
  <si>
    <t>06-4893671</t>
  </si>
  <si>
    <t>06-4893250</t>
  </si>
  <si>
    <t>06-4897424</t>
  </si>
  <si>
    <t>06-4897303</t>
  </si>
  <si>
    <t>JERINGA DESCARTABLE 60CC S/AGUJA P EXCENTRICO</t>
  </si>
  <si>
    <t>06-4897299</t>
  </si>
  <si>
    <t>06-4897133</t>
  </si>
  <si>
    <t>OMEPRAZOL-De 40 mg-Frasco ampolla</t>
  </si>
  <si>
    <t>06-4897100</t>
  </si>
  <si>
    <t>06-4897734</t>
  </si>
  <si>
    <t>06-4897767</t>
  </si>
  <si>
    <t>06-4897190</t>
  </si>
  <si>
    <t>06-4897920</t>
  </si>
  <si>
    <t>06-4897617</t>
  </si>
  <si>
    <t>06-4897926</t>
  </si>
  <si>
    <t>TUBO CON FONDO CONICO-De 15 ml  de plastico con ta</t>
  </si>
  <si>
    <t>06-489728</t>
  </si>
  <si>
    <t>06-4898976</t>
  </si>
  <si>
    <t>06-4898275</t>
  </si>
  <si>
    <t>06-4898903</t>
  </si>
  <si>
    <t>06-4898472</t>
  </si>
  <si>
    <t>06-4898253</t>
  </si>
  <si>
    <t>06-4898107</t>
  </si>
  <si>
    <t>06-4898279</t>
  </si>
  <si>
    <t>06-4898915</t>
  </si>
  <si>
    <t>06-4898817</t>
  </si>
  <si>
    <t>06-4898344</t>
  </si>
  <si>
    <t>06-4898844</t>
  </si>
  <si>
    <t>06-4898957</t>
  </si>
  <si>
    <t>06-4898184</t>
  </si>
  <si>
    <t>06-489944</t>
  </si>
  <si>
    <t>06-4899769</t>
  </si>
  <si>
    <t>06-4900777</t>
  </si>
  <si>
    <t>06-4900361</t>
  </si>
  <si>
    <t>06-4900999</t>
  </si>
  <si>
    <t>TUBO CON EDTA 3K Con EDTA 3K (tripotasico)</t>
  </si>
  <si>
    <t>06-4900636</t>
  </si>
  <si>
    <t>06-49002</t>
  </si>
  <si>
    <t>Demorado</t>
  </si>
  <si>
    <t>Entregado</t>
  </si>
  <si>
    <t>OC4887-2020</t>
  </si>
  <si>
    <t>OC6001-2020</t>
  </si>
  <si>
    <t>OC6106-2020</t>
  </si>
  <si>
    <t>OC7995-2020</t>
  </si>
  <si>
    <t>OC7729-2020</t>
  </si>
  <si>
    <t>OC6677-2020</t>
  </si>
  <si>
    <t>OC8392-2020</t>
  </si>
  <si>
    <t>OC4100-2020</t>
  </si>
  <si>
    <t>OC2414-2020</t>
  </si>
  <si>
    <t>OC6438-2020</t>
  </si>
  <si>
    <t>OC3803-2020</t>
  </si>
  <si>
    <t>OC8932-2020</t>
  </si>
  <si>
    <t>OC8857-2020</t>
  </si>
  <si>
    <t>OC1606-2020</t>
  </si>
  <si>
    <t>OC5862-2020</t>
  </si>
  <si>
    <t>OC5476-2020</t>
  </si>
  <si>
    <t>OC882-2020</t>
  </si>
  <si>
    <t>OC3979-2020</t>
  </si>
  <si>
    <t>OC3515-2020</t>
  </si>
  <si>
    <t>OC4382-2020</t>
  </si>
  <si>
    <t>OC8467-2020</t>
  </si>
  <si>
    <t>OC9160-2020</t>
  </si>
  <si>
    <t>OC2281-2020</t>
  </si>
  <si>
    <t>OC3544-2020</t>
  </si>
  <si>
    <t>OC9392-2020</t>
  </si>
  <si>
    <t>OC3241-2020</t>
  </si>
  <si>
    <t>OC3381-2020</t>
  </si>
  <si>
    <t>OC1861-2020</t>
  </si>
  <si>
    <t>OC2788-2020</t>
  </si>
  <si>
    <t>OC7342-2020</t>
  </si>
  <si>
    <t>OC4300-2020</t>
  </si>
  <si>
    <t>OC5994-2020</t>
  </si>
  <si>
    <t>OC2504-2020</t>
  </si>
  <si>
    <t>OC7418-2020</t>
  </si>
  <si>
    <t>OC8781-2020</t>
  </si>
  <si>
    <t>OC5715-2020</t>
  </si>
  <si>
    <t>OC1186-2020</t>
  </si>
  <si>
    <t>OC7811-2020</t>
  </si>
  <si>
    <t>OC8459-2020</t>
  </si>
  <si>
    <t>OC6365-2020</t>
  </si>
  <si>
    <t>OC8750-2020</t>
  </si>
  <si>
    <t>OC6997-2020</t>
  </si>
  <si>
    <t>OC7788-2020</t>
  </si>
  <si>
    <t>OC7686-2020</t>
  </si>
  <si>
    <t>OC6748-2020</t>
  </si>
  <si>
    <t>OC5421-2020</t>
  </si>
  <si>
    <t>OC8254-2020</t>
  </si>
  <si>
    <t>OC1172-2020</t>
  </si>
  <si>
    <t>OC5847-2020</t>
  </si>
  <si>
    <t>OC4880-2020</t>
  </si>
  <si>
    <t>OC6389-2020</t>
  </si>
  <si>
    <t>OC8338-2020</t>
  </si>
  <si>
    <t>OC9804-2020</t>
  </si>
  <si>
    <t>OC387-2020</t>
  </si>
  <si>
    <t>OC6941-2020</t>
  </si>
  <si>
    <t>OC110-2020</t>
  </si>
  <si>
    <t>OC8336-2020</t>
  </si>
  <si>
    <t>OC7044-2020</t>
  </si>
  <si>
    <t>OC3804-2020</t>
  </si>
  <si>
    <t>OC4920-2020</t>
  </si>
  <si>
    <t>OC1833-2020</t>
  </si>
  <si>
    <t>OC9271-2020</t>
  </si>
  <si>
    <t>OC5756-2020</t>
  </si>
  <si>
    <t>OC4554-2020</t>
  </si>
  <si>
    <t>OC9555-2020</t>
  </si>
  <si>
    <t>OC4348-2020</t>
  </si>
  <si>
    <t>OC2820-2020</t>
  </si>
  <si>
    <t>OC988-2020</t>
  </si>
  <si>
    <t>OC3835-2020</t>
  </si>
  <si>
    <t>OC7976-2020</t>
  </si>
  <si>
    <t>OC6788-2020</t>
  </si>
  <si>
    <t>OC5611-2020</t>
  </si>
  <si>
    <t>OC7065-2020</t>
  </si>
  <si>
    <t>OC1724-2020</t>
  </si>
  <si>
    <t>OC1820-2020</t>
  </si>
  <si>
    <t>OC6775-2020</t>
  </si>
  <si>
    <t>OC2184-2020</t>
  </si>
  <si>
    <t>OC3452-2020</t>
  </si>
  <si>
    <t>OC3177-2020</t>
  </si>
  <si>
    <t>OC4470-2020</t>
  </si>
  <si>
    <t>OC6574-2020</t>
  </si>
  <si>
    <t>OC8285-2020</t>
  </si>
  <si>
    <t>OC5984-2020</t>
  </si>
  <si>
    <t>OC7025-2020</t>
  </si>
  <si>
    <t>OC3030-2020</t>
  </si>
  <si>
    <t>OC7106-2020</t>
  </si>
  <si>
    <t>OC9682-2020</t>
  </si>
  <si>
    <t>OC145-2020</t>
  </si>
  <si>
    <t>OC5576-2020</t>
  </si>
  <si>
    <t>OC4676-2020</t>
  </si>
  <si>
    <t>OC9816-2020</t>
  </si>
  <si>
    <t>OC7815-2020</t>
  </si>
  <si>
    <t>OC9950-2020</t>
  </si>
  <si>
    <t>OC9513-2020</t>
  </si>
  <si>
    <t>OC7795-2020</t>
  </si>
  <si>
    <t>OC1280-2020</t>
  </si>
  <si>
    <t>OC1093-2020</t>
  </si>
  <si>
    <t>OC8010-2020</t>
  </si>
  <si>
    <t>OC4266-2020</t>
  </si>
  <si>
    <t>OC6630-2020</t>
  </si>
  <si>
    <t>OC3994-2020</t>
  </si>
  <si>
    <t>OC5301-2020</t>
  </si>
  <si>
    <t>OC4161-2020</t>
  </si>
  <si>
    <t>OC1030-2020</t>
  </si>
  <si>
    <t>OC7459-2020</t>
  </si>
  <si>
    <t>OC9220-2020</t>
  </si>
  <si>
    <t>OC5382-2020</t>
  </si>
  <si>
    <t>OC6375-2020</t>
  </si>
  <si>
    <t>OC2836-2020</t>
  </si>
  <si>
    <t>OC1569-2020</t>
  </si>
  <si>
    <t>OC8991-2020</t>
  </si>
  <si>
    <t>OC1088-2020</t>
  </si>
  <si>
    <t>OC5959-2020</t>
  </si>
  <si>
    <t>OC2273-2020</t>
  </si>
  <si>
    <t>OC1272-2020</t>
  </si>
  <si>
    <t>OC1335-2020</t>
  </si>
  <si>
    <t>OC4056-2020</t>
  </si>
  <si>
    <t>OC1584-2020</t>
  </si>
  <si>
    <t>OC8688-2020</t>
  </si>
  <si>
    <t>OC2553-2020</t>
  </si>
  <si>
    <t>OC6290-2020</t>
  </si>
  <si>
    <t>OC8516-2020</t>
  </si>
  <si>
    <t>OC4949-2020</t>
  </si>
  <si>
    <t>OC9658-2020</t>
  </si>
  <si>
    <t>OC3772-2020</t>
  </si>
  <si>
    <t>OC4002-2020</t>
  </si>
  <si>
    <t>OC9864-2020</t>
  </si>
  <si>
    <t>OC4759-2020</t>
  </si>
  <si>
    <t>OC586-2020</t>
  </si>
  <si>
    <t>OC1382-2020</t>
  </si>
  <si>
    <t>OC1818-2020</t>
  </si>
  <si>
    <t>OC1516-2020</t>
  </si>
  <si>
    <t>OC7228-2020</t>
  </si>
  <si>
    <t>OC5390-2020</t>
  </si>
  <si>
    <t>OC8187-2020</t>
  </si>
  <si>
    <t>OC4884-2020</t>
  </si>
  <si>
    <t>OC1063-2020</t>
  </si>
  <si>
    <t>OC2076-2020</t>
  </si>
  <si>
    <t>OC5081-2020</t>
  </si>
  <si>
    <t>OC6851-2020</t>
  </si>
  <si>
    <t>OC450-2020</t>
  </si>
  <si>
    <t>OC7565-2020</t>
  </si>
  <si>
    <t>OC8166-2020</t>
  </si>
  <si>
    <t>OC7204-2020</t>
  </si>
  <si>
    <t>OC5055-2020</t>
  </si>
  <si>
    <t>OC4450-2020</t>
  </si>
  <si>
    <t>OC1290-2020</t>
  </si>
  <si>
    <t>OC5649-2020</t>
  </si>
  <si>
    <t>OC3587-2020</t>
  </si>
  <si>
    <t>OC901-2020</t>
  </si>
  <si>
    <t>OC3026-2020</t>
  </si>
  <si>
    <t>OC9044-2020</t>
  </si>
  <si>
    <t>OC5258-2020</t>
  </si>
  <si>
    <t>OC5926-2020</t>
  </si>
  <si>
    <t>OC7885-2020</t>
  </si>
  <si>
    <t>OC6883-2020</t>
  </si>
  <si>
    <t>OC379-2020</t>
  </si>
  <si>
    <t>OC2437-2020</t>
  </si>
  <si>
    <t>OC6079-2020</t>
  </si>
  <si>
    <t>OC2123-2020</t>
  </si>
  <si>
    <t>OC9199-2020</t>
  </si>
  <si>
    <t>OC2838-2020</t>
  </si>
  <si>
    <t>OC3923-2020</t>
  </si>
  <si>
    <t>OC642-2020</t>
  </si>
  <si>
    <t>OC4681-2020</t>
  </si>
  <si>
    <t>OC5961-2020</t>
  </si>
  <si>
    <t>OC7028-2020</t>
  </si>
  <si>
    <t>OC7562-2020</t>
  </si>
  <si>
    <t>OC7653-2020</t>
  </si>
  <si>
    <t>OC2523-2020</t>
  </si>
  <si>
    <t>OC9388-2020</t>
  </si>
  <si>
    <t>OC6285-2020</t>
  </si>
  <si>
    <t>OC9705-2020</t>
  </si>
  <si>
    <t>OC5260-2020</t>
  </si>
  <si>
    <t>OC2144-2020</t>
  </si>
  <si>
    <t>OC3125-2020</t>
  </si>
  <si>
    <t>OC8237-2020</t>
  </si>
  <si>
    <t>OC8323-2020</t>
  </si>
  <si>
    <t>OC1668-2020</t>
  </si>
  <si>
    <t>OC612-2020</t>
  </si>
  <si>
    <t>OC2655-2020</t>
  </si>
  <si>
    <t>OC5545-2020</t>
  </si>
  <si>
    <t>OC4610-2020</t>
  </si>
  <si>
    <t>OC5575-2020</t>
  </si>
  <si>
    <t>OC2152-2020</t>
  </si>
  <si>
    <t>OC3717-2020</t>
  </si>
  <si>
    <t>OC1044-2020</t>
  </si>
  <si>
    <t>OC980-2020</t>
  </si>
  <si>
    <t>OC2684-2020</t>
  </si>
  <si>
    <t>OC9865-2020</t>
  </si>
  <si>
    <t>OC7331-2020</t>
  </si>
  <si>
    <t>OC9245-2020</t>
  </si>
  <si>
    <t>OC6470-2020</t>
  </si>
  <si>
    <t>OC8414-2020</t>
  </si>
  <si>
    <t>OC4806-2020</t>
  </si>
  <si>
    <t>OC1767-2020</t>
  </si>
  <si>
    <t>OC9790-2020</t>
  </si>
  <si>
    <t>OC8987-2020</t>
  </si>
  <si>
    <t>OC2696-2020</t>
  </si>
  <si>
    <t>OC1359-2020</t>
  </si>
  <si>
    <t>OC2179-2020</t>
  </si>
  <si>
    <t>OC7377-2020</t>
  </si>
  <si>
    <t>OC7149-2020</t>
  </si>
  <si>
    <t>OC5520-2020</t>
  </si>
  <si>
    <t>OC9306-2020</t>
  </si>
  <si>
    <t>OC7486-2020</t>
  </si>
  <si>
    <t>OC599-2020</t>
  </si>
  <si>
    <t>OC8843-2020</t>
  </si>
  <si>
    <t>OC9599-2020</t>
  </si>
  <si>
    <t>OC5758-2020</t>
  </si>
  <si>
    <t>OC9244-2020</t>
  </si>
  <si>
    <t>OC3259-2020</t>
  </si>
  <si>
    <t>OC7279-2020</t>
  </si>
  <si>
    <t>OC5461-2020</t>
  </si>
  <si>
    <t>OC888-2020</t>
  </si>
  <si>
    <t>OC8073-2020</t>
  </si>
  <si>
    <t>OC4000-2020</t>
  </si>
  <si>
    <t>OC5093-2020</t>
  </si>
  <si>
    <t>OC2097-2020</t>
  </si>
  <si>
    <t>OC5869-2020</t>
  </si>
  <si>
    <t>OC8317-2020</t>
  </si>
  <si>
    <t>OC5469-2020</t>
  </si>
  <si>
    <t>OC8038-2020</t>
  </si>
  <si>
    <t>OC3094-2020</t>
  </si>
  <si>
    <t>OC5935-2020</t>
  </si>
  <si>
    <t>OC6764-2020</t>
  </si>
  <si>
    <t>OC8007-2020</t>
  </si>
  <si>
    <t>OC632-2020</t>
  </si>
  <si>
    <t>OC9984-2020</t>
  </si>
  <si>
    <t>OC6773-2020</t>
  </si>
  <si>
    <t>OC4667-2020</t>
  </si>
  <si>
    <t>OC7371-2020</t>
  </si>
  <si>
    <t>OC5887-2020</t>
  </si>
  <si>
    <t>OC3583-2020</t>
  </si>
  <si>
    <t>OC1557-2020</t>
  </si>
  <si>
    <t>OC5034-2020</t>
  </si>
  <si>
    <t>OC9191-2020</t>
  </si>
  <si>
    <t>OC4019-2020</t>
  </si>
  <si>
    <t>OC6231-2020</t>
  </si>
  <si>
    <t>OC3144-2020</t>
  </si>
  <si>
    <t>OC3351-2020</t>
  </si>
  <si>
    <t>OC9268-2020</t>
  </si>
  <si>
    <t>OC9006-2020</t>
  </si>
  <si>
    <t>OC3102-2020</t>
  </si>
  <si>
    <t>OC2552-2020</t>
  </si>
  <si>
    <t>OC3106-2020</t>
  </si>
  <si>
    <t>OC5711-2020</t>
  </si>
  <si>
    <t>OC236-2020</t>
  </si>
  <si>
    <t>OC2298-2020</t>
  </si>
  <si>
    <t>OC2039-2020</t>
  </si>
  <si>
    <t>OC3873-2020</t>
  </si>
  <si>
    <t>OC3693-2020</t>
  </si>
  <si>
    <t>OC9979-2020</t>
  </si>
  <si>
    <t>OC1131-2020</t>
  </si>
  <si>
    <t>OC9823-2020</t>
  </si>
  <si>
    <t>OC9339-2020</t>
  </si>
  <si>
    <t>OC5639-2020</t>
  </si>
  <si>
    <t>OC4452-2020</t>
  </si>
  <si>
    <t>OC928-2020</t>
  </si>
  <si>
    <t>OC5096-2020</t>
  </si>
  <si>
    <t>OC3973-2020</t>
  </si>
  <si>
    <t>OC9793-2020</t>
  </si>
  <si>
    <t>OC6483-2020</t>
  </si>
  <si>
    <t>OC8436-2020</t>
  </si>
  <si>
    <t>OC5904-2020</t>
  </si>
  <si>
    <t>OC3278-2020</t>
  </si>
  <si>
    <t>OC4438-2020</t>
  </si>
  <si>
    <t>OC5744-2020</t>
  </si>
  <si>
    <t>OC1169-2020</t>
  </si>
  <si>
    <t>OC1503-2020</t>
  </si>
  <si>
    <t>OC3659-2020</t>
  </si>
  <si>
    <t>OC8928-2020</t>
  </si>
  <si>
    <t>OC1935-2020</t>
  </si>
  <si>
    <t>OC1748-2020</t>
  </si>
  <si>
    <t>OC2500-2020</t>
  </si>
  <si>
    <t>OC2883-2020</t>
  </si>
  <si>
    <t>OC2447-2020</t>
  </si>
  <si>
    <t>OC9542-2020</t>
  </si>
  <si>
    <t>OC4561-2020</t>
  </si>
  <si>
    <t>OC7744-2020</t>
  </si>
  <si>
    <t>OC9605-2020</t>
  </si>
  <si>
    <t>OC9247-2020</t>
  </si>
  <si>
    <t>OC474-2020</t>
  </si>
  <si>
    <t>OC2924-2020</t>
  </si>
  <si>
    <t>OC5549-2020</t>
  </si>
  <si>
    <t>OC8018-2020</t>
  </si>
  <si>
    <t>OC725-2020</t>
  </si>
  <si>
    <t>OC1730-2020</t>
  </si>
  <si>
    <t>OC3821-2020</t>
  </si>
  <si>
    <t>OC1506-2020</t>
  </si>
  <si>
    <t>OC9002-2020</t>
  </si>
  <si>
    <t>OC6632-2020</t>
  </si>
  <si>
    <t>OC2984-2020</t>
  </si>
  <si>
    <t>OC9568-2020</t>
  </si>
  <si>
    <t>OC8723-2020</t>
  </si>
  <si>
    <t>OC5979-2020</t>
  </si>
  <si>
    <t>OC5328-2020</t>
  </si>
  <si>
    <t>OC6423-2020</t>
  </si>
  <si>
    <t>OC4902-2020</t>
  </si>
  <si>
    <t>OC7113-2020</t>
  </si>
  <si>
    <t>OC9762-2020</t>
  </si>
  <si>
    <t>OC2695-2020</t>
  </si>
  <si>
    <t>OC3110-2020</t>
  </si>
  <si>
    <t>OC1688-2020</t>
  </si>
  <si>
    <t>OC383-2020</t>
  </si>
  <si>
    <t>OC709-2020</t>
  </si>
  <si>
    <t>OC7927-2020</t>
  </si>
  <si>
    <t>OC8198-2020</t>
  </si>
  <si>
    <t>OC6212-2020</t>
  </si>
  <si>
    <t>OC5259-2020</t>
  </si>
  <si>
    <t>OC9195-2020</t>
  </si>
  <si>
    <t>OC6900-2020</t>
  </si>
  <si>
    <t>OC5494-2020</t>
  </si>
  <si>
    <t>OC3421-2020</t>
  </si>
  <si>
    <t>OC5616-2020</t>
  </si>
  <si>
    <t>OC206-2020</t>
  </si>
  <si>
    <t>OC1589-2020</t>
  </si>
  <si>
    <t>OC4458-2020</t>
  </si>
  <si>
    <t>OC8060-2020</t>
  </si>
  <si>
    <t>OC3443-2020</t>
  </si>
  <si>
    <t>OC3260-2020</t>
  </si>
  <si>
    <t>OC467-2020</t>
  </si>
  <si>
    <t>OC7763-2020</t>
  </si>
  <si>
    <t>OC6222-2020</t>
  </si>
  <si>
    <t>OC377-2020</t>
  </si>
  <si>
    <t>OC3781-2020</t>
  </si>
  <si>
    <t>OC4738-2020</t>
  </si>
  <si>
    <t>OC6390-2020</t>
  </si>
  <si>
    <t>OC7663-2020</t>
  </si>
  <si>
    <t>OC6048-2020</t>
  </si>
  <si>
    <t>OC5644-2020</t>
  </si>
  <si>
    <t>OC2356-2020</t>
  </si>
  <si>
    <t>OC1961-2020</t>
  </si>
  <si>
    <t>OC1084-2020</t>
  </si>
  <si>
    <t>OC1492-2020</t>
  </si>
  <si>
    <t>OC6645-2020</t>
  </si>
  <si>
    <t>OC2852-2020</t>
  </si>
  <si>
    <t>OC1863-2020</t>
  </si>
  <si>
    <t>OC8848-2020</t>
  </si>
  <si>
    <t>OC3455-2020</t>
  </si>
  <si>
    <t>OC6326-2020</t>
  </si>
  <si>
    <t>OC5750-2020</t>
  </si>
  <si>
    <t>OC1256-2020</t>
  </si>
  <si>
    <t>OC3535-2020</t>
  </si>
  <si>
    <t>OC2331-2020</t>
  </si>
  <si>
    <t>OC2190-2020</t>
  </si>
  <si>
    <t>OC1996-2020</t>
  </si>
  <si>
    <t>OC3579-2020</t>
  </si>
  <si>
    <t>OC5389-2020</t>
  </si>
  <si>
    <t>OC7135-2020</t>
  </si>
  <si>
    <t>OC2250-2020</t>
  </si>
  <si>
    <t>OC5815-2020</t>
  </si>
  <si>
    <t>OC4429-2020</t>
  </si>
  <si>
    <t>OC9292-2020</t>
  </si>
  <si>
    <t>OC272-2020</t>
  </si>
  <si>
    <t>OC3885-2020</t>
  </si>
  <si>
    <t>OC7020-2020</t>
  </si>
  <si>
    <t>OC2854-2020</t>
  </si>
  <si>
    <t>OC1787-2020</t>
  </si>
  <si>
    <t>OC7883-2020</t>
  </si>
  <si>
    <t>OC6070-2020</t>
  </si>
  <si>
    <t>OC9852-2020</t>
  </si>
  <si>
    <t>OC1547-2020</t>
  </si>
  <si>
    <t>OC1570-2020</t>
  </si>
  <si>
    <t>OC7018-2020</t>
  </si>
  <si>
    <t>OC8400-2020</t>
  </si>
  <si>
    <t>OC2564-2020</t>
  </si>
  <si>
    <t>OC1488-2020</t>
  </si>
  <si>
    <t>OC2467-2020</t>
  </si>
  <si>
    <t>OC3902-2020</t>
  </si>
  <si>
    <t>OC6299-2020</t>
  </si>
  <si>
    <t>OC1582-2020</t>
  </si>
  <si>
    <t>OC7317-2020</t>
  </si>
  <si>
    <t>OC3640-2020</t>
  </si>
  <si>
    <t>OC9189-2020</t>
  </si>
  <si>
    <t>OC1035-2020</t>
  </si>
  <si>
    <t>OC9260-2020</t>
  </si>
  <si>
    <t>OC3656-2020</t>
  </si>
  <si>
    <t>OC4223-2020</t>
  </si>
  <si>
    <t>OC9366-2020</t>
  </si>
  <si>
    <t>OC9226-2020</t>
  </si>
  <si>
    <t>OC9047-2020</t>
  </si>
  <si>
    <t>OC712-2020</t>
  </si>
  <si>
    <t>OC7738-2020</t>
  </si>
  <si>
    <t>OC1892-2020</t>
  </si>
  <si>
    <t>OC8107-2020</t>
  </si>
  <si>
    <t>OC335-2020</t>
  </si>
  <si>
    <t>OC8546-2020</t>
  </si>
  <si>
    <t>OC3217-2020</t>
  </si>
  <si>
    <t>OC8306-2020</t>
  </si>
  <si>
    <t>OC9785-2020</t>
  </si>
  <si>
    <t>OC3756-2020</t>
  </si>
  <si>
    <t>OC2911-2020</t>
  </si>
  <si>
    <t>OC6339-2020</t>
  </si>
  <si>
    <t>OC5969-2020</t>
  </si>
  <si>
    <t>OC8853-2020</t>
  </si>
  <si>
    <t>OC5829-2020</t>
  </si>
  <si>
    <t>OC4184-2020</t>
  </si>
  <si>
    <t>OC2344-2020</t>
  </si>
  <si>
    <t>OC3536-2020</t>
  </si>
  <si>
    <t>OC3721-2020</t>
  </si>
  <si>
    <t>OC3967-2020</t>
  </si>
  <si>
    <t>OC6250-2020</t>
  </si>
  <si>
    <t>OC4686-2020</t>
  </si>
  <si>
    <t>OC1295-2020</t>
  </si>
  <si>
    <t>OC579-2020</t>
  </si>
  <si>
    <t>OC6150-2020</t>
  </si>
  <si>
    <t>OC7996-2020</t>
  </si>
  <si>
    <t>OC9196-2020</t>
  </si>
  <si>
    <t>OC8001-2020</t>
  </si>
  <si>
    <t>OC9129-2020</t>
  </si>
  <si>
    <t>OC7839-2020</t>
  </si>
  <si>
    <t>OC5352-2020</t>
  </si>
  <si>
    <t>OC1269-2020</t>
  </si>
  <si>
    <t>OC9909-2020</t>
  </si>
  <si>
    <t>OC9163-2020</t>
  </si>
  <si>
    <t>OC4744-2020</t>
  </si>
  <si>
    <t>OC7313-2020</t>
  </si>
  <si>
    <t>OC9000-2020</t>
  </si>
  <si>
    <t>OC9106-2020</t>
  </si>
  <si>
    <t>OC1774-2020</t>
  </si>
  <si>
    <t>OC6547-2020</t>
  </si>
  <si>
    <t>OC5735-2020</t>
  </si>
  <si>
    <t>OC6649-2020</t>
  </si>
  <si>
    <t>OC5897-2020</t>
  </si>
  <si>
    <t>OC1004-2020</t>
  </si>
  <si>
    <t>OC8160-2020</t>
  </si>
  <si>
    <t>OC1104-2020</t>
  </si>
  <si>
    <t>OC753-2020</t>
  </si>
  <si>
    <t>OC5652-2020</t>
  </si>
  <si>
    <t>OC5287-2020</t>
  </si>
  <si>
    <t>OC3927-2020</t>
  </si>
  <si>
    <t>OC23-2020</t>
  </si>
  <si>
    <t>OC1418-2020</t>
  </si>
  <si>
    <t>OC743-2020</t>
  </si>
  <si>
    <t>OC7330-2020</t>
  </si>
  <si>
    <t>OC9734-2020</t>
  </si>
  <si>
    <t>OC3854-2020</t>
  </si>
  <si>
    <t>OC9510-2020</t>
  </si>
  <si>
    <t>OC3157-2020</t>
  </si>
  <si>
    <t>OC1979-2020</t>
  </si>
  <si>
    <t>OC3863-2020</t>
  </si>
  <si>
    <t>OC4857-2020</t>
  </si>
  <si>
    <t>OC8478-2020</t>
  </si>
  <si>
    <t>OC1838-2020</t>
  </si>
  <si>
    <t>OC4638-2020</t>
  </si>
  <si>
    <t>OC8014-2020</t>
  </si>
  <si>
    <t>OC4092-2020</t>
  </si>
  <si>
    <t>OC4634-2020</t>
  </si>
  <si>
    <t>OC6694-2020</t>
  </si>
  <si>
    <t>OC5536-2020</t>
  </si>
  <si>
    <t>OC4765-2020</t>
  </si>
  <si>
    <t>OC588-2020</t>
  </si>
  <si>
    <t>OC266-2020</t>
  </si>
  <si>
    <t>OC6742-2020</t>
  </si>
  <si>
    <t>OC7050-2020</t>
  </si>
  <si>
    <t>OC9757-2020</t>
  </si>
  <si>
    <t>OC9881-2020</t>
  </si>
  <si>
    <t>OC9403-2020</t>
  </si>
  <si>
    <t>OC6774-2020</t>
  </si>
  <si>
    <t>OC7428-2020</t>
  </si>
  <si>
    <t>OC7867-2020</t>
  </si>
  <si>
    <t>OC8477-2020</t>
  </si>
  <si>
    <t>OC5222-2020</t>
  </si>
  <si>
    <t>OC6133-2020</t>
  </si>
  <si>
    <t>OC2432-2020</t>
  </si>
  <si>
    <t>OC8059-2020</t>
  </si>
  <si>
    <t>OC1796-2020</t>
  </si>
  <si>
    <t>OC1891-2020</t>
  </si>
  <si>
    <t>OC6433-2020</t>
  </si>
  <si>
    <t>OC234-2020</t>
  </si>
  <si>
    <t>OC3986-2020</t>
  </si>
  <si>
    <t>OC649-2020</t>
  </si>
  <si>
    <t>OC8318-2020</t>
  </si>
  <si>
    <t>OC6225-2020</t>
  </si>
  <si>
    <t>OC1729-2020</t>
  </si>
  <si>
    <t>OC2918-2020</t>
  </si>
  <si>
    <t>OC8089-2020</t>
  </si>
  <si>
    <t>OC7039-2020</t>
  </si>
  <si>
    <t>OC8439-2020</t>
  </si>
  <si>
    <t>OC5748-2020</t>
  </si>
  <si>
    <t>OC8651-2020</t>
  </si>
  <si>
    <t>OC5661-2020</t>
  </si>
  <si>
    <t>OC9574-2020</t>
  </si>
  <si>
    <t>OC1994-2020</t>
  </si>
  <si>
    <t>OC2377-2020</t>
  </si>
  <si>
    <t>OC5466-2020</t>
  </si>
  <si>
    <t>OC7-2020</t>
  </si>
  <si>
    <t>OC1379-2020</t>
  </si>
  <si>
    <t>OC1951-2020</t>
  </si>
  <si>
    <t>OC2315-2020</t>
  </si>
  <si>
    <t>OC6237-2020</t>
  </si>
  <si>
    <t>OC7344-2020</t>
  </si>
  <si>
    <t>OC656-2020</t>
  </si>
  <si>
    <t>OC3539-2020</t>
  </si>
  <si>
    <t>OC8480-2020</t>
  </si>
  <si>
    <t>OC1999-2020</t>
  </si>
  <si>
    <t>OC2472-2020</t>
  </si>
  <si>
    <t>OC3864-2020</t>
  </si>
  <si>
    <t>OC3201-2020</t>
  </si>
  <si>
    <t>OC7115-2020</t>
  </si>
  <si>
    <t>OC139-2020</t>
  </si>
  <si>
    <t>OC3219-2020</t>
  </si>
  <si>
    <t>OC7833-2020</t>
  </si>
  <si>
    <t>OC7266-2020</t>
  </si>
  <si>
    <t>OC9138-2020</t>
  </si>
  <si>
    <t>OC4785-2020</t>
  </si>
  <si>
    <t>OC3066-2020</t>
  </si>
  <si>
    <t>OC3627-2020</t>
  </si>
  <si>
    <t>OC9525-2020</t>
  </si>
  <si>
    <t>OC6002-2020</t>
  </si>
  <si>
    <t>OC6321-2020</t>
  </si>
  <si>
    <t>OC2863-2020</t>
  </si>
  <si>
    <t>OC285-2020</t>
  </si>
  <si>
    <t>OC7668-2020</t>
  </si>
  <si>
    <t>OC4326-2020</t>
  </si>
  <si>
    <t>OC5659-2020</t>
  </si>
  <si>
    <t>OC3415-2020</t>
  </si>
  <si>
    <t>OC5812-2020</t>
  </si>
  <si>
    <t>OC2021-2020</t>
  </si>
  <si>
    <t>OC585-2020</t>
  </si>
  <si>
    <t>OC8003-2020</t>
  </si>
  <si>
    <t>OC9895-2020</t>
  </si>
  <si>
    <t>OC9844-2020</t>
  </si>
  <si>
    <t>OC3526-2020</t>
  </si>
  <si>
    <t>OC9221-2020</t>
  </si>
  <si>
    <t>OC4560-2020</t>
  </si>
  <si>
    <t>OC7070-2020</t>
  </si>
  <si>
    <t>OC6695-2020</t>
  </si>
  <si>
    <t>OC3424-2020</t>
  </si>
  <si>
    <t>OC7199-2020</t>
  </si>
  <si>
    <t>OC2132-2020</t>
  </si>
  <si>
    <t>OC1595-2020</t>
  </si>
  <si>
    <t>OC6619-2020</t>
  </si>
  <si>
    <t>OC6642-2020</t>
  </si>
  <si>
    <t>OC6416-2020</t>
  </si>
  <si>
    <t>OC9364-2020</t>
  </si>
  <si>
    <t>OC7718-2020</t>
  </si>
  <si>
    <t>OC3736-2020</t>
  </si>
  <si>
    <t>OC9854-2020</t>
  </si>
  <si>
    <t>OC8985-2020</t>
  </si>
  <si>
    <t>OC1152-2020</t>
  </si>
  <si>
    <t>OC8830-2020</t>
  </si>
  <si>
    <t>OC6095-2020</t>
  </si>
  <si>
    <t>OC1790-2020</t>
  </si>
  <si>
    <t>OC7716-2020</t>
  </si>
  <si>
    <t>OC8094-2020</t>
  </si>
  <si>
    <t>OC4580-2020</t>
  </si>
  <si>
    <t>OC3180-2020</t>
  </si>
  <si>
    <t>OC1830-2020</t>
  </si>
  <si>
    <t>OC594-2020</t>
  </si>
  <si>
    <t>OC3639-2020</t>
  </si>
  <si>
    <t>OC9032-2020</t>
  </si>
  <si>
    <t>OC4296-2020</t>
  </si>
  <si>
    <t>OC6949-2020</t>
  </si>
  <si>
    <t>OC9229-2020</t>
  </si>
  <si>
    <t>OC2202-2020</t>
  </si>
  <si>
    <t>OC6119-2020</t>
  </si>
  <si>
    <t>OC7876-2020</t>
  </si>
  <si>
    <t>OC5856-2020</t>
  </si>
  <si>
    <t>OC3436-2020</t>
  </si>
  <si>
    <t>OC4402-2020</t>
  </si>
  <si>
    <t>OC7789-2020</t>
  </si>
  <si>
    <t>OC7710-2020</t>
  </si>
  <si>
    <t>OC2378-2020</t>
  </si>
  <si>
    <t>OC8996-2020</t>
  </si>
  <si>
    <t>OC4038-2020</t>
  </si>
  <si>
    <t>OC4144-2020</t>
  </si>
  <si>
    <t>OC5546-2020</t>
  </si>
  <si>
    <t>OC9907-2020</t>
  </si>
  <si>
    <t>OC1469-2020</t>
  </si>
  <si>
    <t>OC2824-2020</t>
  </si>
  <si>
    <t>OC5766-2020</t>
  </si>
  <si>
    <t>OC6215-2020</t>
  </si>
  <si>
    <t>OC6616-2020</t>
  </si>
  <si>
    <t>OC1653-2020</t>
  </si>
  <si>
    <t>OC5324-2020</t>
  </si>
  <si>
    <t>OC7831-2020</t>
  </si>
  <si>
    <t>OC3901-2020</t>
  </si>
  <si>
    <t>OC4935-2020</t>
  </si>
  <si>
    <t>OC7032-2020</t>
  </si>
  <si>
    <t>OC562-2020</t>
  </si>
  <si>
    <t>OC2485-2020</t>
  </si>
  <si>
    <t>OC3095-2020</t>
  </si>
  <si>
    <t>OC3124-2020</t>
  </si>
  <si>
    <t>OC5154-2020</t>
  </si>
  <si>
    <t>OC6929-2020</t>
  </si>
  <si>
    <t>OC4891-2020</t>
  </si>
  <si>
    <t>OC7126-2020</t>
  </si>
  <si>
    <t>OC7230-2020</t>
  </si>
  <si>
    <t>OC1870-2020</t>
  </si>
  <si>
    <t>OC2158-2020</t>
  </si>
  <si>
    <t>OC9530-2020</t>
  </si>
  <si>
    <t>OC4265-2020</t>
  </si>
  <si>
    <t>OC2711-2020</t>
  </si>
  <si>
    <t>OC5396-2020</t>
  </si>
  <si>
    <t>OC5440-2020</t>
  </si>
  <si>
    <t>OC9026-2020</t>
  </si>
  <si>
    <t>OC4965-2020</t>
  </si>
  <si>
    <t>OC4509-2020</t>
  </si>
  <si>
    <t>OC6497-2020</t>
  </si>
  <si>
    <t>OC6383-2020</t>
  </si>
  <si>
    <t>OC220-2020</t>
  </si>
  <si>
    <t>OC4602-2020</t>
  </si>
  <si>
    <t>OC4877-2020</t>
  </si>
  <si>
    <t>OC2073-2020</t>
  </si>
  <si>
    <t>OC4154-2020</t>
  </si>
  <si>
    <t>OC4518-2020</t>
  </si>
  <si>
    <t>OC7484-2020</t>
  </si>
  <si>
    <t>OC1534-2020</t>
  </si>
  <si>
    <t>OC4673-2020</t>
  </si>
  <si>
    <t>OC7003-2020</t>
  </si>
  <si>
    <t>OC4867-2020</t>
  </si>
  <si>
    <t>OC9286-2020</t>
  </si>
  <si>
    <t>OC5470-2020</t>
  </si>
  <si>
    <t>OC1242-2020</t>
  </si>
  <si>
    <t>OC4126-2020</t>
  </si>
  <si>
    <t>OC9940-2020</t>
  </si>
  <si>
    <t>OC997-2020</t>
  </si>
  <si>
    <t>OC99-2020</t>
  </si>
  <si>
    <t>OC9193-2020</t>
  </si>
  <si>
    <t>OC7932-2020</t>
  </si>
  <si>
    <t>OC3251-2020</t>
  </si>
  <si>
    <t>OC2340-2020</t>
  </si>
  <si>
    <t>OC452-2020</t>
  </si>
  <si>
    <t>OC4333-2020</t>
  </si>
  <si>
    <t>OC3981-2020</t>
  </si>
  <si>
    <t>OC8829-2020</t>
  </si>
  <si>
    <t>OC1848-2020</t>
  </si>
  <si>
    <t>OC863-2020</t>
  </si>
  <si>
    <t>OC6571-2020</t>
  </si>
  <si>
    <t>OC8924-2020</t>
  </si>
  <si>
    <t>OC1191-2020</t>
  </si>
  <si>
    <t>OC9289-2020</t>
  </si>
  <si>
    <t>OC7455-2020</t>
  </si>
  <si>
    <t>OC3893-2020</t>
  </si>
  <si>
    <t>OC9741-2020</t>
  </si>
  <si>
    <t>OC9924-2020</t>
  </si>
  <si>
    <t>OC8957-2020</t>
  </si>
  <si>
    <t>OC1180-2020</t>
  </si>
  <si>
    <t>OC6728-2020</t>
  </si>
  <si>
    <t>OC3661-2020</t>
  </si>
  <si>
    <t>OC2577-2020</t>
  </si>
  <si>
    <t>OC3547-2020</t>
  </si>
  <si>
    <t>OC7632-2020</t>
  </si>
  <si>
    <t>OC1336-2020</t>
  </si>
  <si>
    <t>OC9142-2020</t>
  </si>
  <si>
    <t>OC4703-2020</t>
  </si>
  <si>
    <t>OC5826-2020</t>
  </si>
  <si>
    <t>OC2135-2020</t>
  </si>
  <si>
    <t>OC3997-2020</t>
  </si>
  <si>
    <t>OC8513-2020</t>
  </si>
  <si>
    <t>OC6566-2020</t>
  </si>
  <si>
    <t>OC7894-2020</t>
  </si>
  <si>
    <t>OC4323-2020</t>
  </si>
  <si>
    <t>OC5583-2020</t>
  </si>
  <si>
    <t>OC2752-2020</t>
  </si>
  <si>
    <t>OC5607-2020</t>
  </si>
  <si>
    <t>OC2617-2020</t>
  </si>
  <si>
    <t>OC9194-2020</t>
  </si>
  <si>
    <t>OC6205-2020</t>
  </si>
  <si>
    <t>OC2560-2020</t>
  </si>
  <si>
    <t>OC1560-2020</t>
  </si>
  <si>
    <t>OC9496-2020</t>
  </si>
  <si>
    <t>OC5027-2020</t>
  </si>
  <si>
    <t>OC4392-2020</t>
  </si>
  <si>
    <t>OC9725-2020</t>
  </si>
  <si>
    <t>OC3146-2020</t>
  </si>
  <si>
    <t>OC2877-2020</t>
  </si>
  <si>
    <t>OC1285-2020</t>
  </si>
  <si>
    <t>OC1023-2020</t>
  </si>
  <si>
    <t>OC4012-2020</t>
  </si>
  <si>
    <t>OC8964-2020</t>
  </si>
  <si>
    <t>OC4342-2020</t>
  </si>
  <si>
    <t>OC3414-2020</t>
  </si>
  <si>
    <t>OC827-2020</t>
  </si>
  <si>
    <t>OC1245-2020</t>
  </si>
  <si>
    <t>OC1572-2020</t>
  </si>
  <si>
    <t>OC8048-2020</t>
  </si>
  <si>
    <t>OC8311-2020</t>
  </si>
  <si>
    <t>OC3811-2020</t>
  </si>
  <si>
    <t>OC605-2020</t>
  </si>
  <si>
    <t>OC7427-2020</t>
  </si>
  <si>
    <t>OC2137-2020</t>
  </si>
  <si>
    <t>OC2069-2020</t>
  </si>
  <si>
    <t>OC8067-2020</t>
  </si>
  <si>
    <t>OC7219-2020</t>
  </si>
  <si>
    <t>OC7950-2020</t>
  </si>
  <si>
    <t>OC1496-2020</t>
  </si>
  <si>
    <t>OC2713-2020</t>
  </si>
  <si>
    <t>OC6412-2020</t>
  </si>
  <si>
    <t>OC9297-2020</t>
  </si>
  <si>
    <t>OC4384-2020</t>
  </si>
  <si>
    <t>OC6693-2020</t>
  </si>
  <si>
    <t>OC1613-2020</t>
  </si>
  <si>
    <t>OC449-2020</t>
  </si>
  <si>
    <t>OC5404-2020</t>
  </si>
  <si>
    <t>OC7345-2020</t>
  </si>
  <si>
    <t>OC8815-2020</t>
  </si>
  <si>
    <t>OC8507-2020</t>
  </si>
  <si>
    <t>OC7090-2020</t>
  </si>
  <si>
    <t>OC2817-2020</t>
  </si>
  <si>
    <t>OC1936-2020</t>
  </si>
  <si>
    <t>OC2975-2020</t>
  </si>
  <si>
    <t>OC2322-2020</t>
  </si>
  <si>
    <t>OC8266-2020</t>
  </si>
  <si>
    <t>OC7272-2020</t>
  </si>
  <si>
    <t>OC2008-2020</t>
  </si>
  <si>
    <t>OC9538-2020</t>
  </si>
  <si>
    <t>OC359-2020</t>
  </si>
  <si>
    <t>OC1599-2020</t>
  </si>
  <si>
    <t>OC7933-2020</t>
  </si>
  <si>
    <t>OC7458-2020</t>
  </si>
  <si>
    <t>OC6678-2020</t>
  </si>
  <si>
    <t>OC4577-2020</t>
  </si>
  <si>
    <t>OC3972-2020</t>
  </si>
  <si>
    <t>OC6834-2020</t>
  </si>
  <si>
    <t>OC740-2020</t>
  </si>
  <si>
    <t>OC6105-2020</t>
  </si>
  <si>
    <t>OC3688-2020</t>
  </si>
  <si>
    <t>OC5556-2020</t>
  </si>
  <si>
    <t>OC8657-2020</t>
  </si>
  <si>
    <t>OC8703-2020</t>
  </si>
  <si>
    <t>OC6027-2020</t>
  </si>
  <si>
    <t>OC6824-2020</t>
  </si>
  <si>
    <t>OC2444-2020</t>
  </si>
  <si>
    <t>OC9341-2020</t>
  </si>
  <si>
    <t>OC3787-2020</t>
  </si>
  <si>
    <t>OC3057-2020</t>
  </si>
  <si>
    <t>OC349-2020</t>
  </si>
  <si>
    <t>OC4653-2020</t>
  </si>
  <si>
    <t>OC2004-2020</t>
  </si>
  <si>
    <t>OC5361-2020</t>
  </si>
  <si>
    <t>OC6535-2020</t>
  </si>
  <si>
    <t>OC5075-2020</t>
  </si>
  <si>
    <t>OC7119-2020</t>
  </si>
  <si>
    <t>OC2561-2020</t>
  </si>
  <si>
    <t>OC2346-2020</t>
  </si>
  <si>
    <t>OC8086-2020</t>
  </si>
  <si>
    <t>OC230-2020</t>
  </si>
  <si>
    <t>OC1660-2020</t>
  </si>
  <si>
    <t>OC5772-2020</t>
  </si>
  <si>
    <t>OC4707-2020</t>
  </si>
  <si>
    <t>OC2301-2020</t>
  </si>
  <si>
    <t>OC9243-2020</t>
  </si>
  <si>
    <t>OC498-2020</t>
  </si>
  <si>
    <t>OC9591-2020</t>
  </si>
  <si>
    <t>OC3462-2020</t>
  </si>
  <si>
    <t>OC5701-2020</t>
  </si>
  <si>
    <t>OC1121-2020</t>
  </si>
  <si>
    <t>OC8479-2020</t>
  </si>
  <si>
    <t>OC7220-2020</t>
  </si>
  <si>
    <t>OC1326-2020</t>
  </si>
  <si>
    <t>OC958-2020</t>
  </si>
  <si>
    <t>OC6187-2020</t>
  </si>
  <si>
    <t>OC4481-2020</t>
  </si>
  <si>
    <t>OC9953-2020</t>
  </si>
  <si>
    <t>OC6137-2020</t>
  </si>
  <si>
    <t>OC6600-2020</t>
  </si>
  <si>
    <t>OC8002-2020</t>
  </si>
  <si>
    <t>OC8425-2020</t>
  </si>
  <si>
    <t>OC5365-2020</t>
  </si>
  <si>
    <t>OC972-2020</t>
  </si>
  <si>
    <t>OC5097-2020</t>
  </si>
  <si>
    <t>OC4280-2020</t>
  </si>
  <si>
    <t>OC2534-2020</t>
  </si>
  <si>
    <t>OC835-2020</t>
  </si>
  <si>
    <t>OC7217-2020</t>
  </si>
  <si>
    <t>OC3501-2020</t>
  </si>
  <si>
    <t>OC6833-2020</t>
  </si>
  <si>
    <t>OC6541-2020</t>
  </si>
  <si>
    <t>OC6829-2020</t>
  </si>
  <si>
    <t>OC1128-2020</t>
  </si>
  <si>
    <t>OC7148-2020</t>
  </si>
  <si>
    <t>OC4938-2020</t>
  </si>
  <si>
    <t>OC5381-2020</t>
  </si>
  <si>
    <t>OC6976-2020</t>
  </si>
  <si>
    <t>OC3571-2020</t>
  </si>
  <si>
    <t>OC7555-2020</t>
  </si>
  <si>
    <t>OC5914-2020</t>
  </si>
  <si>
    <t>OC7689-2020</t>
  </si>
  <si>
    <t>OC3343-2020</t>
  </si>
  <si>
    <t>OC3189-2020</t>
  </si>
  <si>
    <t>OC4941-2020</t>
  </si>
  <si>
    <t>OC8326-2020</t>
  </si>
  <si>
    <t>OC5450-2020</t>
  </si>
  <si>
    <t>OC2556-2020</t>
  </si>
  <si>
    <t>OC8108-2020</t>
  </si>
  <si>
    <t>OC1055-2020</t>
  </si>
  <si>
    <t>OC5563-2020</t>
  </si>
  <si>
    <t>OC8041-2020</t>
  </si>
  <si>
    <t>OC5175-2020</t>
  </si>
  <si>
    <t>OC1292-2020</t>
  </si>
  <si>
    <t>OC4261-2020</t>
  </si>
  <si>
    <t>OC6659-2020</t>
  </si>
  <si>
    <t>OC6811-2020</t>
  </si>
  <si>
    <t>OC1122-2020</t>
  </si>
  <si>
    <t>OC8349-2020</t>
  </si>
  <si>
    <t>OC3277-2020</t>
  </si>
  <si>
    <t>OC7155-2020</t>
  </si>
  <si>
    <t>OC6653-2020</t>
  </si>
  <si>
    <t>OC5322-2020</t>
  </si>
  <si>
    <t>OC9781-2020</t>
  </si>
  <si>
    <t>OC425-2020</t>
  </si>
  <si>
    <t>OC7762-2020</t>
  </si>
  <si>
    <t>OC3563-2020</t>
  </si>
  <si>
    <t>OC7655-2020</t>
  </si>
  <si>
    <t>OC9300-2020</t>
  </si>
  <si>
    <t>OC4398-2020</t>
  </si>
  <si>
    <t>OC4212-2020</t>
  </si>
  <si>
    <t>OC4174-2020</t>
  </si>
  <si>
    <t>OC7346-2020</t>
  </si>
  <si>
    <t>OC8103-2020</t>
  </si>
  <si>
    <t>OC5350-2020</t>
  </si>
  <si>
    <t>OC300-2020</t>
  </si>
  <si>
    <t>OC2436-2020</t>
  </si>
  <si>
    <t>OC1443-2020</t>
  </si>
  <si>
    <t>OC3934-2020</t>
  </si>
  <si>
    <t>OC1504-2020</t>
  </si>
  <si>
    <t>OC6580-2020</t>
  </si>
  <si>
    <t>OC2059-2020</t>
  </si>
  <si>
    <t>OC5743-2020</t>
  </si>
  <si>
    <t>OC7440-2020</t>
  </si>
  <si>
    <t>OC6018-2020</t>
  </si>
  <si>
    <t>OC1958-2020</t>
  </si>
  <si>
    <t>OC6458-2020</t>
  </si>
  <si>
    <t>OC5646-2020</t>
  </si>
  <si>
    <t>OC7523-2020</t>
  </si>
  <si>
    <t>OC8496-2020</t>
  </si>
  <si>
    <t>OC6317-2020</t>
  </si>
  <si>
    <t>OC2592-2020</t>
  </si>
  <si>
    <t>OC2985-2020</t>
  </si>
  <si>
    <t>OC7525-2020</t>
  </si>
  <si>
    <t>OC5989-2020</t>
  </si>
  <si>
    <t>OC1991-2020</t>
  </si>
  <si>
    <t>OC1865-2020</t>
  </si>
  <si>
    <t>OC7373-2020</t>
  </si>
  <si>
    <t>OC8605-2020</t>
  </si>
  <si>
    <t>OC4420-2020</t>
  </si>
  <si>
    <t>OC3819-2020</t>
  </si>
  <si>
    <t>OC2615-2020</t>
  </si>
  <si>
    <t>OC2175-2020</t>
  </si>
  <si>
    <t>OC6166-2020</t>
  </si>
  <si>
    <t>OC6194-2020</t>
  </si>
  <si>
    <t>OC7780-2020</t>
  </si>
  <si>
    <t>OC967-2020</t>
  </si>
  <si>
    <t>OC5672-2020</t>
  </si>
  <si>
    <t>OC373-2020</t>
  </si>
  <si>
    <t>OC2272-2020</t>
  </si>
  <si>
    <t>OC7258-2020</t>
  </si>
  <si>
    <t>OC1873-2020</t>
  </si>
  <si>
    <t>OC5671-2020</t>
  </si>
  <si>
    <t>OC5426-2020</t>
  </si>
  <si>
    <t>OC2439-2020</t>
  </si>
  <si>
    <t>OC2575-2020</t>
  </si>
  <si>
    <t>OC9204-2020</t>
  </si>
  <si>
    <t>OC5677-2020</t>
  </si>
  <si>
    <t>OC195-2020</t>
  </si>
  <si>
    <t>OC4646-2020</t>
  </si>
  <si>
    <t>OC4256-2020</t>
  </si>
  <si>
    <t>OC9024-2020</t>
  </si>
  <si>
    <t>OC9207-2020</t>
  </si>
  <si>
    <t>OC6198-2020</t>
  </si>
  <si>
    <t>OC3296-2020</t>
  </si>
  <si>
    <t>OC1967-2020</t>
  </si>
  <si>
    <t>OC8026-2020</t>
  </si>
  <si>
    <t>OC1119-2020</t>
  </si>
  <si>
    <t>OC9667-2020</t>
  </si>
  <si>
    <t>OC3235-2020</t>
  </si>
  <si>
    <t>OC2353-2020</t>
  </si>
  <si>
    <t>OC7643-2020</t>
  </si>
  <si>
    <t>OC9091-2020</t>
  </si>
  <si>
    <t>OC9564-2020</t>
  </si>
  <si>
    <t>OC6643-2020</t>
  </si>
  <si>
    <t>OC4555-2020</t>
  </si>
  <si>
    <t>OC3012-2020</t>
  </si>
  <si>
    <t>OC4252-2020</t>
  </si>
  <si>
    <t>OC5725-2020</t>
  </si>
  <si>
    <t>OC7650-2020</t>
  </si>
  <si>
    <t>OC543-2020</t>
  </si>
  <si>
    <t>OC1032-2020</t>
  </si>
  <si>
    <t>OC2105-2020</t>
  </si>
  <si>
    <t>OC5206-2020</t>
  </si>
  <si>
    <t>OC6083-2020</t>
  </si>
  <si>
    <t>OC4620-2020</t>
  </si>
  <si>
    <t>OC3324-2020</t>
  </si>
  <si>
    <t>OC5304-2020</t>
  </si>
  <si>
    <t>OC8217-2020</t>
  </si>
  <si>
    <t>OC5406-2020</t>
  </si>
  <si>
    <t>OC6557-2020</t>
  </si>
  <si>
    <t>OC1464-2020</t>
  </si>
  <si>
    <t>OC2061-2020</t>
  </si>
  <si>
    <t>OC8558-2020</t>
  </si>
  <si>
    <t>OC4243-2020</t>
  </si>
  <si>
    <t>OC5663-2020</t>
  </si>
  <si>
    <t>OC7052-2020</t>
  </si>
  <si>
    <t>OC2993-2020</t>
  </si>
  <si>
    <t>OC6245-2020</t>
  </si>
  <si>
    <t>OC5255-2020</t>
  </si>
  <si>
    <t>OC8635-2020</t>
  </si>
  <si>
    <t>OC344-2020</t>
  </si>
  <si>
    <t>OC722-2020</t>
  </si>
  <si>
    <t>OC7636-2020</t>
  </si>
  <si>
    <t>OC6544-2020</t>
  </si>
  <si>
    <t>OC2921-2020</t>
  </si>
  <si>
    <t>OC1837-2020</t>
  </si>
  <si>
    <t>OC8930-2020</t>
  </si>
  <si>
    <t>OC2459-2020</t>
  </si>
  <si>
    <t>OC3866-2020</t>
  </si>
  <si>
    <t>OC3486-2020</t>
  </si>
  <si>
    <t>OC8147-2020</t>
  </si>
  <si>
    <t>OC3823-2020</t>
  </si>
  <si>
    <t>OC1692-2020</t>
  </si>
  <si>
    <t>OC3211-2020</t>
  </si>
  <si>
    <t>OC4529-2020</t>
  </si>
  <si>
    <t>OC1108-2020</t>
  </si>
  <si>
    <t>OC5076-2020</t>
  </si>
  <si>
    <t>OC2661-2020</t>
  </si>
  <si>
    <t>OC9330-2020</t>
  </si>
  <si>
    <t>OC8435-2020</t>
  </si>
  <si>
    <t>OC9430-2020</t>
  </si>
  <si>
    <t>OC4139-2020</t>
  </si>
  <si>
    <t>OC1257-2020</t>
  </si>
  <si>
    <t>OC8409-2020</t>
  </si>
  <si>
    <t>OC2223-2020</t>
  </si>
  <si>
    <t>OC7315-2020</t>
  </si>
  <si>
    <t>OC1459-2020</t>
  </si>
  <si>
    <t>OC5000-2020</t>
  </si>
  <si>
    <t>OC4751-2020</t>
  </si>
  <si>
    <t>OC3130-2020</t>
  </si>
  <si>
    <t>OC2578-2020</t>
  </si>
  <si>
    <t>OC3273-2020</t>
  </si>
  <si>
    <t>OC566-2020</t>
  </si>
  <si>
    <t>OC8412-2020</t>
  </si>
  <si>
    <t>OC1286-2020</t>
  </si>
  <si>
    <t>OC5208-2020</t>
  </si>
  <si>
    <t>OC2169-2020</t>
  </si>
  <si>
    <t>OC3712-2020</t>
  </si>
  <si>
    <t>OC6701-2020</t>
  </si>
  <si>
    <t>OC1113-2020</t>
  </si>
  <si>
    <t>OC1596-2020</t>
  </si>
  <si>
    <t>OC1803-2020</t>
  </si>
  <si>
    <t>OC408-2020</t>
  </si>
  <si>
    <t>OC4845-2020</t>
  </si>
  <si>
    <t>OC1110-2020</t>
  </si>
  <si>
    <t>OC6568-2020</t>
  </si>
  <si>
    <t>OC6757-2020</t>
  </si>
  <si>
    <t>OC4604-2020</t>
  </si>
  <si>
    <t>OC5274-2020</t>
  </si>
  <si>
    <t>OC1695-2020</t>
  </si>
  <si>
    <t>OC8566-2020</t>
  </si>
  <si>
    <t>OC3618-2020</t>
  </si>
  <si>
    <t>OC2743-2020</t>
  </si>
  <si>
    <t>OC6113-2020</t>
  </si>
  <si>
    <t>OC9913-2020</t>
  </si>
  <si>
    <t>OC5690-2020</t>
  </si>
  <si>
    <t>OC2229-2020</t>
  </si>
  <si>
    <t>OC7438-2020</t>
  </si>
  <si>
    <t>OC7852-2020</t>
  </si>
  <si>
    <t>OC9995-2020</t>
  </si>
  <si>
    <t>OC201-2020</t>
  </si>
  <si>
    <t>OC6719-2020</t>
  </si>
  <si>
    <t>OC7091-2020</t>
  </si>
  <si>
    <t>OC2093-2020</t>
  </si>
  <si>
    <t>OC6274-2020</t>
  </si>
  <si>
    <t>OC8410-2020</t>
  </si>
  <si>
    <t>OC8-2020</t>
  </si>
  <si>
    <t>OC202-2020</t>
  </si>
  <si>
    <t>OC4465-2020</t>
  </si>
  <si>
    <t>OC3685-2020</t>
  </si>
  <si>
    <t>OC4528-2020</t>
  </si>
  <si>
    <t>OC2327-2020</t>
  </si>
  <si>
    <t>OC5492-2020</t>
  </si>
  <si>
    <t>OC1089-2020</t>
  </si>
  <si>
    <t>OC1707-2020</t>
  </si>
  <si>
    <t>OC3101-2020</t>
  </si>
  <si>
    <t>OC9687-2020</t>
  </si>
  <si>
    <t>OC904-2020</t>
  </si>
  <si>
    <t>OC5804-2020</t>
  </si>
  <si>
    <t>OC3963-2020</t>
  </si>
  <si>
    <t>OC208-2020</t>
  </si>
  <si>
    <t>OC1166-2020</t>
  </si>
  <si>
    <t>OC6056-2020</t>
  </si>
  <si>
    <t>OC6346-2020</t>
  </si>
  <si>
    <t>OC3417-2020</t>
  </si>
  <si>
    <t>OC9552-2020</t>
  </si>
  <si>
    <t>OC2803-2020</t>
  </si>
  <si>
    <t>OC4298-2020</t>
  </si>
  <si>
    <t>OC775-2020</t>
  </si>
  <si>
    <t>OC4992-2020</t>
  </si>
  <si>
    <t>OC2509-2020</t>
  </si>
  <si>
    <t>OC1267-2020</t>
  </si>
  <si>
    <t>OC7997-2020</t>
  </si>
  <si>
    <t>OC5194-2020</t>
  </si>
  <si>
    <t>OC4868-2020</t>
  </si>
  <si>
    <t>OC6067-2020</t>
  </si>
  <si>
    <t>OC9411-2020</t>
  </si>
  <si>
    <t>OC5999-2020</t>
  </si>
  <si>
    <t>OC6760-2020</t>
  </si>
  <si>
    <t>OC4921-2020</t>
  </si>
  <si>
    <t>OC2866-2020</t>
  </si>
  <si>
    <t>OC407-2020</t>
  </si>
  <si>
    <t>OC4151-2020</t>
  </si>
  <si>
    <t>OC3088-2020</t>
  </si>
  <si>
    <t>OC4415-2020</t>
  </si>
  <si>
    <t>OC2435-2020</t>
  </si>
  <si>
    <t>OC2276-2020</t>
  </si>
  <si>
    <t>OC2365-2020</t>
  </si>
  <si>
    <t>OC8129-2020</t>
  </si>
  <si>
    <t>OC7057-2020</t>
  </si>
  <si>
    <t>OC3483-2020</t>
  </si>
  <si>
    <t>OC1373-2020</t>
  </si>
  <si>
    <t>OC6985-2020</t>
  </si>
  <si>
    <t>OC3072-2020</t>
  </si>
  <si>
    <t>OC233-2020</t>
  </si>
  <si>
    <t>OC3919-2020</t>
  </si>
  <si>
    <t>OC2267-2020</t>
  </si>
  <si>
    <t>OC228-2020</t>
  </si>
  <si>
    <t>OC105-2020</t>
  </si>
  <si>
    <t>OC3261-2020</t>
  </si>
  <si>
    <t>OC3799-2020</t>
  </si>
  <si>
    <t>OC6314-2020</t>
  </si>
  <si>
    <t>OC6792-2020</t>
  </si>
  <si>
    <t>OC2796-2020</t>
  </si>
  <si>
    <t>OC3000-2020</t>
  </si>
  <si>
    <t>OC1630-2020</t>
  </si>
  <si>
    <t>OC1247-2020</t>
  </si>
  <si>
    <t>OC4953-2020</t>
  </si>
  <si>
    <t>OC2320-2020</t>
  </si>
  <si>
    <t>OC7080-2020</t>
  </si>
  <si>
    <t>OC7399-2020</t>
  </si>
  <si>
    <t>OC2023-2020</t>
  </si>
  <si>
    <t>OC3916-2020</t>
  </si>
  <si>
    <t>OC146-2020</t>
  </si>
  <si>
    <t>OC5477-2020</t>
  </si>
  <si>
    <t>OC9313-2020</t>
  </si>
  <si>
    <t>OC4517-2020</t>
  </si>
  <si>
    <t>OC7169-2020</t>
  </si>
  <si>
    <t>OC5073-2020</t>
  </si>
  <si>
    <t>OC6366-2020</t>
  </si>
  <si>
    <t>OC7862-2020</t>
  </si>
  <si>
    <t>OC9079-2020</t>
  </si>
  <si>
    <t>OC7000-2020</t>
  </si>
  <si>
    <t>OC162-2020</t>
  </si>
  <si>
    <t>OC5414-2020</t>
  </si>
  <si>
    <t>OC8592-2020</t>
  </si>
  <si>
    <t>OC4915-2020</t>
  </si>
  <si>
    <t>OC1208-2020</t>
  </si>
  <si>
    <t>OC415-2020</t>
  </si>
  <si>
    <t>OC8636-2020</t>
  </si>
  <si>
    <t>OC769-2020</t>
  </si>
  <si>
    <t>OC6998-2020</t>
  </si>
  <si>
    <t>OC3303-2020</t>
  </si>
  <si>
    <t>OC5528-2020</t>
  </si>
  <si>
    <t>OC6053-2020</t>
  </si>
  <si>
    <t>OC255-2020</t>
  </si>
  <si>
    <t>OC8453-2020</t>
  </si>
  <si>
    <t>OC2558-2020</t>
  </si>
  <si>
    <t>OC58-2020</t>
  </si>
  <si>
    <t>OC6724-2020</t>
  </si>
  <si>
    <t>OC5707-2020</t>
  </si>
  <si>
    <t>OC4508-2020</t>
  </si>
  <si>
    <t>OC9307-2020</t>
  </si>
  <si>
    <t>OC5339-2020</t>
  </si>
  <si>
    <t>OC3359-2020</t>
  </si>
  <si>
    <t>OC4631-2020</t>
  </si>
  <si>
    <t>OC4165-2020</t>
  </si>
  <si>
    <t>OC6247-2020</t>
  </si>
  <si>
    <t>OC1972-2020</t>
  </si>
  <si>
    <t>OC3761-2020</t>
  </si>
  <si>
    <t>OC9512-2020</t>
  </si>
  <si>
    <t>OC3976-2020</t>
  </si>
  <si>
    <t>OC5527-2020</t>
  </si>
  <si>
    <t>OC7214-2020</t>
  </si>
  <si>
    <t>OC3092-2020</t>
  </si>
  <si>
    <t>OC2170-2020</t>
  </si>
  <si>
    <t>OC8526-2020</t>
  </si>
  <si>
    <t>OC5123-2020</t>
  </si>
  <si>
    <t>OC7060-2020</t>
  </si>
  <si>
    <t>OC7037-2020</t>
  </si>
  <si>
    <t>OC8889-2020</t>
  </si>
  <si>
    <t>OC1594-2020</t>
  </si>
  <si>
    <t>OC2557-2020</t>
  </si>
  <si>
    <t>OC4894-2020</t>
  </si>
  <si>
    <t>OC4861-2020</t>
  </si>
  <si>
    <t>OC6488-2020</t>
  </si>
  <si>
    <t>OC5248-2020</t>
  </si>
  <si>
    <t>OC3505-2020</t>
  </si>
  <si>
    <t>OC8088-2020</t>
  </si>
  <si>
    <t>OC2482-2020</t>
  </si>
  <si>
    <t>OC597-2020</t>
  </si>
  <si>
    <t>OC3593-2020</t>
  </si>
  <si>
    <t>OC2243-2020</t>
  </si>
  <si>
    <t>OC4951-2020</t>
  </si>
  <si>
    <t>OC2733-2020</t>
  </si>
  <si>
    <t>OC9445-2020</t>
  </si>
  <si>
    <t>OC8037-2020</t>
  </si>
  <si>
    <t>OC5641-2020</t>
  </si>
  <si>
    <t>OC4510-2020</t>
  </si>
  <si>
    <t>OC6171-2020</t>
  </si>
  <si>
    <t>OC2103-2020</t>
  </si>
  <si>
    <t>OC5816-2020</t>
  </si>
  <si>
    <t>OC7822-2020</t>
  </si>
  <si>
    <t>OC2926-2020</t>
  </si>
  <si>
    <t>OC2569-2020</t>
  </si>
  <si>
    <t>OC1201-2020</t>
  </si>
  <si>
    <t>OC7245-2020</t>
  </si>
  <si>
    <t>OC622-2020</t>
  </si>
  <si>
    <t>OC6353-2020</t>
  </si>
  <si>
    <t>OC841-2020</t>
  </si>
  <si>
    <t>OC2779-2020</t>
  </si>
  <si>
    <t>OC9346-2020</t>
  </si>
  <si>
    <t>OC3082-2020</t>
  </si>
  <si>
    <t>OC2087-2020</t>
  </si>
  <si>
    <t>OC1486-2020</t>
  </si>
  <si>
    <t>OC5459-2020</t>
  </si>
  <si>
    <t>OC6331-2020</t>
  </si>
  <si>
    <t>OC9253-2020</t>
  </si>
  <si>
    <t>OC7536-2020</t>
  </si>
  <si>
    <t>OC9332-2020</t>
  </si>
  <si>
    <t>OC1934-2020</t>
  </si>
  <si>
    <t>OC2197-2020</t>
  </si>
  <si>
    <t>OC4426-2020</t>
  </si>
  <si>
    <t>OC5360-2020</t>
  </si>
  <si>
    <t>OC8113-2020</t>
  </si>
  <si>
    <t>OC3197-2020</t>
  </si>
  <si>
    <t>OC7179-2020</t>
  </si>
  <si>
    <t>OC9853-2020</t>
  </si>
  <si>
    <t>OC8350-2020</t>
  </si>
  <si>
    <t>OC3532-2020</t>
  </si>
  <si>
    <t>OC8493-2020</t>
  </si>
  <si>
    <t>OC3049-2020</t>
  </si>
  <si>
    <t>OC6592-2020</t>
  </si>
  <si>
    <t>OC413-2020</t>
  </si>
  <si>
    <t>OC51-2020</t>
  </si>
  <si>
    <t>OC763-2020</t>
  </si>
  <si>
    <t>OC5111-2020</t>
  </si>
  <si>
    <t>OC542-2020</t>
  </si>
  <si>
    <t>OC5726-2020</t>
  </si>
  <si>
    <t>OC7604-2020</t>
  </si>
  <si>
    <t>OC8876-2020</t>
  </si>
  <si>
    <t>OC88-2020</t>
  </si>
  <si>
    <t>OC5705-2020</t>
  </si>
  <si>
    <t>OC3231-2020</t>
  </si>
  <si>
    <t>OC819-2020</t>
  </si>
  <si>
    <t>OC6249-2020</t>
  </si>
  <si>
    <t>OC5513-2020</t>
  </si>
  <si>
    <t>OC8012-2020</t>
  </si>
  <si>
    <t>OC2426-2020</t>
  </si>
  <si>
    <t>OC6987-2020</t>
  </si>
  <si>
    <t>OC9256-2020</t>
  </si>
  <si>
    <t>OC7372-2020</t>
  </si>
  <si>
    <t>OC9375-2020</t>
  </si>
  <si>
    <t>OC4207-2020</t>
  </si>
  <si>
    <t>OC6068-2020</t>
  </si>
  <si>
    <t>OC7854-2020</t>
  </si>
  <si>
    <t>OC9251-2020</t>
  </si>
  <si>
    <t>OC3314-2020</t>
  </si>
  <si>
    <t>OC9294-2020</t>
  </si>
  <si>
    <t>OC7897-2020</t>
  </si>
  <si>
    <t>OC4413-2020</t>
  </si>
  <si>
    <t>OC9788-2020</t>
  </si>
  <si>
    <t>OC1896-2020</t>
  </si>
  <si>
    <t>OC6175-2020</t>
  </si>
  <si>
    <t>OC8613-2020</t>
  </si>
  <si>
    <t>OC4881-2020</t>
  </si>
  <si>
    <t>OC1445-2020</t>
  </si>
  <si>
    <t>OC3550-2020</t>
  </si>
  <si>
    <t>OC5830-2020</t>
  </si>
  <si>
    <t>OC4972-2020</t>
  </si>
  <si>
    <t>OC9733-2020</t>
  </si>
  <si>
    <t>OC5293-2020</t>
  </si>
  <si>
    <t>OC8429-2020</t>
  </si>
  <si>
    <t>OC7505-2020</t>
  </si>
  <si>
    <t>OC813-2020</t>
  </si>
  <si>
    <t>OC6279-2020</t>
  </si>
  <si>
    <t>OC464-2020</t>
  </si>
  <si>
    <t>OC9820-2020</t>
  </si>
  <si>
    <t>OC4190-2020</t>
  </si>
  <si>
    <t>OC3695-2020</t>
  </si>
  <si>
    <t>OC2736-2020</t>
  </si>
  <si>
    <t>OC6420-2020</t>
  </si>
  <si>
    <t>OC3652-2020</t>
  </si>
  <si>
    <t>OC3657-2020</t>
  </si>
  <si>
    <t>OC9886-2020</t>
  </si>
  <si>
    <t>OC7264-2020</t>
  </si>
  <si>
    <t>OC985-2020</t>
  </si>
  <si>
    <t>OC2675-2020</t>
  </si>
  <si>
    <t>OC8641-2020</t>
  </si>
  <si>
    <t>OC1755-2020</t>
  </si>
  <si>
    <t>OC9246-2020</t>
  </si>
  <si>
    <t>OC1602-2020</t>
  </si>
  <si>
    <t>OC9394-2020</t>
  </si>
  <si>
    <t>OC2535-2020</t>
  </si>
  <si>
    <t>OC1403-2020</t>
  </si>
  <si>
    <t>OC2325-2020</t>
  </si>
  <si>
    <t>OC6210-2020</t>
  </si>
  <si>
    <t>OC8854-2020</t>
  </si>
  <si>
    <t>OC7019-2020</t>
  </si>
  <si>
    <t>OC4912-2020</t>
  </si>
  <si>
    <t>OC8034-2020</t>
  </si>
  <si>
    <t>OC610-2020</t>
  </si>
  <si>
    <t>OC6114-2020</t>
  </si>
  <si>
    <t>OC7620-2020</t>
  </si>
  <si>
    <t>OC5107-2020</t>
  </si>
  <si>
    <t>OC7884-2020</t>
  </si>
  <si>
    <t>OC8244-2020</t>
  </si>
  <si>
    <t>OC4435-2020</t>
  </si>
  <si>
    <t>OC6769-2020</t>
  </si>
  <si>
    <t>OC9708-2020</t>
  </si>
  <si>
    <t>OC5376-2020</t>
  </si>
  <si>
    <t>OC6536-2020</t>
  </si>
  <si>
    <t>OC3387-2020</t>
  </si>
  <si>
    <t>OC5042-2020</t>
  </si>
  <si>
    <t>OC5491-2020</t>
  </si>
  <si>
    <t>OC4688-2020</t>
  </si>
  <si>
    <t>OC7954-2020</t>
  </si>
  <si>
    <t>OC4001-2020</t>
  </si>
  <si>
    <t>OC6213-2020</t>
  </si>
  <si>
    <t>OC822-2020</t>
  </si>
  <si>
    <t>OC5392-2020</t>
  </si>
  <si>
    <t>OC4411-2020</t>
  </si>
  <si>
    <t>OC5905-2020</t>
  </si>
  <si>
    <t>OC3881-2020</t>
  </si>
  <si>
    <t>OC8789-2020</t>
  </si>
  <si>
    <t>OC6402-2020</t>
  </si>
  <si>
    <t>OC2806-2020</t>
  </si>
  <si>
    <t>OC149-2020</t>
  </si>
  <si>
    <t>OC1659-2020</t>
  </si>
  <si>
    <t>OC3249-2020</t>
  </si>
  <si>
    <t>OC4099-2020</t>
  </si>
  <si>
    <t>OC5706-2020</t>
  </si>
  <si>
    <t>OC1453-2020</t>
  </si>
  <si>
    <t>OC4851-2020</t>
  </si>
  <si>
    <t>OC8585-2020</t>
  </si>
  <si>
    <t>OC1587-2020</t>
  </si>
  <si>
    <t>OC1615-2020</t>
  </si>
  <si>
    <t>OC2549-2020</t>
  </si>
  <si>
    <t>OC3013-2020</t>
  </si>
  <si>
    <t>OC7806-2020</t>
  </si>
  <si>
    <t>OC2959-2020</t>
  </si>
  <si>
    <t>OC963-2020</t>
  </si>
  <si>
    <t>OC9628-2020</t>
  </si>
  <si>
    <t>OC4576-2020</t>
  </si>
  <si>
    <t>OC8159-2020</t>
  </si>
  <si>
    <t>OC8706-2020</t>
  </si>
  <si>
    <t>OC6856-2020</t>
  </si>
  <si>
    <t>OC5747-2020</t>
  </si>
  <si>
    <t>OC8109-2020</t>
  </si>
  <si>
    <t>OC4259-2020</t>
  </si>
  <si>
    <t>OC4872-2020</t>
  </si>
  <si>
    <t>OC7824-2020</t>
  </si>
  <si>
    <t>OC3475-2020</t>
  </si>
  <si>
    <t>OC9316-2020</t>
  </si>
  <si>
    <t>OC5615-2020</t>
  </si>
  <si>
    <t>OC8369-2020</t>
  </si>
  <si>
    <t>OC7208-2020</t>
  </si>
  <si>
    <t>OC6819-2020</t>
  </si>
  <si>
    <t>OC8700-2020</t>
  </si>
  <si>
    <t>OC1012-2020</t>
  </si>
  <si>
    <t>OC4331-2020</t>
  </si>
  <si>
    <t>OC9794-2020</t>
  </si>
  <si>
    <t>OC1040-2020</t>
  </si>
  <si>
    <t>OC502-2020</t>
  </si>
  <si>
    <t>OC29-2020</t>
  </si>
  <si>
    <t>OC6453-2020</t>
  </si>
  <si>
    <t>OC4338-2020</t>
  </si>
  <si>
    <t>OC3267-2020</t>
  </si>
  <si>
    <t>OC2207-2020</t>
  </si>
  <si>
    <t>OC2083-2020</t>
  </si>
  <si>
    <t>OC993-2020</t>
  </si>
  <si>
    <t>OC2071-2020</t>
  </si>
  <si>
    <t>OC9118-2020</t>
  </si>
  <si>
    <t>OC4964-2020</t>
  </si>
  <si>
    <t>OC292-2020</t>
  </si>
  <si>
    <t>OC9810-2020</t>
  </si>
  <si>
    <t>OC5814-2020</t>
  </si>
  <si>
    <t>OC4548-2020</t>
  </si>
  <si>
    <t>OC3413-2020</t>
  </si>
  <si>
    <t>OC7185-2020</t>
  </si>
  <si>
    <t>OC3023-2020</t>
  </si>
  <si>
    <t>OC9573-2020</t>
  </si>
  <si>
    <t>OC9867-2020</t>
  </si>
  <si>
    <t>OC2982-2020</t>
  </si>
  <si>
    <t>OC8921-2020</t>
  </si>
  <si>
    <t>OC3705-2020</t>
  </si>
  <si>
    <t>OC2427-2020</t>
  </si>
  <si>
    <t>OC8774-2020</t>
  </si>
  <si>
    <t>OC5-2020</t>
  </si>
  <si>
    <t>OC2471-2020</t>
  </si>
  <si>
    <t>OC1289-2020</t>
  </si>
  <si>
    <t>OC7800-2020</t>
  </si>
  <si>
    <t>OC8403-2020</t>
  </si>
  <si>
    <t>OC6582-2020</t>
  </si>
  <si>
    <t>OC224-2020</t>
  </si>
  <si>
    <t>OC6072-2020</t>
  </si>
  <si>
    <t>OC1467-2020</t>
  </si>
  <si>
    <t>OC9037-2020</t>
  </si>
  <si>
    <t>OC5571-2020</t>
  </si>
  <si>
    <t>OC5122-2020</t>
  </si>
  <si>
    <t>OC4816-2020</t>
  </si>
  <si>
    <t>OC9322-2020</t>
  </si>
  <si>
    <t>OC9005-2020</t>
  </si>
  <si>
    <t>OC908-2020</t>
  </si>
  <si>
    <t>OC4263-2020</t>
  </si>
  <si>
    <t>OC7679-2020</t>
  </si>
  <si>
    <t>OC9904-2020</t>
  </si>
  <si>
    <t>OC675-2020</t>
  </si>
  <si>
    <t>OC9377-2020</t>
  </si>
  <si>
    <t>OC3485-2020</t>
  </si>
  <si>
    <t>OC8677-2020</t>
  </si>
  <si>
    <t>OC4570-2020</t>
  </si>
  <si>
    <t>OC152-2020</t>
  </si>
  <si>
    <t>OC9732-2020</t>
  </si>
  <si>
    <t>OC4194-2020</t>
  </si>
  <si>
    <t>OC5889-2020</t>
  </si>
  <si>
    <t>OC7921-2020</t>
  </si>
  <si>
    <t>OC4632-2020</t>
  </si>
  <si>
    <t>OC1100-2020</t>
  </si>
  <si>
    <t>OC4062-2020</t>
  </si>
  <si>
    <t>OC5577-2020</t>
  </si>
  <si>
    <t>OC5942-2020</t>
  </si>
  <si>
    <t>OC1420-2020</t>
  </si>
  <si>
    <t>OC1881-2020</t>
  </si>
  <si>
    <t>OC1751-2020</t>
  </si>
  <si>
    <t>OC4167-2020</t>
  </si>
  <si>
    <t>OC9318-2020</t>
  </si>
  <si>
    <t>OC3556-2020</t>
  </si>
  <si>
    <t>OC9962-2020</t>
  </si>
  <si>
    <t>OC2453-2020</t>
  </si>
  <si>
    <t>OC851-2020</t>
  </si>
  <si>
    <t>OC1220-2020</t>
  </si>
  <si>
    <t>OC4649-2020</t>
  </si>
  <si>
    <t>OC7761-2020</t>
  </si>
  <si>
    <t>OC7549-2020</t>
  </si>
  <si>
    <t>OC3171-2020</t>
  </si>
  <si>
    <t>OC3606-2020</t>
  </si>
  <si>
    <t>OC7960-2020</t>
  </si>
  <si>
    <t>OC7798-2020</t>
  </si>
  <si>
    <t>OC7879-2020</t>
  </si>
  <si>
    <t>OC8396-2020</t>
  </si>
  <si>
    <t>OC446-2020</t>
  </si>
  <si>
    <t>OC1926-2020</t>
  </si>
  <si>
    <t>OC1026-2020</t>
  </si>
  <si>
    <t>OC9241-2020</t>
  </si>
  <si>
    <t>OC9759-2020</t>
  </si>
  <si>
    <t>OC5832-2020</t>
  </si>
  <si>
    <t>OC4270-2020</t>
  </si>
  <si>
    <t>OC3384-2020</t>
  </si>
  <si>
    <t>OC1323-2020</t>
  </si>
  <si>
    <t>OC1889-2020</t>
  </si>
  <si>
    <t>OC4982-2020</t>
  </si>
  <si>
    <t>OC2213-2020</t>
  </si>
  <si>
    <t>OC3722-2020</t>
  </si>
  <si>
    <t>OC5420-2020</t>
  </si>
  <si>
    <t>OC5538-2020</t>
  </si>
  <si>
    <t>OC5555-2020</t>
  </si>
  <si>
    <t>OC4598-2020</t>
  </si>
  <si>
    <t>OC3122-2020</t>
  </si>
  <si>
    <t>OC289-2020</t>
  </si>
  <si>
    <t>OC4401-2020</t>
  </si>
  <si>
    <t>OC6867-2020</t>
  </si>
  <si>
    <t>OC2939-2020</t>
  </si>
  <si>
    <t>OC7132-2020</t>
  </si>
  <si>
    <t>OC9686-2020</t>
  </si>
  <si>
    <t>OC9335-2020</t>
  </si>
  <si>
    <t>OC8679-2020</t>
  </si>
  <si>
    <t>OC1831-2020</t>
  </si>
  <si>
    <t>OC3316-2020</t>
  </si>
  <si>
    <t>OC7225-2020</t>
  </si>
  <si>
    <t>OC6637-2020</t>
  </si>
  <si>
    <t>OC8111-2020</t>
  </si>
  <si>
    <t>OC8221-2020</t>
  </si>
  <si>
    <t>OC773-2020</t>
  </si>
  <si>
    <t>OC8823-2020</t>
  </si>
  <si>
    <t>OC3311-2020</t>
  </si>
  <si>
    <t>OC3003-2020</t>
  </si>
  <si>
    <t>OC9570-2020</t>
  </si>
  <si>
    <t>OC6817-2020</t>
  </si>
  <si>
    <t>OC7667-2020</t>
  </si>
  <si>
    <t>OC3921-2020</t>
  </si>
  <si>
    <t>OC9963-2020</t>
  </si>
  <si>
    <t>OC4672-2020</t>
  </si>
  <si>
    <t>OC6549-2020</t>
  </si>
  <si>
    <t>OC2329-2020</t>
  </si>
  <si>
    <t>OC6297-2020</t>
  </si>
  <si>
    <t>OC276-2020</t>
  </si>
  <si>
    <t>OC6859-2020</t>
  </si>
  <si>
    <t>OC354-2020</t>
  </si>
  <si>
    <t>OC8705-2020</t>
  </si>
  <si>
    <t>OC3617-2020</t>
  </si>
  <si>
    <t>OC3634-2020</t>
  </si>
  <si>
    <t>OC7870-2020</t>
  </si>
  <si>
    <t>OC5228-2020</t>
  </si>
  <si>
    <t>OC8184-2020</t>
  </si>
  <si>
    <t>OC2044-2020</t>
  </si>
  <si>
    <t>OC9397-2020</t>
  </si>
  <si>
    <t>OC2380-2020</t>
  </si>
  <si>
    <t>OC8555-2020</t>
  </si>
  <si>
    <t>OC8498-2020</t>
  </si>
  <si>
    <t>OC4082-2020</t>
  </si>
  <si>
    <t>OC1684-2020</t>
  </si>
  <si>
    <t>OC8902-2020</t>
  </si>
  <si>
    <t>OC6153-2020</t>
  </si>
  <si>
    <t>OC3911-2020</t>
  </si>
  <si>
    <t>OC1794-2020</t>
  </si>
  <si>
    <t>OC9817-2020</t>
  </si>
  <si>
    <t>OC2637-2020</t>
  </si>
  <si>
    <t>OC8720-2020</t>
  </si>
  <si>
    <t>OC9738-2020</t>
  </si>
  <si>
    <t>OC2940-2020</t>
  </si>
  <si>
    <t>OC8233-2020</t>
  </si>
  <si>
    <t>OC9493-2020</t>
  </si>
  <si>
    <t>OC7017-2020</t>
  </si>
  <si>
    <t>OC9454-2020</t>
  </si>
  <si>
    <t>OC737-2020</t>
  </si>
  <si>
    <t>OC2705-2020</t>
  </si>
  <si>
    <t>OC2464-2020</t>
  </si>
  <si>
    <t>OC9372-2020</t>
  </si>
  <si>
    <t>OC628-2020</t>
  </si>
  <si>
    <t>OC8395-2020</t>
  </si>
  <si>
    <t>OC9645-2020</t>
  </si>
  <si>
    <t>OC5200-2020</t>
  </si>
  <si>
    <t>OC6337-2020</t>
  </si>
  <si>
    <t>OC3605-2020</t>
  </si>
  <si>
    <t>OC6146-2020</t>
  </si>
  <si>
    <t>OC7722-2020</t>
  </si>
  <si>
    <t>OC5161-2020</t>
  </si>
  <si>
    <t>OC4475-2020</t>
  </si>
  <si>
    <t>OC872-2020</t>
  </si>
  <si>
    <t>OC7875-2020</t>
  </si>
  <si>
    <t>OC5375-2020</t>
  </si>
  <si>
    <t>OC9505-2020</t>
  </si>
  <si>
    <t>OC6345-2020</t>
  </si>
  <si>
    <t>OC8488-2020</t>
  </si>
  <si>
    <t>OC9365-2020</t>
  </si>
  <si>
    <t>OC6421-2020</t>
  </si>
  <si>
    <t>OC174-2020</t>
  </si>
  <si>
    <t>OC3008-2020</t>
  </si>
  <si>
    <t>OC8268-2020</t>
  </si>
  <si>
    <t>OC5139-2020</t>
  </si>
  <si>
    <t>OC2540-2020</t>
  </si>
  <si>
    <t>OC9707-2020</t>
  </si>
  <si>
    <t>OC4993-2020</t>
  </si>
  <si>
    <t>OC4946-2020</t>
  </si>
  <si>
    <t>OC9145-2020</t>
  </si>
  <si>
    <t>OC5632-2020</t>
  </si>
  <si>
    <t>OC5972-2020</t>
  </si>
  <si>
    <t>OC5341-2020</t>
  </si>
  <si>
    <t>OC6406-2020</t>
  </si>
  <si>
    <t>OC7108-2020</t>
  </si>
  <si>
    <t>OC9019-2020</t>
  </si>
  <si>
    <t>OC6526-2020</t>
  </si>
  <si>
    <t>OC9109-2020</t>
  </si>
  <si>
    <t>OC9901-2020</t>
  </si>
  <si>
    <t>OC1158-2020</t>
  </si>
  <si>
    <t>OC5230-2020</t>
  </si>
  <si>
    <t>OC8023-2020</t>
  </si>
  <si>
    <t>OC434-2020</t>
  </si>
  <si>
    <t>OC970-2020</t>
  </si>
  <si>
    <t>OC4077-2020</t>
  </si>
  <si>
    <t>OC1196-2020</t>
  </si>
  <si>
    <t>OC9511-2020</t>
  </si>
  <si>
    <t>OC7988-2020</t>
  </si>
  <si>
    <t>OC7999-2020</t>
  </si>
  <si>
    <t>OC8837-2020</t>
  </si>
  <si>
    <t>OC2726-2020</t>
  </si>
  <si>
    <t>OC8123-2020</t>
  </si>
  <si>
    <t>OC9291-2020</t>
  </si>
  <si>
    <t>OC6061-2020</t>
  </si>
  <si>
    <t>OC8638-2020</t>
  </si>
  <si>
    <t>OC8182-2020</t>
  </si>
  <si>
    <t>OC8601-2020</t>
  </si>
  <si>
    <t>OC9652-2020</t>
  </si>
  <si>
    <t>OC8216-2020</t>
  </si>
  <si>
    <t>OC9917-2020</t>
  </si>
  <si>
    <t>OC3862-2020</t>
  </si>
  <si>
    <t>OC7067-2020</t>
  </si>
  <si>
    <t>OC7577-2020</t>
  </si>
  <si>
    <t>OC4629-2020</t>
  </si>
  <si>
    <t>OC9859-2020</t>
  </si>
  <si>
    <t>OC3702-2020</t>
  </si>
  <si>
    <t>OC6165-2020</t>
  </si>
  <si>
    <t>OC8867-2020</t>
  </si>
  <si>
    <t>OC7826-2020</t>
  </si>
  <si>
    <t>OC3112-2020</t>
  </si>
  <si>
    <t>OC8469-2020</t>
  </si>
  <si>
    <t>OC9390-2020</t>
  </si>
  <si>
    <t>OC8126-2020</t>
  </si>
  <si>
    <t>OC3215-2020</t>
  </si>
  <si>
    <t>OC6333-2020</t>
  </si>
  <si>
    <t>OC7127-2020</t>
  </si>
  <si>
    <t>OC307-2020</t>
  </si>
  <si>
    <t>OC336-2020</t>
  </si>
  <si>
    <t>OC6468-2020</t>
  </si>
  <si>
    <t>OC6663-2020</t>
  </si>
  <si>
    <t>OC4900-2020</t>
  </si>
  <si>
    <t>OC5484-2020</t>
  </si>
  <si>
    <t>OC6477-2020</t>
  </si>
  <si>
    <t>OC3479-2020</t>
  </si>
  <si>
    <t>OC3136-2020</t>
  </si>
  <si>
    <t>OC9378-2020</t>
  </si>
  <si>
    <t>OC7934-2020</t>
  </si>
  <si>
    <t>OC6710-2020</t>
  </si>
  <si>
    <t>OC8963-2020</t>
  </si>
  <si>
    <t>OC3494-2020</t>
  </si>
  <si>
    <t>OC7352-2020</t>
  </si>
  <si>
    <t>OC7483-2020</t>
  </si>
  <si>
    <t>OC8674-2020</t>
  </si>
  <si>
    <t>OC148-2020</t>
  </si>
  <si>
    <t>OC4781-2020</t>
  </si>
  <si>
    <t>OC5351-2020</t>
  </si>
  <si>
    <t>OC1300-2020</t>
  </si>
  <si>
    <t>OC4385-2020</t>
  </si>
  <si>
    <t>OC4639-2020</t>
  </si>
  <si>
    <t>OC5530-2020</t>
  </si>
  <si>
    <t>OC8675-2020</t>
  </si>
  <si>
    <t>OC6284-2020</t>
  </si>
  <si>
    <t>OC5907-2020</t>
  </si>
  <si>
    <t>OC4995-2020</t>
  </si>
  <si>
    <t>OC2605-2020</t>
  </si>
  <si>
    <t>OC3728-2020</t>
  </si>
  <si>
    <t>OC6521-2020</t>
  </si>
  <si>
    <t>OC2748-2020</t>
  </si>
  <si>
    <t>OC9685-2020</t>
  </si>
  <si>
    <t>OC1689-2020</t>
  </si>
  <si>
    <t>OC8595-2020</t>
  </si>
  <si>
    <t>OC6303-2020</t>
  </si>
  <si>
    <t>OC466-2020</t>
  </si>
  <si>
    <t>OC7353-2020</t>
  </si>
  <si>
    <t>OC9830-2020</t>
  </si>
  <si>
    <t>OC2943-2020</t>
  </si>
  <si>
    <t>OC1483-2020</t>
  </si>
  <si>
    <t>OC301-2020</t>
  </si>
  <si>
    <t>OC393-2020</t>
  </si>
  <si>
    <t>OC5363-2020</t>
  </si>
  <si>
    <t>OC2632-2020</t>
  </si>
  <si>
    <t>OC8149-2020</t>
  </si>
  <si>
    <t>OC2966-2020</t>
  </si>
  <si>
    <t>OC5051-2020</t>
  </si>
  <si>
    <t>OC7720-2020</t>
  </si>
  <si>
    <t>OC2387-2020</t>
  </si>
  <si>
    <t>OC2809-2020</t>
  </si>
  <si>
    <t>OC6126-2020</t>
  </si>
  <si>
    <t>OC4269-2020</t>
  </si>
  <si>
    <t>OC9752-2020</t>
  </si>
  <si>
    <t>OC1727-2020</t>
  </si>
  <si>
    <t>OC168-2020</t>
  </si>
  <si>
    <t>OC2599-2020</t>
  </si>
  <si>
    <t>OC7978-2020</t>
  </si>
  <si>
    <t>OC9828-2020</t>
  </si>
  <si>
    <t>OC1849-2020</t>
  </si>
  <si>
    <t>OC5875-2020</t>
  </si>
  <si>
    <t>OC2372-2020</t>
  </si>
  <si>
    <t>OC9649-2020</t>
  </si>
  <si>
    <t>OC2992-2020</t>
  </si>
  <si>
    <t>OC2669-2020</t>
  </si>
  <si>
    <t>OC21-2020</t>
  </si>
  <si>
    <t>OC-AÑO</t>
  </si>
  <si>
    <t>Numero A</t>
  </si>
  <si>
    <t>Numero B</t>
  </si>
  <si>
    <t>Si</t>
  </si>
  <si>
    <t>Codigo HP</t>
  </si>
  <si>
    <t>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</si>
</sst>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FF66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3" borderId="0" xfId="0" applyFill="1"/>
    <xf numFmtId="0" fontId="0" fillId="0" borderId="1" xfId="0" applyBorder="1"/>
    <xf numFmtId="0" fontId="2" fillId="4" borderId="0" xfId="0" applyFont="1" applyFill="1"/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2" xfId="0" applyNumberFormat="1" applyBorder="1"/>
    <xf numFmtId="0" fontId="1" fillId="2" borderId="3" xfId="0" applyFont="1" applyFill="1" applyBorder="1"/>
    <xf numFmtId="14" fontId="0" fillId="0" borderId="4" xfId="0" applyNumberFormat="1" applyBorder="1"/>
    <xf numFmtId="0" fontId="0" fillId="0" borderId="4" xfId="0" applyBorder="1"/>
    <xf numFmtId="164" fontId="0" fillId="0" borderId="4" xfId="0" applyNumberFormat="1" applyBorder="1"/>
    <xf numFmtId="14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4" fontId="1" fillId="9" borderId="3" xfId="0" applyNumberFormat="1" applyFont="1" applyFill="1" applyBorder="1" applyAlignment="1">
      <alignment horizontal="center"/>
    </xf>
    <xf numFmtId="0" fontId="4" fillId="0" borderId="0" xfId="0" applyFont="1"/>
    <xf numFmtId="14" fontId="1" fillId="2" borderId="3" xfId="0" applyNumberFormat="1" applyFont="1" applyFill="1" applyBorder="1" applyAlignment="1">
      <alignment horizontal="center"/>
    </xf>
    <xf numFmtId="14" fontId="1" fillId="10" borderId="3" xfId="0" applyNumberFormat="1" applyFont="1" applyFill="1" applyBorder="1" applyAlignment="1">
      <alignment horizontal="center"/>
    </xf>
    <xf numFmtId="14" fontId="1" fillId="11" borderId="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7" borderId="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7" borderId="0" xfId="0" applyFont="1" applyFill="1"/>
    <xf numFmtId="14" fontId="0" fillId="12" borderId="2" xfId="0" applyNumberFormat="1" applyFill="1" applyBorder="1"/>
    <xf numFmtId="0" fontId="0" fillId="12" borderId="2" xfId="0" applyFill="1" applyBorder="1"/>
    <xf numFmtId="0" fontId="0" fillId="12" borderId="2" xfId="0" applyFill="1" applyBorder="1" applyAlignment="1">
      <alignment horizontal="center"/>
    </xf>
    <xf numFmtId="3" fontId="0" fillId="12" borderId="2" xfId="0" applyNumberFormat="1" applyFill="1" applyBorder="1" applyAlignment="1">
      <alignment horizontal="center"/>
    </xf>
    <xf numFmtId="165" fontId="0" fillId="1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13" borderId="2" xfId="0" applyFill="1" applyBorder="1"/>
    <xf numFmtId="0" fontId="0" fillId="14" borderId="2" xfId="0" applyFill="1" applyBorder="1"/>
    <xf numFmtId="0" fontId="0" fillId="15" borderId="2" xfId="0" applyFill="1" applyBorder="1"/>
    <xf numFmtId="0" fontId="0" fillId="16" borderId="2" xfId="0" applyFill="1" applyBorder="1"/>
    <xf numFmtId="0" fontId="0" fillId="13" borderId="2" xfId="0" applyFill="1" applyBorder="1" applyAlignment="1">
      <alignment horizontal="center"/>
    </xf>
    <xf numFmtId="0" fontId="0" fillId="1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28575</xdr:colOff>
      <xdr:row>0</xdr:row>
      <xdr:rowOff>66675</xdr:rowOff>
    </xdr:from>
    <xdr:to>
      <xdr:col>16</xdr:col>
      <xdr:colOff>167146</xdr:colOff>
      <xdr:row>2</xdr:row>
      <xdr:rowOff>145425</xdr:rowOff>
    </xdr:to>
    <xdr:pic>
      <xdr:nvPicPr>
        <xdr:cNvPr id="2" name="Google Shape;66;p14">
          <a:extLst>
            <a:ext uri="{FF2B5EF4-FFF2-40B4-BE49-F238E27FC236}">
              <a16:creationId xmlns:a16="http://schemas.microsoft.com/office/drawing/2014/main" id="{EE6FE3C7-46AF-4033-A82B-A3035856486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2715875" y="66675"/>
          <a:ext cx="1710196" cy="45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5</xdr:col>
      <xdr:colOff>601725</xdr:colOff>
      <xdr:row>5</xdr:row>
      <xdr:rowOff>9525</xdr:rowOff>
    </xdr:to>
    <xdr:sp macro="" textlink="">
      <xdr:nvSpPr>
        <xdr:cNvPr id="3" name="Google Shape;55;p13">
          <a:extLst>
            <a:ext uri="{FF2B5EF4-FFF2-40B4-BE49-F238E27FC236}">
              <a16:creationId xmlns:a16="http://schemas.microsoft.com/office/drawing/2014/main" id="{C876AC5A-2C22-4E12-8504-C31354D5B2F5}"/>
            </a:ext>
          </a:extLst>
        </xdr:cNvPr>
        <xdr:cNvSpPr txBox="1"/>
      </xdr:nvSpPr>
      <xdr:spPr>
        <a:xfrm>
          <a:off x="19050" y="0"/>
          <a:ext cx="554520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3200" b="1" u="sng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Workshop</a:t>
          </a:r>
          <a:endParaRPr sz="3200" b="1" u="sng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800" b="1" u="none">
              <a:solidFill>
                <a:srgbClr val="FF5200"/>
              </a:solidFill>
              <a:latin typeface="Montserrat"/>
              <a:ea typeface="Montserrat"/>
              <a:cs typeface="Montserrat"/>
              <a:sym typeface="Montserrat"/>
            </a:rPr>
            <a:t>Excel para Emprendedores</a:t>
          </a:r>
          <a:endParaRPr sz="2800" b="1" u="none">
            <a:solidFill>
              <a:srgbClr val="FF52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100" b="1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  <xdr:twoCellAnchor editAs="absolute">
    <xdr:from>
      <xdr:col>11</xdr:col>
      <xdr:colOff>533400</xdr:colOff>
      <xdr:row>0</xdr:row>
      <xdr:rowOff>28575</xdr:rowOff>
    </xdr:from>
    <xdr:to>
      <xdr:col>14</xdr:col>
      <xdr:colOff>771525</xdr:colOff>
      <xdr:row>2</xdr:row>
      <xdr:rowOff>114300</xdr:rowOff>
    </xdr:to>
    <xdr:sp macro="" textlink="">
      <xdr:nvSpPr>
        <xdr:cNvPr id="5" name="Google Shape;55;p13">
          <a:extLst>
            <a:ext uri="{FF2B5EF4-FFF2-40B4-BE49-F238E27FC236}">
              <a16:creationId xmlns:a16="http://schemas.microsoft.com/office/drawing/2014/main" id="{66399A75-B642-4C2F-8F67-0987AF30EF3F}"/>
            </a:ext>
          </a:extLst>
        </xdr:cNvPr>
        <xdr:cNvSpPr txBox="1"/>
      </xdr:nvSpPr>
      <xdr:spPr>
        <a:xfrm>
          <a:off x="10067925" y="28575"/>
          <a:ext cx="25241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000" b="0" i="1" u="none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Fórmulas Básicas</a:t>
          </a:r>
          <a:endParaRPr sz="2000" b="0" i="1" u="none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304800</xdr:colOff>
      <xdr:row>0</xdr:row>
      <xdr:rowOff>66675</xdr:rowOff>
    </xdr:from>
    <xdr:to>
      <xdr:col>14</xdr:col>
      <xdr:colOff>871996</xdr:colOff>
      <xdr:row>2</xdr:row>
      <xdr:rowOff>145425</xdr:rowOff>
    </xdr:to>
    <xdr:pic>
      <xdr:nvPicPr>
        <xdr:cNvPr id="2" name="Google Shape;66;p14">
          <a:extLst>
            <a:ext uri="{FF2B5EF4-FFF2-40B4-BE49-F238E27FC236}">
              <a16:creationId xmlns:a16="http://schemas.microsoft.com/office/drawing/2014/main" id="{3C753055-535A-4C95-9FAA-5BA1CBB6C1B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2715875" y="66675"/>
          <a:ext cx="1710196" cy="45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5</xdr:col>
      <xdr:colOff>420750</xdr:colOff>
      <xdr:row>5</xdr:row>
      <xdr:rowOff>9525</xdr:rowOff>
    </xdr:to>
    <xdr:sp macro="" textlink="">
      <xdr:nvSpPr>
        <xdr:cNvPr id="3" name="Google Shape;55;p13">
          <a:extLst>
            <a:ext uri="{FF2B5EF4-FFF2-40B4-BE49-F238E27FC236}">
              <a16:creationId xmlns:a16="http://schemas.microsoft.com/office/drawing/2014/main" id="{05095347-AA7A-4259-99A9-B65F8C3B0F77}"/>
            </a:ext>
          </a:extLst>
        </xdr:cNvPr>
        <xdr:cNvSpPr txBox="1"/>
      </xdr:nvSpPr>
      <xdr:spPr>
        <a:xfrm>
          <a:off x="19050" y="0"/>
          <a:ext cx="554520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3200" b="1" u="sng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Workshop</a:t>
          </a:r>
          <a:endParaRPr sz="3200" b="1" u="sng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800" b="1" u="none">
              <a:solidFill>
                <a:srgbClr val="FF5200"/>
              </a:solidFill>
              <a:latin typeface="Montserrat"/>
              <a:ea typeface="Montserrat"/>
              <a:cs typeface="Montserrat"/>
              <a:sym typeface="Montserrat"/>
            </a:rPr>
            <a:t>Excel para Emprendedores</a:t>
          </a:r>
          <a:endParaRPr sz="2800" b="1" u="none">
            <a:solidFill>
              <a:srgbClr val="FF52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100" b="1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  <xdr:twoCellAnchor editAs="absolute">
    <xdr:from>
      <xdr:col>10</xdr:col>
      <xdr:colOff>133350</xdr:colOff>
      <xdr:row>0</xdr:row>
      <xdr:rowOff>28575</xdr:rowOff>
    </xdr:from>
    <xdr:to>
      <xdr:col>13</xdr:col>
      <xdr:colOff>180975</xdr:colOff>
      <xdr:row>2</xdr:row>
      <xdr:rowOff>114300</xdr:rowOff>
    </xdr:to>
    <xdr:sp macro="" textlink="">
      <xdr:nvSpPr>
        <xdr:cNvPr id="4" name="Google Shape;55;p13">
          <a:extLst>
            <a:ext uri="{FF2B5EF4-FFF2-40B4-BE49-F238E27FC236}">
              <a16:creationId xmlns:a16="http://schemas.microsoft.com/office/drawing/2014/main" id="{B7500AA1-8A71-4013-8674-6203CA01D87A}"/>
            </a:ext>
          </a:extLst>
        </xdr:cNvPr>
        <xdr:cNvSpPr txBox="1"/>
      </xdr:nvSpPr>
      <xdr:spPr>
        <a:xfrm>
          <a:off x="10067925" y="28575"/>
          <a:ext cx="25241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000" b="0" i="1" u="none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Fórmulas Básicas</a:t>
          </a:r>
          <a:endParaRPr sz="2000" b="0" i="1" u="none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352425</xdr:colOff>
      <xdr:row>0</xdr:row>
      <xdr:rowOff>66675</xdr:rowOff>
    </xdr:from>
    <xdr:to>
      <xdr:col>17</xdr:col>
      <xdr:colOff>805321</xdr:colOff>
      <xdr:row>2</xdr:row>
      <xdr:rowOff>145425</xdr:rowOff>
    </xdr:to>
    <xdr:pic>
      <xdr:nvPicPr>
        <xdr:cNvPr id="2" name="Google Shape;66;p14">
          <a:extLst>
            <a:ext uri="{FF2B5EF4-FFF2-40B4-BE49-F238E27FC236}">
              <a16:creationId xmlns:a16="http://schemas.microsoft.com/office/drawing/2014/main" id="{8E841FD0-1E1F-4813-8600-96CCE237CA3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2715875" y="66675"/>
          <a:ext cx="1710196" cy="45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6</xdr:col>
      <xdr:colOff>954150</xdr:colOff>
      <xdr:row>5</xdr:row>
      <xdr:rowOff>9525</xdr:rowOff>
    </xdr:to>
    <xdr:sp macro="" textlink="">
      <xdr:nvSpPr>
        <xdr:cNvPr id="3" name="Google Shape;55;p13">
          <a:extLst>
            <a:ext uri="{FF2B5EF4-FFF2-40B4-BE49-F238E27FC236}">
              <a16:creationId xmlns:a16="http://schemas.microsoft.com/office/drawing/2014/main" id="{DD450F95-B16D-42BD-A9B4-83140B0AE370}"/>
            </a:ext>
          </a:extLst>
        </xdr:cNvPr>
        <xdr:cNvSpPr txBox="1"/>
      </xdr:nvSpPr>
      <xdr:spPr>
        <a:xfrm>
          <a:off x="19050" y="0"/>
          <a:ext cx="554520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3200" b="1" u="sng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Workshop</a:t>
          </a:r>
          <a:endParaRPr sz="3200" b="1" u="sng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800" b="1" u="none">
              <a:solidFill>
                <a:srgbClr val="FF5200"/>
              </a:solidFill>
              <a:latin typeface="Montserrat"/>
              <a:ea typeface="Montserrat"/>
              <a:cs typeface="Montserrat"/>
              <a:sym typeface="Montserrat"/>
            </a:rPr>
            <a:t>Excel para Emprendedores</a:t>
          </a:r>
          <a:endParaRPr sz="2800" b="1" u="none">
            <a:solidFill>
              <a:srgbClr val="FF52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100" b="1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  <xdr:twoCellAnchor editAs="absolute">
    <xdr:from>
      <xdr:col>12</xdr:col>
      <xdr:colOff>9525</xdr:colOff>
      <xdr:row>0</xdr:row>
      <xdr:rowOff>28575</xdr:rowOff>
    </xdr:from>
    <xdr:to>
      <xdr:col>15</xdr:col>
      <xdr:colOff>228600</xdr:colOff>
      <xdr:row>2</xdr:row>
      <xdr:rowOff>114300</xdr:rowOff>
    </xdr:to>
    <xdr:sp macro="" textlink="">
      <xdr:nvSpPr>
        <xdr:cNvPr id="4" name="Google Shape;55;p13">
          <a:extLst>
            <a:ext uri="{FF2B5EF4-FFF2-40B4-BE49-F238E27FC236}">
              <a16:creationId xmlns:a16="http://schemas.microsoft.com/office/drawing/2014/main" id="{ABC1FB07-EAB1-4348-82FB-DB19A96B4C93}"/>
            </a:ext>
          </a:extLst>
        </xdr:cNvPr>
        <xdr:cNvSpPr txBox="1"/>
      </xdr:nvSpPr>
      <xdr:spPr>
        <a:xfrm>
          <a:off x="10067925" y="28575"/>
          <a:ext cx="25241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000" b="0" i="1" u="none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Fórmulas Básicas</a:t>
          </a:r>
          <a:endParaRPr sz="2000" b="0" i="1" u="none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676275</xdr:colOff>
      <xdr:row>0</xdr:row>
      <xdr:rowOff>66675</xdr:rowOff>
    </xdr:from>
    <xdr:to>
      <xdr:col>19</xdr:col>
      <xdr:colOff>100471</xdr:colOff>
      <xdr:row>2</xdr:row>
      <xdr:rowOff>145425</xdr:rowOff>
    </xdr:to>
    <xdr:pic>
      <xdr:nvPicPr>
        <xdr:cNvPr id="2" name="Google Shape;66;p14">
          <a:extLst>
            <a:ext uri="{FF2B5EF4-FFF2-40B4-BE49-F238E27FC236}">
              <a16:creationId xmlns:a16="http://schemas.microsoft.com/office/drawing/2014/main" id="{C668062A-E8B0-43BA-B066-9DB595177879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2715875" y="66675"/>
          <a:ext cx="1710196" cy="45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7</xdr:col>
      <xdr:colOff>744600</xdr:colOff>
      <xdr:row>5</xdr:row>
      <xdr:rowOff>9525</xdr:rowOff>
    </xdr:to>
    <xdr:sp macro="" textlink="">
      <xdr:nvSpPr>
        <xdr:cNvPr id="3" name="Google Shape;55;p13">
          <a:extLst>
            <a:ext uri="{FF2B5EF4-FFF2-40B4-BE49-F238E27FC236}">
              <a16:creationId xmlns:a16="http://schemas.microsoft.com/office/drawing/2014/main" id="{92250EAA-ECD7-4EA5-8AD6-F79E7413E3E9}"/>
            </a:ext>
          </a:extLst>
        </xdr:cNvPr>
        <xdr:cNvSpPr txBox="1"/>
      </xdr:nvSpPr>
      <xdr:spPr>
        <a:xfrm>
          <a:off x="19050" y="0"/>
          <a:ext cx="554520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3200" b="1" u="sng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Workshop</a:t>
          </a:r>
          <a:endParaRPr sz="3200" b="1" u="sng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800" b="1" u="none">
              <a:solidFill>
                <a:srgbClr val="FF5200"/>
              </a:solidFill>
              <a:latin typeface="Montserrat"/>
              <a:ea typeface="Montserrat"/>
              <a:cs typeface="Montserrat"/>
              <a:sym typeface="Montserrat"/>
            </a:rPr>
            <a:t>Excel para Emprendedores</a:t>
          </a:r>
          <a:endParaRPr sz="2800" b="1" u="none">
            <a:solidFill>
              <a:srgbClr val="FF52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100" b="1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  <xdr:twoCellAnchor editAs="absolute">
    <xdr:from>
      <xdr:col>13</xdr:col>
      <xdr:colOff>314325</xdr:colOff>
      <xdr:row>0</xdr:row>
      <xdr:rowOff>28575</xdr:rowOff>
    </xdr:from>
    <xdr:to>
      <xdr:col>16</xdr:col>
      <xdr:colOff>552450</xdr:colOff>
      <xdr:row>2</xdr:row>
      <xdr:rowOff>114300</xdr:rowOff>
    </xdr:to>
    <xdr:sp macro="" textlink="">
      <xdr:nvSpPr>
        <xdr:cNvPr id="4" name="Google Shape;55;p13">
          <a:extLst>
            <a:ext uri="{FF2B5EF4-FFF2-40B4-BE49-F238E27FC236}">
              <a16:creationId xmlns:a16="http://schemas.microsoft.com/office/drawing/2014/main" id="{3AF18099-9A5E-4841-91E7-160A24A37CBE}"/>
            </a:ext>
          </a:extLst>
        </xdr:cNvPr>
        <xdr:cNvSpPr txBox="1"/>
      </xdr:nvSpPr>
      <xdr:spPr>
        <a:xfrm>
          <a:off x="10067925" y="28575"/>
          <a:ext cx="25241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000" b="0" i="1" u="none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Fórmulas Básicas</a:t>
          </a:r>
          <a:endParaRPr sz="2000" b="0" i="1" u="none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152400</xdr:colOff>
      <xdr:row>0</xdr:row>
      <xdr:rowOff>66675</xdr:rowOff>
    </xdr:from>
    <xdr:to>
      <xdr:col>18</xdr:col>
      <xdr:colOff>186196</xdr:colOff>
      <xdr:row>2</xdr:row>
      <xdr:rowOff>145425</xdr:rowOff>
    </xdr:to>
    <xdr:pic>
      <xdr:nvPicPr>
        <xdr:cNvPr id="2" name="Google Shape;66;p14">
          <a:extLst>
            <a:ext uri="{FF2B5EF4-FFF2-40B4-BE49-F238E27FC236}">
              <a16:creationId xmlns:a16="http://schemas.microsoft.com/office/drawing/2014/main" id="{FBC3232F-B14D-4195-9779-D550ED6EF09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2715875" y="66675"/>
          <a:ext cx="1710196" cy="45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6</xdr:col>
      <xdr:colOff>992250</xdr:colOff>
      <xdr:row>5</xdr:row>
      <xdr:rowOff>9525</xdr:rowOff>
    </xdr:to>
    <xdr:sp macro="" textlink="">
      <xdr:nvSpPr>
        <xdr:cNvPr id="3" name="Google Shape;55;p13">
          <a:extLst>
            <a:ext uri="{FF2B5EF4-FFF2-40B4-BE49-F238E27FC236}">
              <a16:creationId xmlns:a16="http://schemas.microsoft.com/office/drawing/2014/main" id="{FFFB8F3F-3E71-4B6B-AB36-2DEA249EBB34}"/>
            </a:ext>
          </a:extLst>
        </xdr:cNvPr>
        <xdr:cNvSpPr txBox="1"/>
      </xdr:nvSpPr>
      <xdr:spPr>
        <a:xfrm>
          <a:off x="19050" y="0"/>
          <a:ext cx="554520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3200" b="1" u="sng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Workshop</a:t>
          </a:r>
          <a:endParaRPr sz="3200" b="1" u="sng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800" b="1" u="none">
              <a:solidFill>
                <a:srgbClr val="FF5200"/>
              </a:solidFill>
              <a:latin typeface="Montserrat"/>
              <a:ea typeface="Montserrat"/>
              <a:cs typeface="Montserrat"/>
              <a:sym typeface="Montserrat"/>
            </a:rPr>
            <a:t>Excel para Emprendedores</a:t>
          </a:r>
          <a:endParaRPr sz="2800" b="1" u="none">
            <a:solidFill>
              <a:srgbClr val="FF52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100" b="1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  <xdr:twoCellAnchor editAs="absolute">
    <xdr:from>
      <xdr:col>12</xdr:col>
      <xdr:colOff>552450</xdr:colOff>
      <xdr:row>0</xdr:row>
      <xdr:rowOff>28575</xdr:rowOff>
    </xdr:from>
    <xdr:to>
      <xdr:col>16</xdr:col>
      <xdr:colOff>28575</xdr:colOff>
      <xdr:row>2</xdr:row>
      <xdr:rowOff>114300</xdr:rowOff>
    </xdr:to>
    <xdr:sp macro="" textlink="">
      <xdr:nvSpPr>
        <xdr:cNvPr id="4" name="Google Shape;55;p13">
          <a:extLst>
            <a:ext uri="{FF2B5EF4-FFF2-40B4-BE49-F238E27FC236}">
              <a16:creationId xmlns:a16="http://schemas.microsoft.com/office/drawing/2014/main" id="{7A87C32E-B814-4BF3-B8A8-F5CB91E08193}"/>
            </a:ext>
          </a:extLst>
        </xdr:cNvPr>
        <xdr:cNvSpPr txBox="1"/>
      </xdr:nvSpPr>
      <xdr:spPr>
        <a:xfrm>
          <a:off x="10067925" y="28575"/>
          <a:ext cx="25241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000" b="0" i="1" u="none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Fórmulas Básicas</a:t>
          </a:r>
          <a:endParaRPr sz="2000" b="0" i="1" u="none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904875</xdr:colOff>
      <xdr:row>0</xdr:row>
      <xdr:rowOff>66675</xdr:rowOff>
    </xdr:from>
    <xdr:to>
      <xdr:col>10</xdr:col>
      <xdr:colOff>529096</xdr:colOff>
      <xdr:row>2</xdr:row>
      <xdr:rowOff>145425</xdr:rowOff>
    </xdr:to>
    <xdr:pic>
      <xdr:nvPicPr>
        <xdr:cNvPr id="2" name="Google Shape;66;p14">
          <a:extLst>
            <a:ext uri="{FF2B5EF4-FFF2-40B4-BE49-F238E27FC236}">
              <a16:creationId xmlns:a16="http://schemas.microsoft.com/office/drawing/2014/main" id="{96943E8A-961A-4E85-8697-0EFE973A2A2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2715875" y="66675"/>
          <a:ext cx="1710196" cy="45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5</xdr:col>
      <xdr:colOff>1220850</xdr:colOff>
      <xdr:row>5</xdr:row>
      <xdr:rowOff>9525</xdr:rowOff>
    </xdr:to>
    <xdr:sp macro="" textlink="">
      <xdr:nvSpPr>
        <xdr:cNvPr id="3" name="Google Shape;55;p13">
          <a:extLst>
            <a:ext uri="{FF2B5EF4-FFF2-40B4-BE49-F238E27FC236}">
              <a16:creationId xmlns:a16="http://schemas.microsoft.com/office/drawing/2014/main" id="{23D3354F-07D2-42AC-BB38-C90AC811464F}"/>
            </a:ext>
          </a:extLst>
        </xdr:cNvPr>
        <xdr:cNvSpPr txBox="1"/>
      </xdr:nvSpPr>
      <xdr:spPr>
        <a:xfrm>
          <a:off x="19050" y="0"/>
          <a:ext cx="554520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3200" b="1" u="sng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Workshop</a:t>
          </a:r>
          <a:endParaRPr sz="3200" b="1" u="sng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800" b="1" u="none">
              <a:solidFill>
                <a:srgbClr val="FF5200"/>
              </a:solidFill>
              <a:latin typeface="Montserrat"/>
              <a:ea typeface="Montserrat"/>
              <a:cs typeface="Montserrat"/>
              <a:sym typeface="Montserrat"/>
            </a:rPr>
            <a:t>Excel para Emprendedores</a:t>
          </a:r>
          <a:endParaRPr sz="2800" b="1" u="none">
            <a:solidFill>
              <a:srgbClr val="FF52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100" b="1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  <xdr:twoCellAnchor editAs="absolute">
    <xdr:from>
      <xdr:col>7</xdr:col>
      <xdr:colOff>447675</xdr:colOff>
      <xdr:row>0</xdr:row>
      <xdr:rowOff>28575</xdr:rowOff>
    </xdr:from>
    <xdr:to>
      <xdr:col>9</xdr:col>
      <xdr:colOff>781050</xdr:colOff>
      <xdr:row>2</xdr:row>
      <xdr:rowOff>114300</xdr:rowOff>
    </xdr:to>
    <xdr:sp macro="" textlink="">
      <xdr:nvSpPr>
        <xdr:cNvPr id="4" name="Google Shape;55;p13">
          <a:extLst>
            <a:ext uri="{FF2B5EF4-FFF2-40B4-BE49-F238E27FC236}">
              <a16:creationId xmlns:a16="http://schemas.microsoft.com/office/drawing/2014/main" id="{E67A9C86-523B-4E1E-B354-771F53850ADC}"/>
            </a:ext>
          </a:extLst>
        </xdr:cNvPr>
        <xdr:cNvSpPr txBox="1"/>
      </xdr:nvSpPr>
      <xdr:spPr>
        <a:xfrm>
          <a:off x="10067925" y="28575"/>
          <a:ext cx="25241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000" b="0" i="1" u="none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Fórmulas Básicas</a:t>
          </a:r>
          <a:endParaRPr sz="2000" b="0" i="1" u="none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133350</xdr:colOff>
      <xdr:row>0</xdr:row>
      <xdr:rowOff>66675</xdr:rowOff>
    </xdr:from>
    <xdr:to>
      <xdr:col>17</xdr:col>
      <xdr:colOff>214771</xdr:colOff>
      <xdr:row>2</xdr:row>
      <xdr:rowOff>145425</xdr:rowOff>
    </xdr:to>
    <xdr:pic>
      <xdr:nvPicPr>
        <xdr:cNvPr id="2" name="Google Shape;66;p14">
          <a:extLst>
            <a:ext uri="{FF2B5EF4-FFF2-40B4-BE49-F238E27FC236}">
              <a16:creationId xmlns:a16="http://schemas.microsoft.com/office/drawing/2014/main" id="{008DCF42-C360-46B9-A0F7-6CB79486ADD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12715875" y="66675"/>
          <a:ext cx="1710196" cy="459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absolute">
    <xdr:from>
      <xdr:col>0</xdr:col>
      <xdr:colOff>19050</xdr:colOff>
      <xdr:row>0</xdr:row>
      <xdr:rowOff>0</xdr:rowOff>
    </xdr:from>
    <xdr:to>
      <xdr:col>5</xdr:col>
      <xdr:colOff>601725</xdr:colOff>
      <xdr:row>5</xdr:row>
      <xdr:rowOff>9525</xdr:rowOff>
    </xdr:to>
    <xdr:sp macro="" textlink="">
      <xdr:nvSpPr>
        <xdr:cNvPr id="3" name="Google Shape;55;p13">
          <a:extLst>
            <a:ext uri="{FF2B5EF4-FFF2-40B4-BE49-F238E27FC236}">
              <a16:creationId xmlns:a16="http://schemas.microsoft.com/office/drawing/2014/main" id="{0538CE62-6972-440E-8EA7-3C5958FAFC1C}"/>
            </a:ext>
          </a:extLst>
        </xdr:cNvPr>
        <xdr:cNvSpPr txBox="1"/>
      </xdr:nvSpPr>
      <xdr:spPr>
        <a:xfrm>
          <a:off x="19050" y="0"/>
          <a:ext cx="5545200" cy="9620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3200" b="1" u="sng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Workshop</a:t>
          </a:r>
          <a:endParaRPr sz="3200" b="1" u="sng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800" b="1" u="none">
              <a:solidFill>
                <a:srgbClr val="FF5200"/>
              </a:solidFill>
              <a:latin typeface="Montserrat"/>
              <a:ea typeface="Montserrat"/>
              <a:cs typeface="Montserrat"/>
              <a:sym typeface="Montserrat"/>
            </a:rPr>
            <a:t>Excel para Emprendedores</a:t>
          </a:r>
          <a:endParaRPr sz="2800" b="1" u="none">
            <a:solidFill>
              <a:srgbClr val="FF5200"/>
            </a:solidFill>
            <a:latin typeface="Montserrat"/>
            <a:ea typeface="Montserrat"/>
            <a:cs typeface="Montserrat"/>
            <a:sym typeface="Montserra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100" b="1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  <xdr:twoCellAnchor editAs="absolute">
    <xdr:from>
      <xdr:col>11</xdr:col>
      <xdr:colOff>533400</xdr:colOff>
      <xdr:row>0</xdr:row>
      <xdr:rowOff>28575</xdr:rowOff>
    </xdr:from>
    <xdr:to>
      <xdr:col>15</xdr:col>
      <xdr:colOff>9525</xdr:colOff>
      <xdr:row>2</xdr:row>
      <xdr:rowOff>114300</xdr:rowOff>
    </xdr:to>
    <xdr:sp macro="" textlink="">
      <xdr:nvSpPr>
        <xdr:cNvPr id="4" name="Google Shape;55;p13">
          <a:extLst>
            <a:ext uri="{FF2B5EF4-FFF2-40B4-BE49-F238E27FC236}">
              <a16:creationId xmlns:a16="http://schemas.microsoft.com/office/drawing/2014/main" id="{BEBA6FE3-F9C7-474B-80AE-66945E30B0A2}"/>
            </a:ext>
          </a:extLst>
        </xdr:cNvPr>
        <xdr:cNvSpPr txBox="1"/>
      </xdr:nvSpPr>
      <xdr:spPr>
        <a:xfrm>
          <a:off x="10067925" y="28575"/>
          <a:ext cx="252412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s-AR" sz="2000" b="0" i="1" u="none">
              <a:solidFill>
                <a:srgbClr val="FFFFFF"/>
              </a:solidFill>
              <a:latin typeface="Montserrat"/>
              <a:ea typeface="Montserrat"/>
              <a:cs typeface="Montserrat"/>
              <a:sym typeface="Montserrat"/>
            </a:rPr>
            <a:t>Fórmulas Básicas</a:t>
          </a:r>
          <a:endParaRPr sz="2000" b="0" i="1" u="none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81D27-7961-4F48-B776-A432034FF16F}">
  <sheetPr>
    <tabColor theme="9" tint="-0.499984740745262"/>
  </sheetPr>
  <dimension ref="A1:P25"/>
  <sheetViews>
    <sheetView showGridLines="0" tabSelected="1" workbookViewId="0">
      <selection activeCell="I23" sqref="I23"/>
    </sheetView>
  </sheetViews>
  <sheetFormatPr baseColWidth="10" defaultRowHeight="15" x14ac:dyDescent="0.25"/>
  <cols>
    <col min="2" max="2" width="28.7109375" bestFit="1" customWidth="1"/>
    <col min="15" max="15" width="13" bestFit="1" customWidth="1"/>
    <col min="16" max="16" width="23.5703125" bestFit="1" customWidth="1"/>
  </cols>
  <sheetData>
    <row r="1" spans="1:16" s="1" customFormat="1" x14ac:dyDescent="0.25"/>
    <row r="2" spans="1:16" s="1" customFormat="1" x14ac:dyDescent="0.25"/>
    <row r="3" spans="1:16" s="1" customFormat="1" x14ac:dyDescent="0.25"/>
    <row r="6" spans="1:16" s="2" customFormat="1" ht="15.75" thickBot="1" x14ac:dyDescent="0.3"/>
    <row r="7" spans="1:16" ht="15.75" thickBot="1" x14ac:dyDescent="0.3"/>
    <row r="8" spans="1:16" ht="15.75" thickBot="1" x14ac:dyDescent="0.3">
      <c r="A8" s="28" t="s">
        <v>107</v>
      </c>
      <c r="B8" s="16" t="s">
        <v>21</v>
      </c>
      <c r="C8" s="16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  <c r="N8" s="16" t="s">
        <v>11</v>
      </c>
      <c r="O8" s="16" t="s">
        <v>12</v>
      </c>
      <c r="P8" s="11" t="s">
        <v>29</v>
      </c>
    </row>
    <row r="9" spans="1:16" x14ac:dyDescent="0.25">
      <c r="B9" t="s">
        <v>13</v>
      </c>
      <c r="C9" s="6">
        <v>18452.77</v>
      </c>
      <c r="D9" s="6">
        <v>19450.849999999999</v>
      </c>
      <c r="E9" s="6">
        <v>18796.759999999998</v>
      </c>
      <c r="F9" s="6">
        <v>19357.8</v>
      </c>
      <c r="G9" s="6">
        <v>18183.88</v>
      </c>
      <c r="H9" s="6">
        <v>19642.990000000002</v>
      </c>
      <c r="I9" s="6">
        <v>16820.93</v>
      </c>
      <c r="J9" s="6">
        <v>17443.400000000001</v>
      </c>
      <c r="K9" s="6">
        <v>17604.849999999999</v>
      </c>
      <c r="L9" s="6">
        <v>19704.89</v>
      </c>
      <c r="M9" s="6">
        <v>16385.310000000001</v>
      </c>
      <c r="N9" s="6">
        <v>13604.87</v>
      </c>
      <c r="O9" s="7">
        <f>SUM(C9:N9)</f>
        <v>215449.3</v>
      </c>
      <c r="P9" s="6">
        <f>AVERAGE(C9:N9)</f>
        <v>17954.108333333334</v>
      </c>
    </row>
    <row r="10" spans="1:16" x14ac:dyDescent="0.25">
      <c r="B10" t="s">
        <v>14</v>
      </c>
      <c r="C10" s="6">
        <v>12450.54</v>
      </c>
      <c r="D10" s="6">
        <v>12902.56</v>
      </c>
      <c r="E10" s="6">
        <v>13158.29</v>
      </c>
      <c r="F10" s="6">
        <v>15566.03</v>
      </c>
      <c r="G10" s="6">
        <v>13169.43</v>
      </c>
      <c r="H10" s="6">
        <v>12885.64</v>
      </c>
      <c r="I10" s="6">
        <v>16167.63</v>
      </c>
      <c r="J10" s="6">
        <v>18214.400000000001</v>
      </c>
      <c r="K10" s="6">
        <v>21275.39</v>
      </c>
      <c r="L10" s="6">
        <v>19722.34</v>
      </c>
      <c r="M10" s="6">
        <v>18612.48</v>
      </c>
      <c r="N10" s="6">
        <v>17299.63</v>
      </c>
      <c r="O10" s="7">
        <f t="shared" ref="O10:O19" si="0">SUM(C10:N10)</f>
        <v>191424.36000000004</v>
      </c>
      <c r="P10" s="6">
        <f t="shared" ref="P10:P19" si="1">AVERAGE(C10:N10)</f>
        <v>15952.030000000004</v>
      </c>
    </row>
    <row r="11" spans="1:16" x14ac:dyDescent="0.25">
      <c r="B11" t="s">
        <v>15</v>
      </c>
      <c r="C11" s="6">
        <v>9163.3700000000008</v>
      </c>
      <c r="D11" s="6">
        <v>9434.82</v>
      </c>
      <c r="E11" s="6">
        <v>10570.89</v>
      </c>
      <c r="F11" s="6">
        <v>13454.29</v>
      </c>
      <c r="G11" s="6">
        <v>12189.29</v>
      </c>
      <c r="H11" s="6">
        <v>13009.15</v>
      </c>
      <c r="I11" s="6">
        <v>12902.38</v>
      </c>
      <c r="J11" s="6">
        <v>14003.22</v>
      </c>
      <c r="K11" s="6">
        <v>20563.29</v>
      </c>
      <c r="L11" s="6">
        <v>17252.89</v>
      </c>
      <c r="M11" s="6">
        <v>14229.13</v>
      </c>
      <c r="N11" s="6">
        <v>10651.29</v>
      </c>
      <c r="O11" s="7">
        <f t="shared" si="0"/>
        <v>157424.01000000004</v>
      </c>
      <c r="P11" s="6">
        <f t="shared" si="1"/>
        <v>13118.667500000003</v>
      </c>
    </row>
    <row r="12" spans="1:16" x14ac:dyDescent="0.25">
      <c r="B12" t="s">
        <v>16</v>
      </c>
      <c r="C12" s="6">
        <v>8174.79</v>
      </c>
      <c r="D12" s="6">
        <v>10268.81</v>
      </c>
      <c r="E12" s="6">
        <v>14061.38</v>
      </c>
      <c r="F12" s="6">
        <v>13753.72</v>
      </c>
      <c r="G12" s="6">
        <v>13113.65</v>
      </c>
      <c r="H12" s="6">
        <v>15630.34</v>
      </c>
      <c r="I12" s="6">
        <v>16173.7</v>
      </c>
      <c r="J12" s="6">
        <v>16518.32</v>
      </c>
      <c r="K12" s="6">
        <v>15589.39</v>
      </c>
      <c r="L12" s="6">
        <v>17224.71</v>
      </c>
      <c r="M12" s="6">
        <v>16431.54</v>
      </c>
      <c r="N12" s="6">
        <v>12957.52</v>
      </c>
      <c r="O12" s="7">
        <f t="shared" si="0"/>
        <v>169897.87</v>
      </c>
      <c r="P12" s="6">
        <f t="shared" si="1"/>
        <v>14158.155833333332</v>
      </c>
    </row>
    <row r="13" spans="1:16" x14ac:dyDescent="0.25">
      <c r="B13" t="s">
        <v>17</v>
      </c>
      <c r="C13" s="6">
        <v>16337.88</v>
      </c>
      <c r="D13" s="6">
        <v>12899.62</v>
      </c>
      <c r="E13" s="6">
        <v>17129.75</v>
      </c>
      <c r="F13" s="6">
        <v>21962.37</v>
      </c>
      <c r="G13" s="6">
        <v>26992.51</v>
      </c>
      <c r="H13" s="6">
        <v>33693.199999999997</v>
      </c>
      <c r="I13" s="6">
        <v>25911.72</v>
      </c>
      <c r="J13" s="6">
        <v>27209.66</v>
      </c>
      <c r="K13" s="6">
        <v>27509.66</v>
      </c>
      <c r="L13" s="6">
        <v>44669.69</v>
      </c>
      <c r="M13" s="6">
        <v>37749.56</v>
      </c>
      <c r="N13" s="6">
        <v>38247.49</v>
      </c>
      <c r="O13" s="7">
        <f t="shared" si="0"/>
        <v>330313.11</v>
      </c>
      <c r="P13" s="6">
        <f t="shared" si="1"/>
        <v>27526.092499999999</v>
      </c>
    </row>
    <row r="14" spans="1:16" x14ac:dyDescent="0.25">
      <c r="B14" t="s">
        <v>18</v>
      </c>
      <c r="C14" s="6">
        <v>1336.69</v>
      </c>
      <c r="D14" s="6">
        <v>1827.67</v>
      </c>
      <c r="E14" s="6">
        <v>950.52</v>
      </c>
      <c r="F14" s="6">
        <v>555.33000000000004</v>
      </c>
      <c r="G14" s="6">
        <v>624.41999999999996</v>
      </c>
      <c r="H14" s="6">
        <v>756.42</v>
      </c>
      <c r="I14" s="6">
        <v>1421</v>
      </c>
      <c r="J14" s="6">
        <v>2109.46</v>
      </c>
      <c r="K14" s="6">
        <v>1689.08</v>
      </c>
      <c r="L14" s="6">
        <v>6348.24</v>
      </c>
      <c r="M14" s="6">
        <v>1172.51</v>
      </c>
      <c r="N14" s="6">
        <v>2751.47</v>
      </c>
      <c r="O14" s="7">
        <f t="shared" si="0"/>
        <v>21542.81</v>
      </c>
      <c r="P14" s="6">
        <f t="shared" si="1"/>
        <v>1795.2341666666669</v>
      </c>
    </row>
    <row r="15" spans="1:16" x14ac:dyDescent="0.25">
      <c r="B15" t="s">
        <v>19</v>
      </c>
      <c r="C15" s="6">
        <v>7511.5</v>
      </c>
      <c r="D15" s="6">
        <v>9945.08</v>
      </c>
      <c r="E15" s="6">
        <v>10099.450000000001</v>
      </c>
      <c r="F15" s="6">
        <v>11222.09</v>
      </c>
      <c r="G15" s="6">
        <v>8424.33</v>
      </c>
      <c r="H15" s="6">
        <v>15301.6</v>
      </c>
      <c r="I15" s="6">
        <v>11710.48</v>
      </c>
      <c r="J15" s="6">
        <v>10727.47</v>
      </c>
      <c r="K15" s="6">
        <v>15758.53</v>
      </c>
      <c r="L15" s="6">
        <v>15018.88</v>
      </c>
      <c r="M15" s="6">
        <v>10381.01</v>
      </c>
      <c r="N15" s="6">
        <v>7707.09</v>
      </c>
      <c r="O15" s="7">
        <f t="shared" si="0"/>
        <v>133807.51</v>
      </c>
      <c r="P15" s="6">
        <f t="shared" si="1"/>
        <v>11150.625833333334</v>
      </c>
    </row>
    <row r="16" spans="1:16" x14ac:dyDescent="0.25">
      <c r="B16" t="s">
        <v>22</v>
      </c>
      <c r="C16" s="6">
        <v>9824.25</v>
      </c>
      <c r="D16" s="6">
        <v>11244.2</v>
      </c>
      <c r="E16" s="6">
        <v>13044.56</v>
      </c>
      <c r="F16" s="6">
        <v>12297.55</v>
      </c>
      <c r="G16" s="6">
        <v>16722.580000000002</v>
      </c>
      <c r="H16" s="6">
        <v>19026.349999999999</v>
      </c>
      <c r="I16" s="6">
        <v>21767.39</v>
      </c>
      <c r="J16" s="6">
        <v>21138.83</v>
      </c>
      <c r="K16" s="6">
        <v>22416.75</v>
      </c>
      <c r="L16" s="6">
        <v>24842.94</v>
      </c>
      <c r="M16" s="6">
        <v>24381.37</v>
      </c>
      <c r="N16" s="6">
        <v>18307.64</v>
      </c>
      <c r="O16" s="7">
        <f t="shared" si="0"/>
        <v>215014.40999999997</v>
      </c>
      <c r="P16" s="6">
        <f t="shared" si="1"/>
        <v>17917.867499999997</v>
      </c>
    </row>
    <row r="17" spans="2:16" x14ac:dyDescent="0.25">
      <c r="B17" t="s">
        <v>20</v>
      </c>
      <c r="C17" s="6">
        <v>4445.01</v>
      </c>
      <c r="D17" s="6">
        <v>6610.95</v>
      </c>
      <c r="E17" s="6">
        <v>7894.38</v>
      </c>
      <c r="F17" s="6">
        <v>6171.63</v>
      </c>
      <c r="G17" s="6">
        <v>5110.12</v>
      </c>
      <c r="H17" s="6">
        <v>7607.8</v>
      </c>
      <c r="I17" s="6">
        <v>7166.43</v>
      </c>
      <c r="J17" s="6">
        <v>6697.97</v>
      </c>
      <c r="K17" s="6">
        <v>6441.62</v>
      </c>
      <c r="L17" s="6">
        <v>7926.66</v>
      </c>
      <c r="M17" s="6">
        <v>9717.23</v>
      </c>
      <c r="N17" s="6">
        <v>8513.1</v>
      </c>
      <c r="O17" s="7">
        <f t="shared" si="0"/>
        <v>84302.900000000009</v>
      </c>
      <c r="P17" s="6">
        <f t="shared" si="1"/>
        <v>7025.2416666666677</v>
      </c>
    </row>
    <row r="18" spans="2:16" x14ac:dyDescent="0.25">
      <c r="B18" t="s">
        <v>23</v>
      </c>
      <c r="C18" s="6">
        <v>6637.84</v>
      </c>
      <c r="D18" s="6">
        <v>6712.34</v>
      </c>
      <c r="E18" s="6">
        <v>6845.08</v>
      </c>
      <c r="F18" s="6">
        <v>7980.68</v>
      </c>
      <c r="G18" s="6">
        <v>10595.46</v>
      </c>
      <c r="H18" s="6">
        <v>9054.3700000000008</v>
      </c>
      <c r="I18" s="6">
        <v>8216.17</v>
      </c>
      <c r="J18" s="6">
        <v>9470.42</v>
      </c>
      <c r="K18" s="6">
        <v>8803.61</v>
      </c>
      <c r="L18" s="6">
        <v>8716.11</v>
      </c>
      <c r="M18" s="6">
        <v>5498.87</v>
      </c>
      <c r="N18" s="6">
        <v>4493.78</v>
      </c>
      <c r="O18" s="7">
        <f t="shared" si="0"/>
        <v>93024.73</v>
      </c>
      <c r="P18" s="6">
        <f t="shared" si="1"/>
        <v>7752.060833333333</v>
      </c>
    </row>
    <row r="19" spans="2:16" x14ac:dyDescent="0.25">
      <c r="B19" s="3" t="s">
        <v>12</v>
      </c>
      <c r="C19" s="8">
        <f>SUM(C9:C18)</f>
        <v>94334.639999999985</v>
      </c>
      <c r="D19" s="8">
        <f t="shared" ref="D19:N19" si="2">SUM(D9:D18)</f>
        <v>101296.9</v>
      </c>
      <c r="E19" s="8">
        <f t="shared" si="2"/>
        <v>112551.06000000001</v>
      </c>
      <c r="F19" s="8">
        <f t="shared" si="2"/>
        <v>122321.49000000002</v>
      </c>
      <c r="G19" s="8">
        <f t="shared" si="2"/>
        <v>125125.67000000001</v>
      </c>
      <c r="H19" s="8">
        <f t="shared" si="2"/>
        <v>146607.85999999999</v>
      </c>
      <c r="I19" s="8">
        <f t="shared" si="2"/>
        <v>138257.83000000002</v>
      </c>
      <c r="J19" s="8">
        <f t="shared" si="2"/>
        <v>143533.15000000002</v>
      </c>
      <c r="K19" s="8">
        <f t="shared" si="2"/>
        <v>157652.16999999998</v>
      </c>
      <c r="L19" s="8">
        <f t="shared" si="2"/>
        <v>181427.34999999998</v>
      </c>
      <c r="M19" s="8">
        <f t="shared" si="2"/>
        <v>154559.00999999998</v>
      </c>
      <c r="N19" s="8">
        <f t="shared" si="2"/>
        <v>134533.88</v>
      </c>
      <c r="O19" s="7">
        <f t="shared" si="0"/>
        <v>1612201.0100000002</v>
      </c>
      <c r="P19" s="19">
        <f t="shared" si="1"/>
        <v>134350.0841666667</v>
      </c>
    </row>
    <row r="20" spans="2:16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6" x14ac:dyDescent="0.25">
      <c r="B21" t="s">
        <v>24</v>
      </c>
      <c r="C21" s="6">
        <f>AVERAGE(C9:C18)</f>
        <v>9433.4639999999981</v>
      </c>
      <c r="D21" s="6">
        <f t="shared" ref="D21:N21" si="3">AVERAGE(D9:D18)</f>
        <v>10129.689999999999</v>
      </c>
      <c r="E21" s="6">
        <f t="shared" si="3"/>
        <v>11255.106000000002</v>
      </c>
      <c r="F21" s="6">
        <f t="shared" si="3"/>
        <v>12232.149000000001</v>
      </c>
      <c r="G21" s="6">
        <f t="shared" si="3"/>
        <v>12512.567000000001</v>
      </c>
      <c r="H21" s="6">
        <f t="shared" si="3"/>
        <v>14660.785999999998</v>
      </c>
      <c r="I21" s="6">
        <f t="shared" si="3"/>
        <v>13825.783000000001</v>
      </c>
      <c r="J21" s="6">
        <f t="shared" si="3"/>
        <v>14353.315000000002</v>
      </c>
      <c r="K21" s="6">
        <f t="shared" si="3"/>
        <v>15765.216999999999</v>
      </c>
      <c r="L21" s="6">
        <f t="shared" si="3"/>
        <v>18142.734999999997</v>
      </c>
      <c r="M21" s="6">
        <f t="shared" si="3"/>
        <v>15455.900999999998</v>
      </c>
      <c r="N21" s="6">
        <f t="shared" si="3"/>
        <v>13453.388000000001</v>
      </c>
      <c r="O21" s="6"/>
      <c r="P21" s="32" t="s">
        <v>102</v>
      </c>
    </row>
    <row r="22" spans="2:16" x14ac:dyDescent="0.25">
      <c r="B22" t="s">
        <v>25</v>
      </c>
      <c r="C22" s="6">
        <f>MIN(C9:C18)</f>
        <v>1336.69</v>
      </c>
      <c r="D22" s="6">
        <f t="shared" ref="D22:N22" si="4">MIN(D9:D18)</f>
        <v>1827.67</v>
      </c>
      <c r="E22" s="6">
        <f t="shared" si="4"/>
        <v>950.52</v>
      </c>
      <c r="F22" s="6">
        <f t="shared" si="4"/>
        <v>555.33000000000004</v>
      </c>
      <c r="G22" s="6">
        <f t="shared" si="4"/>
        <v>624.41999999999996</v>
      </c>
      <c r="H22" s="6">
        <f t="shared" si="4"/>
        <v>756.42</v>
      </c>
      <c r="I22" s="6">
        <f t="shared" si="4"/>
        <v>1421</v>
      </c>
      <c r="J22" s="6">
        <f t="shared" si="4"/>
        <v>2109.46</v>
      </c>
      <c r="K22" s="6">
        <f t="shared" si="4"/>
        <v>1689.08</v>
      </c>
      <c r="L22" s="6">
        <f t="shared" si="4"/>
        <v>6348.24</v>
      </c>
      <c r="M22" s="6">
        <f t="shared" si="4"/>
        <v>1172.51</v>
      </c>
      <c r="N22" s="6">
        <f t="shared" si="4"/>
        <v>2751.47</v>
      </c>
      <c r="O22" s="6"/>
      <c r="P22" s="32" t="s">
        <v>103</v>
      </c>
    </row>
    <row r="23" spans="2:16" x14ac:dyDescent="0.25">
      <c r="B23" t="s">
        <v>26</v>
      </c>
      <c r="C23" s="6">
        <f>MAX(C9:C18)</f>
        <v>18452.77</v>
      </c>
      <c r="D23" s="6">
        <f t="shared" ref="D23:N23" si="5">MAX(D9:D18)</f>
        <v>19450.849999999999</v>
      </c>
      <c r="E23" s="6">
        <f t="shared" si="5"/>
        <v>18796.759999999998</v>
      </c>
      <c r="F23" s="6">
        <f t="shared" si="5"/>
        <v>21962.37</v>
      </c>
      <c r="G23" s="6">
        <f t="shared" si="5"/>
        <v>26992.51</v>
      </c>
      <c r="H23" s="6">
        <f t="shared" si="5"/>
        <v>33693.199999999997</v>
      </c>
      <c r="I23" s="6">
        <f t="shared" si="5"/>
        <v>25911.72</v>
      </c>
      <c r="J23" s="6">
        <f t="shared" si="5"/>
        <v>27209.66</v>
      </c>
      <c r="K23" s="6">
        <f t="shared" si="5"/>
        <v>27509.66</v>
      </c>
      <c r="L23" s="6">
        <f t="shared" si="5"/>
        <v>44669.69</v>
      </c>
      <c r="M23" s="6">
        <f t="shared" si="5"/>
        <v>37749.56</v>
      </c>
      <c r="N23" s="6">
        <f t="shared" si="5"/>
        <v>38247.49</v>
      </c>
      <c r="O23" s="6"/>
      <c r="P23" s="32" t="s">
        <v>104</v>
      </c>
    </row>
    <row r="24" spans="2:16" x14ac:dyDescent="0.25">
      <c r="B24" t="s">
        <v>27</v>
      </c>
      <c r="C24" s="9">
        <f>COUNT(C9:C18)</f>
        <v>10</v>
      </c>
      <c r="P24" s="32" t="s">
        <v>105</v>
      </c>
    </row>
    <row r="25" spans="2:16" x14ac:dyDescent="0.25">
      <c r="B25" t="s">
        <v>28</v>
      </c>
      <c r="C25" s="9">
        <f>COUNTA(B9:B18)</f>
        <v>10</v>
      </c>
      <c r="P25" s="32" t="s">
        <v>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FA76-2CC6-4BD9-8437-D7420DB6D99B}">
  <sheetPr>
    <tabColor theme="9" tint="-0.499984740745262"/>
  </sheetPr>
  <dimension ref="B1:P1509"/>
  <sheetViews>
    <sheetView showGridLines="0" workbookViewId="0">
      <selection activeCell="I9" sqref="I9"/>
    </sheetView>
  </sheetViews>
  <sheetFormatPr baseColWidth="10" defaultRowHeight="15" x14ac:dyDescent="0.25"/>
  <cols>
    <col min="2" max="9" width="16.42578125" customWidth="1"/>
    <col min="10" max="10" width="6.140625" customWidth="1"/>
    <col min="11" max="11" width="13.140625" customWidth="1"/>
    <col min="12" max="12" width="12.5703125" customWidth="1"/>
    <col min="14" max="14" width="17.140625" bestFit="1" customWidth="1"/>
    <col min="15" max="15" width="17" bestFit="1" customWidth="1"/>
    <col min="16" max="16" width="13" bestFit="1" customWidth="1"/>
  </cols>
  <sheetData>
    <row r="1" spans="2:16" s="1" customFormat="1" x14ac:dyDescent="0.25"/>
    <row r="2" spans="2:16" s="1" customFormat="1" x14ac:dyDescent="0.25"/>
    <row r="3" spans="2:16" s="1" customFormat="1" x14ac:dyDescent="0.25"/>
    <row r="6" spans="2:16" s="2" customFormat="1" ht="15.75" thickBot="1" x14ac:dyDescent="0.3"/>
    <row r="8" spans="2:16" ht="15.75" thickBot="1" x14ac:dyDescent="0.3">
      <c r="F8" s="28" t="s">
        <v>101</v>
      </c>
    </row>
    <row r="9" spans="2:16" ht="15.75" thickBot="1" x14ac:dyDescent="0.3">
      <c r="F9" s="18" t="s">
        <v>78</v>
      </c>
      <c r="G9" s="17">
        <f>SUBTOTAL(9,G11:G1509)</f>
        <v>76172</v>
      </c>
      <c r="I9" s="34">
        <f>SUBTOTAL(9,I11:I1509)</f>
        <v>63602400</v>
      </c>
    </row>
    <row r="10" spans="2:16" ht="15.75" thickBot="1" x14ac:dyDescent="0.3">
      <c r="B10" s="15" t="s">
        <v>30</v>
      </c>
      <c r="C10" s="16" t="s">
        <v>31</v>
      </c>
      <c r="D10" s="16" t="s">
        <v>32</v>
      </c>
      <c r="E10" s="16" t="s">
        <v>33</v>
      </c>
      <c r="F10" s="16" t="s">
        <v>34</v>
      </c>
      <c r="G10" s="16" t="s">
        <v>35</v>
      </c>
      <c r="H10" s="16" t="s">
        <v>36</v>
      </c>
      <c r="I10" s="20" t="s">
        <v>79</v>
      </c>
      <c r="K10" s="20" t="s">
        <v>31</v>
      </c>
    </row>
    <row r="11" spans="2:16" ht="15.75" thickBot="1" x14ac:dyDescent="0.3">
      <c r="B11" s="12">
        <v>40344</v>
      </c>
      <c r="C11" s="13" t="s">
        <v>37</v>
      </c>
      <c r="D11" s="13" t="s">
        <v>38</v>
      </c>
      <c r="E11" s="13" t="s">
        <v>39</v>
      </c>
      <c r="F11" s="13" t="s">
        <v>40</v>
      </c>
      <c r="G11" s="13">
        <v>98</v>
      </c>
      <c r="H11" s="14">
        <v>800</v>
      </c>
      <c r="I11" s="14">
        <f>H11*G11</f>
        <v>78400</v>
      </c>
      <c r="K11" s="22" t="s">
        <v>54</v>
      </c>
    </row>
    <row r="12" spans="2:16" ht="15.75" thickBot="1" x14ac:dyDescent="0.3">
      <c r="B12" s="10">
        <v>41008</v>
      </c>
      <c r="C12" s="4" t="s">
        <v>41</v>
      </c>
      <c r="D12" s="4" t="s">
        <v>42</v>
      </c>
      <c r="E12" s="4" t="s">
        <v>43</v>
      </c>
      <c r="F12" s="4" t="s">
        <v>44</v>
      </c>
      <c r="G12" s="4">
        <v>17</v>
      </c>
      <c r="H12" s="5">
        <v>650</v>
      </c>
      <c r="I12" s="14">
        <f t="shared" ref="I12:I75" si="0">H12*G12</f>
        <v>11050</v>
      </c>
    </row>
    <row r="13" spans="2:16" ht="15.75" thickBot="1" x14ac:dyDescent="0.3">
      <c r="B13" s="10">
        <v>41402</v>
      </c>
      <c r="C13" s="4" t="s">
        <v>45</v>
      </c>
      <c r="D13" s="4" t="s">
        <v>38</v>
      </c>
      <c r="E13" s="4" t="s">
        <v>39</v>
      </c>
      <c r="F13" s="4" t="s">
        <v>46</v>
      </c>
      <c r="G13" s="4">
        <v>39</v>
      </c>
      <c r="H13" s="5">
        <v>800</v>
      </c>
      <c r="I13" s="14">
        <f t="shared" si="0"/>
        <v>31200</v>
      </c>
      <c r="K13" s="23" t="s">
        <v>111</v>
      </c>
      <c r="L13" s="23" t="s">
        <v>35</v>
      </c>
      <c r="M13" s="23" t="s">
        <v>79</v>
      </c>
    </row>
    <row r="14" spans="2:16" ht="15.75" thickBot="1" x14ac:dyDescent="0.3">
      <c r="B14" s="10">
        <v>41661</v>
      </c>
      <c r="C14" s="4" t="s">
        <v>47</v>
      </c>
      <c r="D14" s="4" t="s">
        <v>38</v>
      </c>
      <c r="E14" s="4" t="s">
        <v>48</v>
      </c>
      <c r="F14" s="4" t="s">
        <v>49</v>
      </c>
      <c r="G14" s="4">
        <v>7</v>
      </c>
      <c r="H14" s="5">
        <v>1200</v>
      </c>
      <c r="I14" s="14">
        <f t="shared" si="0"/>
        <v>8400</v>
      </c>
      <c r="K14" s="21">
        <f>COUNTIF(C:C,K11)</f>
        <v>61</v>
      </c>
      <c r="L14" s="21">
        <f>SUMIF(C:C,K11,G:G)</f>
        <v>3232</v>
      </c>
      <c r="M14" s="35">
        <f>SUMIF(C:C,K11,I:I)</f>
        <v>2493020</v>
      </c>
      <c r="N14" s="28" t="s">
        <v>97</v>
      </c>
      <c r="O14" s="28" t="s">
        <v>98</v>
      </c>
      <c r="P14" s="28"/>
    </row>
    <row r="15" spans="2:16" x14ac:dyDescent="0.25">
      <c r="B15" s="10">
        <v>40222</v>
      </c>
      <c r="C15" s="4" t="s">
        <v>45</v>
      </c>
      <c r="D15" s="4" t="s">
        <v>50</v>
      </c>
      <c r="E15" s="4" t="s">
        <v>51</v>
      </c>
      <c r="F15" s="4" t="s">
        <v>49</v>
      </c>
      <c r="G15" s="4">
        <v>24</v>
      </c>
      <c r="H15" s="5">
        <v>950</v>
      </c>
      <c r="I15" s="14">
        <f t="shared" si="0"/>
        <v>22800</v>
      </c>
    </row>
    <row r="16" spans="2:16" ht="15.75" thickBot="1" x14ac:dyDescent="0.3">
      <c r="B16" s="10">
        <v>41558</v>
      </c>
      <c r="C16" s="4" t="s">
        <v>52</v>
      </c>
      <c r="D16" s="4" t="s">
        <v>53</v>
      </c>
      <c r="E16" s="4" t="s">
        <v>48</v>
      </c>
      <c r="F16" s="4" t="s">
        <v>46</v>
      </c>
      <c r="G16" s="4">
        <v>70</v>
      </c>
      <c r="H16" s="5">
        <v>1200</v>
      </c>
      <c r="I16" s="14">
        <f t="shared" si="0"/>
        <v>84000</v>
      </c>
    </row>
    <row r="17" spans="2:15" ht="15.75" thickBot="1" x14ac:dyDescent="0.3">
      <c r="B17" s="10">
        <v>40328</v>
      </c>
      <c r="C17" s="4" t="s">
        <v>54</v>
      </c>
      <c r="D17" s="4" t="s">
        <v>55</v>
      </c>
      <c r="E17" s="4" t="s">
        <v>39</v>
      </c>
      <c r="F17" s="4" t="s">
        <v>56</v>
      </c>
      <c r="G17" s="4">
        <v>56</v>
      </c>
      <c r="H17" s="5">
        <v>800</v>
      </c>
      <c r="I17" s="14">
        <f t="shared" si="0"/>
        <v>44800</v>
      </c>
      <c r="K17" s="20" t="s">
        <v>31</v>
      </c>
      <c r="L17" s="20" t="s">
        <v>32</v>
      </c>
      <c r="M17" s="20" t="s">
        <v>33</v>
      </c>
    </row>
    <row r="18" spans="2:15" ht="15.75" thickBot="1" x14ac:dyDescent="0.3">
      <c r="B18" s="10">
        <v>41017</v>
      </c>
      <c r="C18" s="4" t="s">
        <v>57</v>
      </c>
      <c r="D18" s="4" t="s">
        <v>42</v>
      </c>
      <c r="E18" s="4" t="s">
        <v>39</v>
      </c>
      <c r="F18" s="4" t="s">
        <v>46</v>
      </c>
      <c r="G18" s="4">
        <v>29</v>
      </c>
      <c r="H18" s="5">
        <v>800</v>
      </c>
      <c r="I18" s="14">
        <f t="shared" si="0"/>
        <v>23200</v>
      </c>
      <c r="K18" s="22" t="s">
        <v>54</v>
      </c>
      <c r="L18" s="22" t="s">
        <v>38</v>
      </c>
      <c r="M18" s="22" t="s">
        <v>48</v>
      </c>
    </row>
    <row r="19" spans="2:15" ht="15.75" thickBot="1" x14ac:dyDescent="0.3">
      <c r="B19" s="10">
        <v>41718</v>
      </c>
      <c r="C19" s="4" t="s">
        <v>41</v>
      </c>
      <c r="D19" s="4" t="s">
        <v>38</v>
      </c>
      <c r="E19" s="4" t="s">
        <v>48</v>
      </c>
      <c r="F19" s="4" t="s">
        <v>46</v>
      </c>
      <c r="G19" s="4">
        <v>17</v>
      </c>
      <c r="H19" s="5">
        <v>1200</v>
      </c>
      <c r="I19" s="14">
        <f t="shared" si="0"/>
        <v>20400</v>
      </c>
    </row>
    <row r="20" spans="2:15" ht="15.75" thickBot="1" x14ac:dyDescent="0.3">
      <c r="B20" s="10">
        <v>41320</v>
      </c>
      <c r="C20" s="4" t="s">
        <v>47</v>
      </c>
      <c r="D20" s="4" t="s">
        <v>38</v>
      </c>
      <c r="E20" s="4" t="s">
        <v>39</v>
      </c>
      <c r="F20" s="4" t="s">
        <v>40</v>
      </c>
      <c r="G20" s="4">
        <v>63</v>
      </c>
      <c r="H20" s="5">
        <v>800</v>
      </c>
      <c r="I20" s="14">
        <f t="shared" si="0"/>
        <v>50400</v>
      </c>
      <c r="K20" s="23" t="s">
        <v>111</v>
      </c>
      <c r="L20" s="23" t="s">
        <v>35</v>
      </c>
      <c r="M20" s="23" t="s">
        <v>79</v>
      </c>
    </row>
    <row r="21" spans="2:15" ht="15.75" thickBot="1" x14ac:dyDescent="0.3">
      <c r="B21" s="10">
        <v>40266</v>
      </c>
      <c r="C21" s="4" t="s">
        <v>58</v>
      </c>
      <c r="D21" s="4" t="s">
        <v>55</v>
      </c>
      <c r="E21" s="4" t="s">
        <v>51</v>
      </c>
      <c r="F21" s="4" t="s">
        <v>49</v>
      </c>
      <c r="G21" s="4">
        <v>24</v>
      </c>
      <c r="H21" s="5">
        <v>950</v>
      </c>
      <c r="I21" s="14">
        <f t="shared" si="0"/>
        <v>22800</v>
      </c>
      <c r="K21" s="21">
        <f>COUNTIFS(C:C,K18,D:D,L18,E:E,M18)</f>
        <v>1</v>
      </c>
      <c r="L21" s="21">
        <f>SUMIFS(G:G,C:C,K18,D:D,L18,E:E,M18)</f>
        <v>27</v>
      </c>
      <c r="M21" s="35">
        <f>SUMIFS(I:I,C:C,K18,D:D,L18,E:E,M18)</f>
        <v>32400</v>
      </c>
      <c r="N21" s="28" t="s">
        <v>99</v>
      </c>
      <c r="O21" s="28" t="s">
        <v>100</v>
      </c>
    </row>
    <row r="22" spans="2:15" x14ac:dyDescent="0.25">
      <c r="B22" s="10">
        <v>40213</v>
      </c>
      <c r="C22" s="4" t="s">
        <v>59</v>
      </c>
      <c r="D22" s="4" t="s">
        <v>42</v>
      </c>
      <c r="E22" s="4" t="s">
        <v>60</v>
      </c>
      <c r="F22" s="4" t="s">
        <v>40</v>
      </c>
      <c r="G22" s="4">
        <v>142</v>
      </c>
      <c r="H22" s="5">
        <v>820</v>
      </c>
      <c r="I22" s="14">
        <f t="shared" si="0"/>
        <v>116440</v>
      </c>
    </row>
    <row r="23" spans="2:15" x14ac:dyDescent="0.25">
      <c r="B23" s="10">
        <v>41500</v>
      </c>
      <c r="C23" s="4" t="s">
        <v>61</v>
      </c>
      <c r="D23" s="4" t="s">
        <v>62</v>
      </c>
      <c r="E23" s="4" t="s">
        <v>48</v>
      </c>
      <c r="F23" s="4" t="s">
        <v>49</v>
      </c>
      <c r="G23" s="4">
        <v>114</v>
      </c>
      <c r="H23" s="5">
        <v>1200</v>
      </c>
      <c r="I23" s="14">
        <f t="shared" si="0"/>
        <v>136800</v>
      </c>
    </row>
    <row r="24" spans="2:15" x14ac:dyDescent="0.25">
      <c r="B24" s="10">
        <v>41291</v>
      </c>
      <c r="C24" s="4" t="s">
        <v>63</v>
      </c>
      <c r="D24" s="4" t="s">
        <v>38</v>
      </c>
      <c r="E24" s="4" t="s">
        <v>43</v>
      </c>
      <c r="F24" s="4" t="s">
        <v>49</v>
      </c>
      <c r="G24" s="4">
        <v>31</v>
      </c>
      <c r="H24" s="5">
        <v>650</v>
      </c>
      <c r="I24" s="14">
        <f t="shared" si="0"/>
        <v>20150</v>
      </c>
    </row>
    <row r="25" spans="2:15" x14ac:dyDescent="0.25">
      <c r="B25" s="10">
        <v>40972</v>
      </c>
      <c r="C25" s="4" t="s">
        <v>64</v>
      </c>
      <c r="D25" s="4" t="s">
        <v>62</v>
      </c>
      <c r="E25" s="4" t="s">
        <v>60</v>
      </c>
      <c r="F25" s="4" t="s">
        <v>44</v>
      </c>
      <c r="G25" s="4">
        <v>49</v>
      </c>
      <c r="H25" s="5">
        <v>820</v>
      </c>
      <c r="I25" s="14">
        <f t="shared" si="0"/>
        <v>40180</v>
      </c>
    </row>
    <row r="26" spans="2:15" x14ac:dyDescent="0.25">
      <c r="B26" s="10">
        <v>40355</v>
      </c>
      <c r="C26" s="4" t="s">
        <v>63</v>
      </c>
      <c r="D26" s="4" t="s">
        <v>38</v>
      </c>
      <c r="E26" s="4" t="s">
        <v>43</v>
      </c>
      <c r="F26" s="4" t="s">
        <v>56</v>
      </c>
      <c r="G26" s="4">
        <v>53</v>
      </c>
      <c r="H26" s="5">
        <v>650</v>
      </c>
      <c r="I26" s="14">
        <f t="shared" si="0"/>
        <v>34450</v>
      </c>
    </row>
    <row r="27" spans="2:15" x14ac:dyDescent="0.25">
      <c r="B27" s="10">
        <v>40807</v>
      </c>
      <c r="C27" s="4" t="s">
        <v>54</v>
      </c>
      <c r="D27" s="4" t="s">
        <v>55</v>
      </c>
      <c r="E27" s="4" t="s">
        <v>39</v>
      </c>
      <c r="F27" s="4" t="s">
        <v>40</v>
      </c>
      <c r="G27" s="4">
        <v>99</v>
      </c>
      <c r="H27" s="5">
        <v>800</v>
      </c>
      <c r="I27" s="14">
        <f t="shared" si="0"/>
        <v>79200</v>
      </c>
    </row>
    <row r="28" spans="2:15" x14ac:dyDescent="0.25">
      <c r="B28" s="10">
        <v>40322</v>
      </c>
      <c r="C28" s="4" t="s">
        <v>41</v>
      </c>
      <c r="D28" s="4" t="s">
        <v>42</v>
      </c>
      <c r="E28" s="4" t="s">
        <v>48</v>
      </c>
      <c r="F28" s="4" t="s">
        <v>40</v>
      </c>
      <c r="G28" s="4">
        <v>89</v>
      </c>
      <c r="H28" s="5">
        <v>1200</v>
      </c>
      <c r="I28" s="14">
        <f t="shared" si="0"/>
        <v>106800</v>
      </c>
    </row>
    <row r="29" spans="2:15" x14ac:dyDescent="0.25">
      <c r="B29" s="10">
        <v>41296</v>
      </c>
      <c r="C29" s="4" t="s">
        <v>65</v>
      </c>
      <c r="D29" s="4" t="s">
        <v>42</v>
      </c>
      <c r="E29" s="4" t="s">
        <v>39</v>
      </c>
      <c r="F29" s="4" t="s">
        <v>44</v>
      </c>
      <c r="G29" s="4">
        <v>1</v>
      </c>
      <c r="H29" s="5">
        <v>800</v>
      </c>
      <c r="I29" s="14">
        <f t="shared" si="0"/>
        <v>800</v>
      </c>
    </row>
    <row r="30" spans="2:15" x14ac:dyDescent="0.25">
      <c r="B30" s="10">
        <v>41196</v>
      </c>
      <c r="C30" s="4" t="s">
        <v>37</v>
      </c>
      <c r="D30" s="4" t="s">
        <v>53</v>
      </c>
      <c r="E30" s="4" t="s">
        <v>66</v>
      </c>
      <c r="F30" s="4" t="s">
        <v>49</v>
      </c>
      <c r="G30" s="4">
        <v>33</v>
      </c>
      <c r="H30" s="5">
        <v>450</v>
      </c>
      <c r="I30" s="14">
        <f t="shared" si="0"/>
        <v>14850</v>
      </c>
    </row>
    <row r="31" spans="2:15" x14ac:dyDescent="0.25">
      <c r="B31" s="10">
        <v>40706</v>
      </c>
      <c r="C31" s="4" t="s">
        <v>67</v>
      </c>
      <c r="D31" s="4" t="s">
        <v>55</v>
      </c>
      <c r="E31" s="4" t="s">
        <v>51</v>
      </c>
      <c r="F31" s="4" t="s">
        <v>56</v>
      </c>
      <c r="G31" s="4">
        <v>138</v>
      </c>
      <c r="H31" s="5">
        <v>950</v>
      </c>
      <c r="I31" s="14">
        <f t="shared" si="0"/>
        <v>131100</v>
      </c>
    </row>
    <row r="32" spans="2:15" x14ac:dyDescent="0.25">
      <c r="B32" s="10">
        <v>41765</v>
      </c>
      <c r="C32" s="4" t="s">
        <v>68</v>
      </c>
      <c r="D32" s="4" t="s">
        <v>55</v>
      </c>
      <c r="E32" s="4" t="s">
        <v>39</v>
      </c>
      <c r="F32" s="4" t="s">
        <v>40</v>
      </c>
      <c r="G32" s="4">
        <v>6</v>
      </c>
      <c r="H32" s="5">
        <v>800</v>
      </c>
      <c r="I32" s="14">
        <f t="shared" si="0"/>
        <v>4800</v>
      </c>
    </row>
    <row r="33" spans="2:9" x14ac:dyDescent="0.25">
      <c r="B33" s="10">
        <v>41236</v>
      </c>
      <c r="C33" s="4" t="s">
        <v>68</v>
      </c>
      <c r="D33" s="4" t="s">
        <v>42</v>
      </c>
      <c r="E33" s="4" t="s">
        <v>51</v>
      </c>
      <c r="F33" s="4" t="s">
        <v>46</v>
      </c>
      <c r="G33" s="4">
        <v>20</v>
      </c>
      <c r="H33" s="5">
        <v>950</v>
      </c>
      <c r="I33" s="14">
        <f t="shared" si="0"/>
        <v>19000</v>
      </c>
    </row>
    <row r="34" spans="2:9" x14ac:dyDescent="0.25">
      <c r="B34" s="10">
        <v>41146</v>
      </c>
      <c r="C34" s="4" t="s">
        <v>69</v>
      </c>
      <c r="D34" s="4" t="s">
        <v>55</v>
      </c>
      <c r="E34" s="4" t="s">
        <v>60</v>
      </c>
      <c r="F34" s="4" t="s">
        <v>44</v>
      </c>
      <c r="G34" s="4">
        <v>26</v>
      </c>
      <c r="H34" s="5">
        <v>820</v>
      </c>
      <c r="I34" s="14">
        <f t="shared" si="0"/>
        <v>21320</v>
      </c>
    </row>
    <row r="35" spans="2:9" x14ac:dyDescent="0.25">
      <c r="B35" s="10">
        <v>41319</v>
      </c>
      <c r="C35" s="4" t="s">
        <v>61</v>
      </c>
      <c r="D35" s="4" t="s">
        <v>62</v>
      </c>
      <c r="E35" s="4" t="s">
        <v>39</v>
      </c>
      <c r="F35" s="4" t="s">
        <v>44</v>
      </c>
      <c r="G35" s="4">
        <v>47</v>
      </c>
      <c r="H35" s="5">
        <v>800</v>
      </c>
      <c r="I35" s="14">
        <f t="shared" si="0"/>
        <v>37600</v>
      </c>
    </row>
    <row r="36" spans="2:9" x14ac:dyDescent="0.25">
      <c r="B36" s="10">
        <v>40818</v>
      </c>
      <c r="C36" s="4" t="s">
        <v>64</v>
      </c>
      <c r="D36" s="4" t="s">
        <v>53</v>
      </c>
      <c r="E36" s="4" t="s">
        <v>43</v>
      </c>
      <c r="F36" s="4" t="s">
        <v>46</v>
      </c>
      <c r="G36" s="4">
        <v>76</v>
      </c>
      <c r="H36" s="5">
        <v>650</v>
      </c>
      <c r="I36" s="14">
        <f t="shared" si="0"/>
        <v>49400</v>
      </c>
    </row>
    <row r="37" spans="2:9" x14ac:dyDescent="0.25">
      <c r="B37" s="10">
        <v>40843</v>
      </c>
      <c r="C37" s="4" t="s">
        <v>37</v>
      </c>
      <c r="D37" s="4" t="s">
        <v>53</v>
      </c>
      <c r="E37" s="4" t="s">
        <v>60</v>
      </c>
      <c r="F37" s="4" t="s">
        <v>46</v>
      </c>
      <c r="G37" s="4">
        <v>76</v>
      </c>
      <c r="H37" s="5">
        <v>820</v>
      </c>
      <c r="I37" s="14">
        <f t="shared" si="0"/>
        <v>62320</v>
      </c>
    </row>
    <row r="38" spans="2:9" x14ac:dyDescent="0.25">
      <c r="B38" s="10">
        <v>41076</v>
      </c>
      <c r="C38" s="4" t="s">
        <v>59</v>
      </c>
      <c r="D38" s="4" t="s">
        <v>62</v>
      </c>
      <c r="E38" s="4" t="s">
        <v>39</v>
      </c>
      <c r="F38" s="4" t="s">
        <v>49</v>
      </c>
      <c r="G38" s="4">
        <v>46</v>
      </c>
      <c r="H38" s="5">
        <v>800</v>
      </c>
      <c r="I38" s="14">
        <f t="shared" si="0"/>
        <v>36800</v>
      </c>
    </row>
    <row r="39" spans="2:9" x14ac:dyDescent="0.25">
      <c r="B39" s="10">
        <v>40267</v>
      </c>
      <c r="C39" s="4" t="s">
        <v>45</v>
      </c>
      <c r="D39" s="4" t="s">
        <v>50</v>
      </c>
      <c r="E39" s="4" t="s">
        <v>39</v>
      </c>
      <c r="F39" s="4" t="s">
        <v>44</v>
      </c>
      <c r="G39" s="4">
        <v>4</v>
      </c>
      <c r="H39" s="5">
        <v>800</v>
      </c>
      <c r="I39" s="14">
        <f t="shared" si="0"/>
        <v>3200</v>
      </c>
    </row>
    <row r="40" spans="2:9" x14ac:dyDescent="0.25">
      <c r="B40" s="10">
        <v>41090</v>
      </c>
      <c r="C40" s="4" t="s">
        <v>70</v>
      </c>
      <c r="D40" s="4" t="s">
        <v>62</v>
      </c>
      <c r="E40" s="4" t="s">
        <v>60</v>
      </c>
      <c r="F40" s="4" t="s">
        <v>44</v>
      </c>
      <c r="G40" s="4">
        <v>36</v>
      </c>
      <c r="H40" s="5">
        <v>820</v>
      </c>
      <c r="I40" s="14">
        <f t="shared" si="0"/>
        <v>29520</v>
      </c>
    </row>
    <row r="41" spans="2:9" x14ac:dyDescent="0.25">
      <c r="B41" s="10">
        <v>40200</v>
      </c>
      <c r="C41" s="4" t="s">
        <v>52</v>
      </c>
      <c r="D41" s="4" t="s">
        <v>50</v>
      </c>
      <c r="E41" s="4" t="s">
        <v>48</v>
      </c>
      <c r="F41" s="4" t="s">
        <v>46</v>
      </c>
      <c r="G41" s="4">
        <v>18</v>
      </c>
      <c r="H41" s="5">
        <v>1200</v>
      </c>
      <c r="I41" s="14">
        <f t="shared" si="0"/>
        <v>21600</v>
      </c>
    </row>
    <row r="42" spans="2:9" x14ac:dyDescent="0.25">
      <c r="B42" s="10">
        <v>41861</v>
      </c>
      <c r="C42" s="4" t="s">
        <v>52</v>
      </c>
      <c r="D42" s="4" t="s">
        <v>53</v>
      </c>
      <c r="E42" s="4" t="s">
        <v>39</v>
      </c>
      <c r="F42" s="4" t="s">
        <v>40</v>
      </c>
      <c r="G42" s="4">
        <v>118</v>
      </c>
      <c r="H42" s="5">
        <v>800</v>
      </c>
      <c r="I42" s="14">
        <f t="shared" si="0"/>
        <v>94400</v>
      </c>
    </row>
    <row r="43" spans="2:9" x14ac:dyDescent="0.25">
      <c r="B43" s="10">
        <v>40774</v>
      </c>
      <c r="C43" s="4" t="s">
        <v>71</v>
      </c>
      <c r="D43" s="4" t="s">
        <v>62</v>
      </c>
      <c r="E43" s="4" t="s">
        <v>60</v>
      </c>
      <c r="F43" s="4" t="s">
        <v>46</v>
      </c>
      <c r="G43" s="4">
        <v>1</v>
      </c>
      <c r="H43" s="5">
        <v>820</v>
      </c>
      <c r="I43" s="14">
        <f t="shared" si="0"/>
        <v>820</v>
      </c>
    </row>
    <row r="44" spans="2:9" x14ac:dyDescent="0.25">
      <c r="B44" s="10">
        <v>40190</v>
      </c>
      <c r="C44" s="4" t="s">
        <v>72</v>
      </c>
      <c r="D44" s="4" t="s">
        <v>42</v>
      </c>
      <c r="E44" s="4" t="s">
        <v>39</v>
      </c>
      <c r="F44" s="4" t="s">
        <v>46</v>
      </c>
      <c r="G44" s="4">
        <v>56</v>
      </c>
      <c r="H44" s="5">
        <v>800</v>
      </c>
      <c r="I44" s="14">
        <f t="shared" si="0"/>
        <v>44800</v>
      </c>
    </row>
    <row r="45" spans="2:9" x14ac:dyDescent="0.25">
      <c r="B45" s="10">
        <v>40834</v>
      </c>
      <c r="C45" s="4" t="s">
        <v>47</v>
      </c>
      <c r="D45" s="4" t="s">
        <v>62</v>
      </c>
      <c r="E45" s="4" t="s">
        <v>60</v>
      </c>
      <c r="F45" s="4" t="s">
        <v>56</v>
      </c>
      <c r="G45" s="4">
        <v>39</v>
      </c>
      <c r="H45" s="5">
        <v>820</v>
      </c>
      <c r="I45" s="14">
        <f t="shared" si="0"/>
        <v>31980</v>
      </c>
    </row>
    <row r="46" spans="2:9" x14ac:dyDescent="0.25">
      <c r="B46" s="10">
        <v>41233</v>
      </c>
      <c r="C46" s="4" t="s">
        <v>65</v>
      </c>
      <c r="D46" s="4" t="s">
        <v>38</v>
      </c>
      <c r="E46" s="4" t="s">
        <v>48</v>
      </c>
      <c r="F46" s="4" t="s">
        <v>49</v>
      </c>
      <c r="G46" s="4">
        <v>57</v>
      </c>
      <c r="H46" s="5">
        <v>1200</v>
      </c>
      <c r="I46" s="14">
        <f t="shared" si="0"/>
        <v>68400</v>
      </c>
    </row>
    <row r="47" spans="2:9" x14ac:dyDescent="0.25">
      <c r="B47" s="10">
        <v>41025</v>
      </c>
      <c r="C47" s="4" t="s">
        <v>47</v>
      </c>
      <c r="D47" s="4" t="s">
        <v>62</v>
      </c>
      <c r="E47" s="4" t="s">
        <v>39</v>
      </c>
      <c r="F47" s="4" t="s">
        <v>40</v>
      </c>
      <c r="G47" s="4">
        <v>140</v>
      </c>
      <c r="H47" s="5">
        <v>800</v>
      </c>
      <c r="I47" s="14">
        <f t="shared" si="0"/>
        <v>112000</v>
      </c>
    </row>
    <row r="48" spans="2:9" x14ac:dyDescent="0.25">
      <c r="B48" s="10">
        <v>41236</v>
      </c>
      <c r="C48" s="4" t="s">
        <v>73</v>
      </c>
      <c r="D48" s="4" t="s">
        <v>62</v>
      </c>
      <c r="E48" s="4" t="s">
        <v>66</v>
      </c>
      <c r="F48" s="4" t="s">
        <v>49</v>
      </c>
      <c r="G48" s="4">
        <v>11</v>
      </c>
      <c r="H48" s="5">
        <v>450</v>
      </c>
      <c r="I48" s="14">
        <f t="shared" si="0"/>
        <v>4950</v>
      </c>
    </row>
    <row r="49" spans="2:9" x14ac:dyDescent="0.25">
      <c r="B49" s="10">
        <v>40912</v>
      </c>
      <c r="C49" s="4" t="s">
        <v>64</v>
      </c>
      <c r="D49" s="4" t="s">
        <v>53</v>
      </c>
      <c r="E49" s="4" t="s">
        <v>60</v>
      </c>
      <c r="F49" s="4" t="s">
        <v>44</v>
      </c>
      <c r="G49" s="4">
        <v>36</v>
      </c>
      <c r="H49" s="5">
        <v>820</v>
      </c>
      <c r="I49" s="14">
        <f t="shared" si="0"/>
        <v>29520</v>
      </c>
    </row>
    <row r="50" spans="2:9" x14ac:dyDescent="0.25">
      <c r="B50" s="10">
        <v>41467</v>
      </c>
      <c r="C50" s="4" t="s">
        <v>61</v>
      </c>
      <c r="D50" s="4" t="s">
        <v>38</v>
      </c>
      <c r="E50" s="4" t="s">
        <v>60</v>
      </c>
      <c r="F50" s="4" t="s">
        <v>40</v>
      </c>
      <c r="G50" s="4">
        <v>79</v>
      </c>
      <c r="H50" s="5">
        <v>820</v>
      </c>
      <c r="I50" s="14">
        <f t="shared" si="0"/>
        <v>64780</v>
      </c>
    </row>
    <row r="51" spans="2:9" x14ac:dyDescent="0.25">
      <c r="B51" s="10">
        <v>40951</v>
      </c>
      <c r="C51" s="4" t="s">
        <v>70</v>
      </c>
      <c r="D51" s="4" t="s">
        <v>53</v>
      </c>
      <c r="E51" s="4" t="s">
        <v>43</v>
      </c>
      <c r="F51" s="4" t="s">
        <v>44</v>
      </c>
      <c r="G51" s="4">
        <v>16</v>
      </c>
      <c r="H51" s="5">
        <v>650</v>
      </c>
      <c r="I51" s="14">
        <f t="shared" si="0"/>
        <v>10400</v>
      </c>
    </row>
    <row r="52" spans="2:9" x14ac:dyDescent="0.25">
      <c r="B52" s="10">
        <v>40658</v>
      </c>
      <c r="C52" s="4" t="s">
        <v>70</v>
      </c>
      <c r="D52" s="4" t="s">
        <v>42</v>
      </c>
      <c r="E52" s="4" t="s">
        <v>48</v>
      </c>
      <c r="F52" s="4" t="s">
        <v>46</v>
      </c>
      <c r="G52" s="4">
        <v>56</v>
      </c>
      <c r="H52" s="5">
        <v>1200</v>
      </c>
      <c r="I52" s="14">
        <f t="shared" si="0"/>
        <v>67200</v>
      </c>
    </row>
    <row r="53" spans="2:9" x14ac:dyDescent="0.25">
      <c r="B53" s="10">
        <v>40226</v>
      </c>
      <c r="C53" s="4" t="s">
        <v>73</v>
      </c>
      <c r="D53" s="4" t="s">
        <v>55</v>
      </c>
      <c r="E53" s="4" t="s">
        <v>43</v>
      </c>
      <c r="F53" s="4" t="s">
        <v>46</v>
      </c>
      <c r="G53" s="4">
        <v>42</v>
      </c>
      <c r="H53" s="5">
        <v>650</v>
      </c>
      <c r="I53" s="14">
        <f t="shared" si="0"/>
        <v>27300</v>
      </c>
    </row>
    <row r="54" spans="2:9" x14ac:dyDescent="0.25">
      <c r="B54" s="10">
        <v>40708</v>
      </c>
      <c r="C54" s="4" t="s">
        <v>70</v>
      </c>
      <c r="D54" s="4" t="s">
        <v>55</v>
      </c>
      <c r="E54" s="4" t="s">
        <v>48</v>
      </c>
      <c r="F54" s="4" t="s">
        <v>56</v>
      </c>
      <c r="G54" s="4">
        <v>172</v>
      </c>
      <c r="H54" s="5">
        <v>1200</v>
      </c>
      <c r="I54" s="14">
        <f t="shared" si="0"/>
        <v>206400</v>
      </c>
    </row>
    <row r="55" spans="2:9" x14ac:dyDescent="0.25">
      <c r="B55" s="10">
        <v>41448</v>
      </c>
      <c r="C55" s="4" t="s">
        <v>67</v>
      </c>
      <c r="D55" s="4" t="s">
        <v>42</v>
      </c>
      <c r="E55" s="4" t="s">
        <v>51</v>
      </c>
      <c r="F55" s="4" t="s">
        <v>56</v>
      </c>
      <c r="G55" s="4">
        <v>69</v>
      </c>
      <c r="H55" s="5">
        <v>950</v>
      </c>
      <c r="I55" s="14">
        <f t="shared" si="0"/>
        <v>65550</v>
      </c>
    </row>
    <row r="56" spans="2:9" x14ac:dyDescent="0.25">
      <c r="B56" s="10">
        <v>40416</v>
      </c>
      <c r="C56" s="4" t="s">
        <v>61</v>
      </c>
      <c r="D56" s="4" t="s">
        <v>55</v>
      </c>
      <c r="E56" s="4" t="s">
        <v>66</v>
      </c>
      <c r="F56" s="4" t="s">
        <v>46</v>
      </c>
      <c r="G56" s="4">
        <v>31</v>
      </c>
      <c r="H56" s="5">
        <v>450</v>
      </c>
      <c r="I56" s="14">
        <f t="shared" si="0"/>
        <v>13950</v>
      </c>
    </row>
    <row r="57" spans="2:9" x14ac:dyDescent="0.25">
      <c r="B57" s="10">
        <v>40305</v>
      </c>
      <c r="C57" s="4" t="s">
        <v>69</v>
      </c>
      <c r="D57" s="4" t="s">
        <v>38</v>
      </c>
      <c r="E57" s="4" t="s">
        <v>43</v>
      </c>
      <c r="F57" s="4" t="s">
        <v>49</v>
      </c>
      <c r="G57" s="4">
        <v>54</v>
      </c>
      <c r="H57" s="5">
        <v>650</v>
      </c>
      <c r="I57" s="14">
        <f t="shared" si="0"/>
        <v>35100</v>
      </c>
    </row>
    <row r="58" spans="2:9" x14ac:dyDescent="0.25">
      <c r="B58" s="10">
        <v>40454</v>
      </c>
      <c r="C58" s="4" t="s">
        <v>58</v>
      </c>
      <c r="D58" s="4" t="s">
        <v>50</v>
      </c>
      <c r="E58" s="4" t="s">
        <v>66</v>
      </c>
      <c r="F58" s="4" t="s">
        <v>56</v>
      </c>
      <c r="G58" s="4">
        <v>18</v>
      </c>
      <c r="H58" s="5">
        <v>450</v>
      </c>
      <c r="I58" s="14">
        <f t="shared" si="0"/>
        <v>8100</v>
      </c>
    </row>
    <row r="59" spans="2:9" x14ac:dyDescent="0.25">
      <c r="B59" s="10">
        <v>41012</v>
      </c>
      <c r="C59" s="4" t="s">
        <v>37</v>
      </c>
      <c r="D59" s="4" t="s">
        <v>42</v>
      </c>
      <c r="E59" s="4" t="s">
        <v>60</v>
      </c>
      <c r="F59" s="4" t="s">
        <v>46</v>
      </c>
      <c r="G59" s="4">
        <v>16</v>
      </c>
      <c r="H59" s="5">
        <v>820</v>
      </c>
      <c r="I59" s="14">
        <f t="shared" si="0"/>
        <v>13120</v>
      </c>
    </row>
    <row r="60" spans="2:9" x14ac:dyDescent="0.25">
      <c r="B60" s="10">
        <v>41997</v>
      </c>
      <c r="C60" s="4" t="s">
        <v>47</v>
      </c>
      <c r="D60" s="4" t="s">
        <v>42</v>
      </c>
      <c r="E60" s="4" t="s">
        <v>66</v>
      </c>
      <c r="F60" s="4" t="s">
        <v>49</v>
      </c>
      <c r="G60" s="4">
        <v>70</v>
      </c>
      <c r="H60" s="5">
        <v>450</v>
      </c>
      <c r="I60" s="14">
        <f t="shared" si="0"/>
        <v>31500</v>
      </c>
    </row>
    <row r="61" spans="2:9" x14ac:dyDescent="0.25">
      <c r="B61" s="10">
        <v>40351</v>
      </c>
      <c r="C61" s="4" t="s">
        <v>58</v>
      </c>
      <c r="D61" s="4" t="s">
        <v>50</v>
      </c>
      <c r="E61" s="4" t="s">
        <v>39</v>
      </c>
      <c r="F61" s="4" t="s">
        <v>49</v>
      </c>
      <c r="G61" s="4">
        <v>19</v>
      </c>
      <c r="H61" s="5">
        <v>800</v>
      </c>
      <c r="I61" s="14">
        <f t="shared" si="0"/>
        <v>15200</v>
      </c>
    </row>
    <row r="62" spans="2:9" x14ac:dyDescent="0.25">
      <c r="B62" s="10">
        <v>40383</v>
      </c>
      <c r="C62" s="4" t="s">
        <v>69</v>
      </c>
      <c r="D62" s="4" t="s">
        <v>62</v>
      </c>
      <c r="E62" s="4" t="s">
        <v>60</v>
      </c>
      <c r="F62" s="4" t="s">
        <v>46</v>
      </c>
      <c r="G62" s="4">
        <v>38</v>
      </c>
      <c r="H62" s="5">
        <v>820</v>
      </c>
      <c r="I62" s="14">
        <f t="shared" si="0"/>
        <v>31160</v>
      </c>
    </row>
    <row r="63" spans="2:9" x14ac:dyDescent="0.25">
      <c r="B63" s="10">
        <v>40732</v>
      </c>
      <c r="C63" s="4" t="s">
        <v>67</v>
      </c>
      <c r="D63" s="4" t="s">
        <v>55</v>
      </c>
      <c r="E63" s="4" t="s">
        <v>39</v>
      </c>
      <c r="F63" s="4" t="s">
        <v>40</v>
      </c>
      <c r="G63" s="4">
        <v>214</v>
      </c>
      <c r="H63" s="5">
        <v>800</v>
      </c>
      <c r="I63" s="14">
        <f t="shared" si="0"/>
        <v>171200</v>
      </c>
    </row>
    <row r="64" spans="2:9" x14ac:dyDescent="0.25">
      <c r="B64" s="10">
        <v>41034</v>
      </c>
      <c r="C64" s="4" t="s">
        <v>63</v>
      </c>
      <c r="D64" s="4" t="s">
        <v>62</v>
      </c>
      <c r="E64" s="4" t="s">
        <v>43</v>
      </c>
      <c r="F64" s="4" t="s">
        <v>49</v>
      </c>
      <c r="G64" s="4">
        <v>76</v>
      </c>
      <c r="H64" s="5">
        <v>650</v>
      </c>
      <c r="I64" s="14">
        <f t="shared" si="0"/>
        <v>49400</v>
      </c>
    </row>
    <row r="65" spans="2:9" x14ac:dyDescent="0.25">
      <c r="B65" s="10">
        <v>41583</v>
      </c>
      <c r="C65" s="4" t="s">
        <v>71</v>
      </c>
      <c r="D65" s="4" t="s">
        <v>50</v>
      </c>
      <c r="E65" s="4" t="s">
        <v>66</v>
      </c>
      <c r="F65" s="4" t="s">
        <v>46</v>
      </c>
      <c r="G65" s="4">
        <v>10</v>
      </c>
      <c r="H65" s="5">
        <v>450</v>
      </c>
      <c r="I65" s="14">
        <f t="shared" si="0"/>
        <v>4500</v>
      </c>
    </row>
    <row r="66" spans="2:9" x14ac:dyDescent="0.25">
      <c r="B66" s="10">
        <v>40461</v>
      </c>
      <c r="C66" s="4" t="s">
        <v>37</v>
      </c>
      <c r="D66" s="4" t="s">
        <v>50</v>
      </c>
      <c r="E66" s="4" t="s">
        <v>39</v>
      </c>
      <c r="F66" s="4" t="s">
        <v>46</v>
      </c>
      <c r="G66" s="4">
        <v>5</v>
      </c>
      <c r="H66" s="5">
        <v>800</v>
      </c>
      <c r="I66" s="14">
        <f t="shared" si="0"/>
        <v>4000</v>
      </c>
    </row>
    <row r="67" spans="2:9" x14ac:dyDescent="0.25">
      <c r="B67" s="10">
        <v>41183</v>
      </c>
      <c r="C67" s="4" t="s">
        <v>61</v>
      </c>
      <c r="D67" s="4" t="s">
        <v>38</v>
      </c>
      <c r="E67" s="4" t="s">
        <v>39</v>
      </c>
      <c r="F67" s="4" t="s">
        <v>40</v>
      </c>
      <c r="G67" s="4">
        <v>10</v>
      </c>
      <c r="H67" s="5">
        <v>800</v>
      </c>
      <c r="I67" s="14">
        <f t="shared" si="0"/>
        <v>8000</v>
      </c>
    </row>
    <row r="68" spans="2:9" x14ac:dyDescent="0.25">
      <c r="B68" s="10">
        <v>41346</v>
      </c>
      <c r="C68" s="4" t="s">
        <v>63</v>
      </c>
      <c r="D68" s="4" t="s">
        <v>55</v>
      </c>
      <c r="E68" s="4" t="s">
        <v>51</v>
      </c>
      <c r="F68" s="4" t="s">
        <v>46</v>
      </c>
      <c r="G68" s="4">
        <v>68</v>
      </c>
      <c r="H68" s="5">
        <v>950</v>
      </c>
      <c r="I68" s="14">
        <f t="shared" si="0"/>
        <v>64600</v>
      </c>
    </row>
    <row r="69" spans="2:9" x14ac:dyDescent="0.25">
      <c r="B69" s="10">
        <v>41913</v>
      </c>
      <c r="C69" s="4" t="s">
        <v>37</v>
      </c>
      <c r="D69" s="4" t="s">
        <v>53</v>
      </c>
      <c r="E69" s="4" t="s">
        <v>39</v>
      </c>
      <c r="F69" s="4" t="s">
        <v>46</v>
      </c>
      <c r="G69" s="4">
        <v>45</v>
      </c>
      <c r="H69" s="5">
        <v>800</v>
      </c>
      <c r="I69" s="14">
        <f t="shared" si="0"/>
        <v>36000</v>
      </c>
    </row>
    <row r="70" spans="2:9" x14ac:dyDescent="0.25">
      <c r="B70" s="10">
        <v>40393</v>
      </c>
      <c r="C70" s="4" t="s">
        <v>74</v>
      </c>
      <c r="D70" s="4" t="s">
        <v>62</v>
      </c>
      <c r="E70" s="4" t="s">
        <v>60</v>
      </c>
      <c r="F70" s="4" t="s">
        <v>44</v>
      </c>
      <c r="G70" s="4">
        <v>37</v>
      </c>
      <c r="H70" s="5">
        <v>820</v>
      </c>
      <c r="I70" s="14">
        <f t="shared" si="0"/>
        <v>30340</v>
      </c>
    </row>
    <row r="71" spans="2:9" x14ac:dyDescent="0.25">
      <c r="B71" s="10">
        <v>40719</v>
      </c>
      <c r="C71" s="4" t="s">
        <v>70</v>
      </c>
      <c r="D71" s="4" t="s">
        <v>38</v>
      </c>
      <c r="E71" s="4" t="s">
        <v>48</v>
      </c>
      <c r="F71" s="4" t="s">
        <v>44</v>
      </c>
      <c r="G71" s="4">
        <v>5</v>
      </c>
      <c r="H71" s="5">
        <v>1200</v>
      </c>
      <c r="I71" s="14">
        <f t="shared" si="0"/>
        <v>6000</v>
      </c>
    </row>
    <row r="72" spans="2:9" x14ac:dyDescent="0.25">
      <c r="B72" s="10">
        <v>41120</v>
      </c>
      <c r="C72" s="4" t="s">
        <v>75</v>
      </c>
      <c r="D72" s="4" t="s">
        <v>55</v>
      </c>
      <c r="E72" s="4" t="s">
        <v>39</v>
      </c>
      <c r="F72" s="4" t="s">
        <v>44</v>
      </c>
      <c r="G72" s="4">
        <v>2</v>
      </c>
      <c r="H72" s="5">
        <v>800</v>
      </c>
      <c r="I72" s="14">
        <f t="shared" si="0"/>
        <v>1600</v>
      </c>
    </row>
    <row r="73" spans="2:9" x14ac:dyDescent="0.25">
      <c r="B73" s="10">
        <v>42004</v>
      </c>
      <c r="C73" s="4" t="s">
        <v>65</v>
      </c>
      <c r="D73" s="4" t="s">
        <v>62</v>
      </c>
      <c r="E73" s="4" t="s">
        <v>39</v>
      </c>
      <c r="F73" s="4" t="s">
        <v>40</v>
      </c>
      <c r="G73" s="4">
        <v>63</v>
      </c>
      <c r="H73" s="5">
        <v>800</v>
      </c>
      <c r="I73" s="14">
        <f t="shared" si="0"/>
        <v>50400</v>
      </c>
    </row>
    <row r="74" spans="2:9" x14ac:dyDescent="0.25">
      <c r="B74" s="10">
        <v>40357</v>
      </c>
      <c r="C74" s="4" t="s">
        <v>73</v>
      </c>
      <c r="D74" s="4" t="s">
        <v>62</v>
      </c>
      <c r="E74" s="4" t="s">
        <v>39</v>
      </c>
      <c r="F74" s="4" t="s">
        <v>44</v>
      </c>
      <c r="G74" s="4">
        <v>18</v>
      </c>
      <c r="H74" s="5">
        <v>800</v>
      </c>
      <c r="I74" s="14">
        <f t="shared" si="0"/>
        <v>14400</v>
      </c>
    </row>
    <row r="75" spans="2:9" x14ac:dyDescent="0.25">
      <c r="B75" s="10">
        <v>40774</v>
      </c>
      <c r="C75" s="4" t="s">
        <v>37</v>
      </c>
      <c r="D75" s="4" t="s">
        <v>53</v>
      </c>
      <c r="E75" s="4" t="s">
        <v>60</v>
      </c>
      <c r="F75" s="4" t="s">
        <v>44</v>
      </c>
      <c r="G75" s="4">
        <v>6</v>
      </c>
      <c r="H75" s="5">
        <v>820</v>
      </c>
      <c r="I75" s="14">
        <f t="shared" si="0"/>
        <v>4920</v>
      </c>
    </row>
    <row r="76" spans="2:9" x14ac:dyDescent="0.25">
      <c r="B76" s="10">
        <v>41168</v>
      </c>
      <c r="C76" s="4" t="s">
        <v>76</v>
      </c>
      <c r="D76" s="4" t="s">
        <v>42</v>
      </c>
      <c r="E76" s="4" t="s">
        <v>43</v>
      </c>
      <c r="F76" s="4" t="s">
        <v>44</v>
      </c>
      <c r="G76" s="4">
        <v>13</v>
      </c>
      <c r="H76" s="5">
        <v>650</v>
      </c>
      <c r="I76" s="14">
        <f t="shared" ref="I76:I139" si="1">H76*G76</f>
        <v>8450</v>
      </c>
    </row>
    <row r="77" spans="2:9" x14ac:dyDescent="0.25">
      <c r="B77" s="10">
        <v>41314</v>
      </c>
      <c r="C77" s="4" t="s">
        <v>58</v>
      </c>
      <c r="D77" s="4" t="s">
        <v>53</v>
      </c>
      <c r="E77" s="4" t="s">
        <v>60</v>
      </c>
      <c r="F77" s="4" t="s">
        <v>40</v>
      </c>
      <c r="G77" s="4">
        <v>27</v>
      </c>
      <c r="H77" s="5">
        <v>820</v>
      </c>
      <c r="I77" s="14">
        <f t="shared" si="1"/>
        <v>22140</v>
      </c>
    </row>
    <row r="78" spans="2:9" x14ac:dyDescent="0.25">
      <c r="B78" s="10">
        <v>41529</v>
      </c>
      <c r="C78" s="4" t="s">
        <v>47</v>
      </c>
      <c r="D78" s="4" t="s">
        <v>50</v>
      </c>
      <c r="E78" s="4" t="s">
        <v>51</v>
      </c>
      <c r="F78" s="4" t="s">
        <v>44</v>
      </c>
      <c r="G78" s="4">
        <v>4</v>
      </c>
      <c r="H78" s="5">
        <v>950</v>
      </c>
      <c r="I78" s="14">
        <f t="shared" si="1"/>
        <v>3800</v>
      </c>
    </row>
    <row r="79" spans="2:9" x14ac:dyDescent="0.25">
      <c r="B79" s="10">
        <v>41275</v>
      </c>
      <c r="C79" s="4" t="s">
        <v>74</v>
      </c>
      <c r="D79" s="4" t="s">
        <v>53</v>
      </c>
      <c r="E79" s="4" t="s">
        <v>66</v>
      </c>
      <c r="F79" s="4" t="s">
        <v>44</v>
      </c>
      <c r="G79" s="4">
        <v>23</v>
      </c>
      <c r="H79" s="5">
        <v>450</v>
      </c>
      <c r="I79" s="14">
        <f t="shared" si="1"/>
        <v>10350</v>
      </c>
    </row>
    <row r="80" spans="2:9" x14ac:dyDescent="0.25">
      <c r="B80" s="10">
        <v>41847</v>
      </c>
      <c r="C80" s="4" t="s">
        <v>58</v>
      </c>
      <c r="D80" s="4" t="s">
        <v>42</v>
      </c>
      <c r="E80" s="4" t="s">
        <v>43</v>
      </c>
      <c r="F80" s="4" t="s">
        <v>44</v>
      </c>
      <c r="G80" s="4">
        <v>3</v>
      </c>
      <c r="H80" s="5">
        <v>650</v>
      </c>
      <c r="I80" s="14">
        <f t="shared" si="1"/>
        <v>1950</v>
      </c>
    </row>
    <row r="81" spans="2:9" x14ac:dyDescent="0.25">
      <c r="B81" s="10">
        <v>40768</v>
      </c>
      <c r="C81" s="4" t="s">
        <v>45</v>
      </c>
      <c r="D81" s="4" t="s">
        <v>62</v>
      </c>
      <c r="E81" s="4" t="s">
        <v>51</v>
      </c>
      <c r="F81" s="4" t="s">
        <v>56</v>
      </c>
      <c r="G81" s="4">
        <v>159</v>
      </c>
      <c r="H81" s="5">
        <v>950</v>
      </c>
      <c r="I81" s="14">
        <f t="shared" si="1"/>
        <v>151050</v>
      </c>
    </row>
    <row r="82" spans="2:9" x14ac:dyDescent="0.25">
      <c r="B82" s="10">
        <v>41717</v>
      </c>
      <c r="C82" s="4" t="s">
        <v>63</v>
      </c>
      <c r="D82" s="4" t="s">
        <v>38</v>
      </c>
      <c r="E82" s="4" t="s">
        <v>39</v>
      </c>
      <c r="F82" s="4" t="s">
        <v>56</v>
      </c>
      <c r="G82" s="4">
        <v>55</v>
      </c>
      <c r="H82" s="5">
        <v>800</v>
      </c>
      <c r="I82" s="14">
        <f t="shared" si="1"/>
        <v>44000</v>
      </c>
    </row>
    <row r="83" spans="2:9" x14ac:dyDescent="0.25">
      <c r="B83" s="10">
        <v>40987</v>
      </c>
      <c r="C83" s="4" t="s">
        <v>75</v>
      </c>
      <c r="D83" s="4" t="s">
        <v>55</v>
      </c>
      <c r="E83" s="4" t="s">
        <v>51</v>
      </c>
      <c r="F83" s="4" t="s">
        <v>49</v>
      </c>
      <c r="G83" s="4">
        <v>172</v>
      </c>
      <c r="H83" s="5">
        <v>950</v>
      </c>
      <c r="I83" s="14">
        <f t="shared" si="1"/>
        <v>163400</v>
      </c>
    </row>
    <row r="84" spans="2:9" x14ac:dyDescent="0.25">
      <c r="B84" s="10">
        <v>40537</v>
      </c>
      <c r="C84" s="4" t="s">
        <v>77</v>
      </c>
      <c r="D84" s="4" t="s">
        <v>55</v>
      </c>
      <c r="E84" s="4" t="s">
        <v>60</v>
      </c>
      <c r="F84" s="4" t="s">
        <v>40</v>
      </c>
      <c r="G84" s="4">
        <v>99</v>
      </c>
      <c r="H84" s="5">
        <v>820</v>
      </c>
      <c r="I84" s="14">
        <f t="shared" si="1"/>
        <v>81180</v>
      </c>
    </row>
    <row r="85" spans="2:9" x14ac:dyDescent="0.25">
      <c r="B85" s="10">
        <v>40674</v>
      </c>
      <c r="C85" s="4" t="s">
        <v>76</v>
      </c>
      <c r="D85" s="4" t="s">
        <v>38</v>
      </c>
      <c r="E85" s="4" t="s">
        <v>48</v>
      </c>
      <c r="F85" s="4" t="s">
        <v>44</v>
      </c>
      <c r="G85" s="4">
        <v>1</v>
      </c>
      <c r="H85" s="5">
        <v>1200</v>
      </c>
      <c r="I85" s="14">
        <f t="shared" si="1"/>
        <v>1200</v>
      </c>
    </row>
    <row r="86" spans="2:9" x14ac:dyDescent="0.25">
      <c r="B86" s="10">
        <v>40605</v>
      </c>
      <c r="C86" s="4" t="s">
        <v>47</v>
      </c>
      <c r="D86" s="4" t="s">
        <v>38</v>
      </c>
      <c r="E86" s="4" t="s">
        <v>60</v>
      </c>
      <c r="F86" s="4" t="s">
        <v>40</v>
      </c>
      <c r="G86" s="4">
        <v>5</v>
      </c>
      <c r="H86" s="5">
        <v>820</v>
      </c>
      <c r="I86" s="14">
        <f t="shared" si="1"/>
        <v>4100</v>
      </c>
    </row>
    <row r="87" spans="2:9" x14ac:dyDescent="0.25">
      <c r="B87" s="10">
        <v>41329</v>
      </c>
      <c r="C87" s="4" t="s">
        <v>73</v>
      </c>
      <c r="D87" s="4" t="s">
        <v>53</v>
      </c>
      <c r="E87" s="4" t="s">
        <v>39</v>
      </c>
      <c r="F87" s="4" t="s">
        <v>40</v>
      </c>
      <c r="G87" s="4">
        <v>106</v>
      </c>
      <c r="H87" s="5">
        <v>800</v>
      </c>
      <c r="I87" s="14">
        <f t="shared" si="1"/>
        <v>84800</v>
      </c>
    </row>
    <row r="88" spans="2:9" x14ac:dyDescent="0.25">
      <c r="B88" s="10">
        <v>40742</v>
      </c>
      <c r="C88" s="4" t="s">
        <v>63</v>
      </c>
      <c r="D88" s="4" t="s">
        <v>55</v>
      </c>
      <c r="E88" s="4" t="s">
        <v>43</v>
      </c>
      <c r="F88" s="4" t="s">
        <v>49</v>
      </c>
      <c r="G88" s="4">
        <v>14</v>
      </c>
      <c r="H88" s="5">
        <v>650</v>
      </c>
      <c r="I88" s="14">
        <f t="shared" si="1"/>
        <v>9100</v>
      </c>
    </row>
    <row r="89" spans="2:9" x14ac:dyDescent="0.25">
      <c r="B89" s="10">
        <v>40270</v>
      </c>
      <c r="C89" s="4" t="s">
        <v>58</v>
      </c>
      <c r="D89" s="4" t="s">
        <v>55</v>
      </c>
      <c r="E89" s="4" t="s">
        <v>60</v>
      </c>
      <c r="F89" s="4" t="s">
        <v>44</v>
      </c>
      <c r="G89" s="4">
        <v>20</v>
      </c>
      <c r="H89" s="5">
        <v>820</v>
      </c>
      <c r="I89" s="14">
        <f t="shared" si="1"/>
        <v>16400</v>
      </c>
    </row>
    <row r="90" spans="2:9" x14ac:dyDescent="0.25">
      <c r="B90" s="10">
        <v>40758</v>
      </c>
      <c r="C90" s="4" t="s">
        <v>75</v>
      </c>
      <c r="D90" s="4" t="s">
        <v>53</v>
      </c>
      <c r="E90" s="4" t="s">
        <v>60</v>
      </c>
      <c r="F90" s="4" t="s">
        <v>49</v>
      </c>
      <c r="G90" s="4">
        <v>21</v>
      </c>
      <c r="H90" s="5">
        <v>820</v>
      </c>
      <c r="I90" s="14">
        <f t="shared" si="1"/>
        <v>17220</v>
      </c>
    </row>
    <row r="91" spans="2:9" x14ac:dyDescent="0.25">
      <c r="B91" s="10">
        <v>40670</v>
      </c>
      <c r="C91" s="4" t="s">
        <v>57</v>
      </c>
      <c r="D91" s="4" t="s">
        <v>55</v>
      </c>
      <c r="E91" s="4" t="s">
        <v>60</v>
      </c>
      <c r="F91" s="4" t="s">
        <v>49</v>
      </c>
      <c r="G91" s="4">
        <v>125</v>
      </c>
      <c r="H91" s="5">
        <v>820</v>
      </c>
      <c r="I91" s="14">
        <f t="shared" si="1"/>
        <v>102500</v>
      </c>
    </row>
    <row r="92" spans="2:9" x14ac:dyDescent="0.25">
      <c r="B92" s="10">
        <v>40865</v>
      </c>
      <c r="C92" s="4" t="s">
        <v>59</v>
      </c>
      <c r="D92" s="4" t="s">
        <v>38</v>
      </c>
      <c r="E92" s="4" t="s">
        <v>60</v>
      </c>
      <c r="F92" s="4" t="s">
        <v>46</v>
      </c>
      <c r="G92" s="4">
        <v>7</v>
      </c>
      <c r="H92" s="5">
        <v>820</v>
      </c>
      <c r="I92" s="14">
        <f t="shared" si="1"/>
        <v>5740</v>
      </c>
    </row>
    <row r="93" spans="2:9" x14ac:dyDescent="0.25">
      <c r="B93" s="10">
        <v>40813</v>
      </c>
      <c r="C93" s="4" t="s">
        <v>68</v>
      </c>
      <c r="D93" s="4" t="s">
        <v>62</v>
      </c>
      <c r="E93" s="4" t="s">
        <v>43</v>
      </c>
      <c r="F93" s="4" t="s">
        <v>40</v>
      </c>
      <c r="G93" s="4">
        <v>143</v>
      </c>
      <c r="H93" s="5">
        <v>650</v>
      </c>
      <c r="I93" s="14">
        <f t="shared" si="1"/>
        <v>92950</v>
      </c>
    </row>
    <row r="94" spans="2:9" x14ac:dyDescent="0.25">
      <c r="B94" s="10">
        <v>41767</v>
      </c>
      <c r="C94" s="4" t="s">
        <v>74</v>
      </c>
      <c r="D94" s="4" t="s">
        <v>38</v>
      </c>
      <c r="E94" s="4" t="s">
        <v>39</v>
      </c>
      <c r="F94" s="4" t="s">
        <v>49</v>
      </c>
      <c r="G94" s="4">
        <v>51</v>
      </c>
      <c r="H94" s="5">
        <v>800</v>
      </c>
      <c r="I94" s="14">
        <f t="shared" si="1"/>
        <v>40800</v>
      </c>
    </row>
    <row r="95" spans="2:9" x14ac:dyDescent="0.25">
      <c r="B95" s="10">
        <v>40271</v>
      </c>
      <c r="C95" s="4" t="s">
        <v>71</v>
      </c>
      <c r="D95" s="4" t="s">
        <v>53</v>
      </c>
      <c r="E95" s="4" t="s">
        <v>39</v>
      </c>
      <c r="F95" s="4" t="s">
        <v>56</v>
      </c>
      <c r="G95" s="4">
        <v>60</v>
      </c>
      <c r="H95" s="5">
        <v>800</v>
      </c>
      <c r="I95" s="14">
        <f t="shared" si="1"/>
        <v>48000</v>
      </c>
    </row>
    <row r="96" spans="2:9" x14ac:dyDescent="0.25">
      <c r="B96" s="10">
        <v>41060</v>
      </c>
      <c r="C96" s="4" t="s">
        <v>37</v>
      </c>
      <c r="D96" s="4" t="s">
        <v>50</v>
      </c>
      <c r="E96" s="4" t="s">
        <v>48</v>
      </c>
      <c r="F96" s="4" t="s">
        <v>40</v>
      </c>
      <c r="G96" s="4">
        <v>34</v>
      </c>
      <c r="H96" s="5">
        <v>1200</v>
      </c>
      <c r="I96" s="14">
        <f t="shared" si="1"/>
        <v>40800</v>
      </c>
    </row>
    <row r="97" spans="2:9" x14ac:dyDescent="0.25">
      <c r="B97" s="10">
        <v>40366</v>
      </c>
      <c r="C97" s="4" t="s">
        <v>57</v>
      </c>
      <c r="D97" s="4" t="s">
        <v>42</v>
      </c>
      <c r="E97" s="4" t="s">
        <v>39</v>
      </c>
      <c r="F97" s="4" t="s">
        <v>44</v>
      </c>
      <c r="G97" s="4">
        <v>14</v>
      </c>
      <c r="H97" s="5">
        <v>800</v>
      </c>
      <c r="I97" s="14">
        <f t="shared" si="1"/>
        <v>11200</v>
      </c>
    </row>
    <row r="98" spans="2:9" x14ac:dyDescent="0.25">
      <c r="B98" s="10">
        <v>41173</v>
      </c>
      <c r="C98" s="4" t="s">
        <v>77</v>
      </c>
      <c r="D98" s="4" t="s">
        <v>38</v>
      </c>
      <c r="E98" s="4" t="s">
        <v>39</v>
      </c>
      <c r="F98" s="4" t="s">
        <v>44</v>
      </c>
      <c r="G98" s="4">
        <v>14</v>
      </c>
      <c r="H98" s="5">
        <v>800</v>
      </c>
      <c r="I98" s="14">
        <f t="shared" si="1"/>
        <v>11200</v>
      </c>
    </row>
    <row r="99" spans="2:9" x14ac:dyDescent="0.25">
      <c r="B99" s="10">
        <v>41560</v>
      </c>
      <c r="C99" s="4" t="s">
        <v>68</v>
      </c>
      <c r="D99" s="4" t="s">
        <v>62</v>
      </c>
      <c r="E99" s="4" t="s">
        <v>48</v>
      </c>
      <c r="F99" s="4" t="s">
        <v>49</v>
      </c>
      <c r="G99" s="4">
        <v>66</v>
      </c>
      <c r="H99" s="5">
        <v>1200</v>
      </c>
      <c r="I99" s="14">
        <f t="shared" si="1"/>
        <v>79200</v>
      </c>
    </row>
    <row r="100" spans="2:9" x14ac:dyDescent="0.25">
      <c r="B100" s="10">
        <v>41225</v>
      </c>
      <c r="C100" s="4" t="s">
        <v>37</v>
      </c>
      <c r="D100" s="4" t="s">
        <v>50</v>
      </c>
      <c r="E100" s="4" t="s">
        <v>66</v>
      </c>
      <c r="F100" s="4" t="s">
        <v>56</v>
      </c>
      <c r="G100" s="4">
        <v>37</v>
      </c>
      <c r="H100" s="5">
        <v>450</v>
      </c>
      <c r="I100" s="14">
        <f t="shared" si="1"/>
        <v>16650</v>
      </c>
    </row>
    <row r="101" spans="2:9" x14ac:dyDescent="0.25">
      <c r="B101" s="10">
        <v>41143</v>
      </c>
      <c r="C101" s="4" t="s">
        <v>76</v>
      </c>
      <c r="D101" s="4" t="s">
        <v>50</v>
      </c>
      <c r="E101" s="4" t="s">
        <v>48</v>
      </c>
      <c r="F101" s="4" t="s">
        <v>49</v>
      </c>
      <c r="G101" s="4">
        <v>20</v>
      </c>
      <c r="H101" s="5">
        <v>1200</v>
      </c>
      <c r="I101" s="14">
        <f t="shared" si="1"/>
        <v>24000</v>
      </c>
    </row>
    <row r="102" spans="2:9" x14ac:dyDescent="0.25">
      <c r="B102" s="10">
        <v>40913</v>
      </c>
      <c r="C102" s="4" t="s">
        <v>52</v>
      </c>
      <c r="D102" s="4" t="s">
        <v>42</v>
      </c>
      <c r="E102" s="4" t="s">
        <v>51</v>
      </c>
      <c r="F102" s="4" t="s">
        <v>49</v>
      </c>
      <c r="G102" s="4">
        <v>21</v>
      </c>
      <c r="H102" s="5">
        <v>950</v>
      </c>
      <c r="I102" s="14">
        <f t="shared" si="1"/>
        <v>19950</v>
      </c>
    </row>
    <row r="103" spans="2:9" x14ac:dyDescent="0.25">
      <c r="B103" s="10">
        <v>41308</v>
      </c>
      <c r="C103" s="4" t="s">
        <v>41</v>
      </c>
      <c r="D103" s="4" t="s">
        <v>55</v>
      </c>
      <c r="E103" s="4" t="s">
        <v>39</v>
      </c>
      <c r="F103" s="4" t="s">
        <v>49</v>
      </c>
      <c r="G103" s="4">
        <v>14</v>
      </c>
      <c r="H103" s="5">
        <v>800</v>
      </c>
      <c r="I103" s="14">
        <f t="shared" si="1"/>
        <v>11200</v>
      </c>
    </row>
    <row r="104" spans="2:9" x14ac:dyDescent="0.25">
      <c r="B104" s="10">
        <v>41856</v>
      </c>
      <c r="C104" s="4" t="s">
        <v>73</v>
      </c>
      <c r="D104" s="4" t="s">
        <v>62</v>
      </c>
      <c r="E104" s="4" t="s">
        <v>51</v>
      </c>
      <c r="F104" s="4" t="s">
        <v>40</v>
      </c>
      <c r="G104" s="4">
        <v>131</v>
      </c>
      <c r="H104" s="5">
        <v>950</v>
      </c>
      <c r="I104" s="14">
        <f t="shared" si="1"/>
        <v>124450</v>
      </c>
    </row>
    <row r="105" spans="2:9" x14ac:dyDescent="0.25">
      <c r="B105" s="10">
        <v>40358</v>
      </c>
      <c r="C105" s="4" t="s">
        <v>75</v>
      </c>
      <c r="D105" s="4" t="s">
        <v>53</v>
      </c>
      <c r="E105" s="4" t="s">
        <v>43</v>
      </c>
      <c r="F105" s="4" t="s">
        <v>46</v>
      </c>
      <c r="G105" s="4">
        <v>50</v>
      </c>
      <c r="H105" s="5">
        <v>650</v>
      </c>
      <c r="I105" s="14">
        <f t="shared" si="1"/>
        <v>32500</v>
      </c>
    </row>
    <row r="106" spans="2:9" x14ac:dyDescent="0.25">
      <c r="B106" s="10">
        <v>41071</v>
      </c>
      <c r="C106" s="4" t="s">
        <v>67</v>
      </c>
      <c r="D106" s="4" t="s">
        <v>62</v>
      </c>
      <c r="E106" s="4" t="s">
        <v>60</v>
      </c>
      <c r="F106" s="4" t="s">
        <v>40</v>
      </c>
      <c r="G106" s="4">
        <v>223</v>
      </c>
      <c r="H106" s="5">
        <v>820</v>
      </c>
      <c r="I106" s="14">
        <f t="shared" si="1"/>
        <v>182860</v>
      </c>
    </row>
    <row r="107" spans="2:9" x14ac:dyDescent="0.25">
      <c r="B107" s="10">
        <v>41881</v>
      </c>
      <c r="C107" s="4" t="s">
        <v>57</v>
      </c>
      <c r="D107" s="4" t="s">
        <v>42</v>
      </c>
      <c r="E107" s="4" t="s">
        <v>48</v>
      </c>
      <c r="F107" s="4" t="s">
        <v>40</v>
      </c>
      <c r="G107" s="4">
        <v>18</v>
      </c>
      <c r="H107" s="5">
        <v>1200</v>
      </c>
      <c r="I107" s="14">
        <f t="shared" si="1"/>
        <v>21600</v>
      </c>
    </row>
    <row r="108" spans="2:9" x14ac:dyDescent="0.25">
      <c r="B108" s="10">
        <v>41435</v>
      </c>
      <c r="C108" s="4" t="s">
        <v>41</v>
      </c>
      <c r="D108" s="4" t="s">
        <v>55</v>
      </c>
      <c r="E108" s="4" t="s">
        <v>39</v>
      </c>
      <c r="F108" s="4" t="s">
        <v>49</v>
      </c>
      <c r="G108" s="4">
        <v>16</v>
      </c>
      <c r="H108" s="5">
        <v>800</v>
      </c>
      <c r="I108" s="14">
        <f t="shared" si="1"/>
        <v>12800</v>
      </c>
    </row>
    <row r="109" spans="2:9" x14ac:dyDescent="0.25">
      <c r="B109" s="10">
        <v>40930</v>
      </c>
      <c r="C109" s="4" t="s">
        <v>70</v>
      </c>
      <c r="D109" s="4" t="s">
        <v>50</v>
      </c>
      <c r="E109" s="4" t="s">
        <v>60</v>
      </c>
      <c r="F109" s="4" t="s">
        <v>40</v>
      </c>
      <c r="G109" s="4">
        <v>42</v>
      </c>
      <c r="H109" s="5">
        <v>820</v>
      </c>
      <c r="I109" s="14">
        <f t="shared" si="1"/>
        <v>34440</v>
      </c>
    </row>
    <row r="110" spans="2:9" x14ac:dyDescent="0.25">
      <c r="B110" s="10">
        <v>41354</v>
      </c>
      <c r="C110" s="4" t="s">
        <v>74</v>
      </c>
      <c r="D110" s="4" t="s">
        <v>38</v>
      </c>
      <c r="E110" s="4" t="s">
        <v>39</v>
      </c>
      <c r="F110" s="4" t="s">
        <v>49</v>
      </c>
      <c r="G110" s="4">
        <v>56</v>
      </c>
      <c r="H110" s="5">
        <v>800</v>
      </c>
      <c r="I110" s="14">
        <f t="shared" si="1"/>
        <v>44800</v>
      </c>
    </row>
    <row r="111" spans="2:9" x14ac:dyDescent="0.25">
      <c r="B111" s="10">
        <v>40513</v>
      </c>
      <c r="C111" s="4" t="s">
        <v>57</v>
      </c>
      <c r="D111" s="4" t="s">
        <v>62</v>
      </c>
      <c r="E111" s="4" t="s">
        <v>66</v>
      </c>
      <c r="F111" s="4" t="s">
        <v>49</v>
      </c>
      <c r="G111" s="4">
        <v>55</v>
      </c>
      <c r="H111" s="5">
        <v>450</v>
      </c>
      <c r="I111" s="14">
        <f t="shared" si="1"/>
        <v>24750</v>
      </c>
    </row>
    <row r="112" spans="2:9" x14ac:dyDescent="0.25">
      <c r="B112" s="10">
        <v>40855</v>
      </c>
      <c r="C112" s="4" t="s">
        <v>73</v>
      </c>
      <c r="D112" s="4" t="s">
        <v>62</v>
      </c>
      <c r="E112" s="4" t="s">
        <v>60</v>
      </c>
      <c r="F112" s="4" t="s">
        <v>56</v>
      </c>
      <c r="G112" s="4">
        <v>43</v>
      </c>
      <c r="H112" s="5">
        <v>820</v>
      </c>
      <c r="I112" s="14">
        <f t="shared" si="1"/>
        <v>35260</v>
      </c>
    </row>
    <row r="113" spans="2:9" x14ac:dyDescent="0.25">
      <c r="B113" s="10">
        <v>41600</v>
      </c>
      <c r="C113" s="4" t="s">
        <v>41</v>
      </c>
      <c r="D113" s="4" t="s">
        <v>38</v>
      </c>
      <c r="E113" s="4" t="s">
        <v>39</v>
      </c>
      <c r="F113" s="4" t="s">
        <v>44</v>
      </c>
      <c r="G113" s="4">
        <v>3</v>
      </c>
      <c r="H113" s="5">
        <v>800</v>
      </c>
      <c r="I113" s="14">
        <f t="shared" si="1"/>
        <v>2400</v>
      </c>
    </row>
    <row r="114" spans="2:9" x14ac:dyDescent="0.25">
      <c r="B114" s="10">
        <v>40443</v>
      </c>
      <c r="C114" s="4" t="s">
        <v>61</v>
      </c>
      <c r="D114" s="4" t="s">
        <v>38</v>
      </c>
      <c r="E114" s="4" t="s">
        <v>60</v>
      </c>
      <c r="F114" s="4" t="s">
        <v>44</v>
      </c>
      <c r="G114" s="4">
        <v>3</v>
      </c>
      <c r="H114" s="5">
        <v>820</v>
      </c>
      <c r="I114" s="14">
        <f t="shared" si="1"/>
        <v>2460</v>
      </c>
    </row>
    <row r="115" spans="2:9" x14ac:dyDescent="0.25">
      <c r="B115" s="10">
        <v>40359</v>
      </c>
      <c r="C115" s="4" t="s">
        <v>63</v>
      </c>
      <c r="D115" s="4" t="s">
        <v>55</v>
      </c>
      <c r="E115" s="4" t="s">
        <v>48</v>
      </c>
      <c r="F115" s="4" t="s">
        <v>56</v>
      </c>
      <c r="G115" s="4">
        <v>61</v>
      </c>
      <c r="H115" s="5">
        <v>1200</v>
      </c>
      <c r="I115" s="14">
        <f t="shared" si="1"/>
        <v>73200</v>
      </c>
    </row>
    <row r="116" spans="2:9" x14ac:dyDescent="0.25">
      <c r="B116" s="10">
        <v>40828</v>
      </c>
      <c r="C116" s="4" t="s">
        <v>65</v>
      </c>
      <c r="D116" s="4" t="s">
        <v>53</v>
      </c>
      <c r="E116" s="4" t="s">
        <v>51</v>
      </c>
      <c r="F116" s="4" t="s">
        <v>56</v>
      </c>
      <c r="G116" s="4">
        <v>148</v>
      </c>
      <c r="H116" s="5">
        <v>950</v>
      </c>
      <c r="I116" s="14">
        <f t="shared" si="1"/>
        <v>140600</v>
      </c>
    </row>
    <row r="117" spans="2:9" x14ac:dyDescent="0.25">
      <c r="B117" s="10">
        <v>40254</v>
      </c>
      <c r="C117" s="4" t="s">
        <v>37</v>
      </c>
      <c r="D117" s="4" t="s">
        <v>53</v>
      </c>
      <c r="E117" s="4" t="s">
        <v>48</v>
      </c>
      <c r="F117" s="4" t="s">
        <v>49</v>
      </c>
      <c r="G117" s="4">
        <v>14</v>
      </c>
      <c r="H117" s="5">
        <v>1200</v>
      </c>
      <c r="I117" s="14">
        <f t="shared" si="1"/>
        <v>16800</v>
      </c>
    </row>
    <row r="118" spans="2:9" x14ac:dyDescent="0.25">
      <c r="B118" s="10">
        <v>41019</v>
      </c>
      <c r="C118" s="4" t="s">
        <v>69</v>
      </c>
      <c r="D118" s="4" t="s">
        <v>55</v>
      </c>
      <c r="E118" s="4" t="s">
        <v>39</v>
      </c>
      <c r="F118" s="4" t="s">
        <v>46</v>
      </c>
      <c r="G118" s="4">
        <v>38</v>
      </c>
      <c r="H118" s="5">
        <v>800</v>
      </c>
      <c r="I118" s="14">
        <f t="shared" si="1"/>
        <v>30400</v>
      </c>
    </row>
    <row r="119" spans="2:9" x14ac:dyDescent="0.25">
      <c r="B119" s="10">
        <v>40875</v>
      </c>
      <c r="C119" s="4" t="s">
        <v>45</v>
      </c>
      <c r="D119" s="4" t="s">
        <v>62</v>
      </c>
      <c r="E119" s="4" t="s">
        <v>39</v>
      </c>
      <c r="F119" s="4" t="s">
        <v>56</v>
      </c>
      <c r="G119" s="4">
        <v>81</v>
      </c>
      <c r="H119" s="5">
        <v>800</v>
      </c>
      <c r="I119" s="14">
        <f t="shared" si="1"/>
        <v>64800</v>
      </c>
    </row>
    <row r="120" spans="2:9" x14ac:dyDescent="0.25">
      <c r="B120" s="10">
        <v>41533</v>
      </c>
      <c r="C120" s="4" t="s">
        <v>45</v>
      </c>
      <c r="D120" s="4" t="s">
        <v>53</v>
      </c>
      <c r="E120" s="4" t="s">
        <v>66</v>
      </c>
      <c r="F120" s="4" t="s">
        <v>46</v>
      </c>
      <c r="G120" s="4">
        <v>52</v>
      </c>
      <c r="H120" s="5">
        <v>450</v>
      </c>
      <c r="I120" s="14">
        <f t="shared" si="1"/>
        <v>23400</v>
      </c>
    </row>
    <row r="121" spans="2:9" x14ac:dyDescent="0.25">
      <c r="B121" s="10">
        <v>41854</v>
      </c>
      <c r="C121" s="4" t="s">
        <v>61</v>
      </c>
      <c r="D121" s="4" t="s">
        <v>62</v>
      </c>
      <c r="E121" s="4" t="s">
        <v>48</v>
      </c>
      <c r="F121" s="4" t="s">
        <v>40</v>
      </c>
      <c r="G121" s="4">
        <v>129</v>
      </c>
      <c r="H121" s="5">
        <v>1200</v>
      </c>
      <c r="I121" s="14">
        <f t="shared" si="1"/>
        <v>154800</v>
      </c>
    </row>
    <row r="122" spans="2:9" x14ac:dyDescent="0.25">
      <c r="B122" s="10">
        <v>41458</v>
      </c>
      <c r="C122" s="4" t="s">
        <v>63</v>
      </c>
      <c r="D122" s="4" t="s">
        <v>55</v>
      </c>
      <c r="E122" s="4" t="s">
        <v>43</v>
      </c>
      <c r="F122" s="4" t="s">
        <v>44</v>
      </c>
      <c r="G122" s="4">
        <v>32</v>
      </c>
      <c r="H122" s="5">
        <v>650</v>
      </c>
      <c r="I122" s="14">
        <f t="shared" si="1"/>
        <v>20800</v>
      </c>
    </row>
    <row r="123" spans="2:9" x14ac:dyDescent="0.25">
      <c r="B123" s="10">
        <v>41529</v>
      </c>
      <c r="C123" s="4" t="s">
        <v>77</v>
      </c>
      <c r="D123" s="4" t="s">
        <v>62</v>
      </c>
      <c r="E123" s="4" t="s">
        <v>66</v>
      </c>
      <c r="F123" s="4" t="s">
        <v>46</v>
      </c>
      <c r="G123" s="4">
        <v>5</v>
      </c>
      <c r="H123" s="5">
        <v>450</v>
      </c>
      <c r="I123" s="14">
        <f t="shared" si="1"/>
        <v>2250</v>
      </c>
    </row>
    <row r="124" spans="2:9" x14ac:dyDescent="0.25">
      <c r="B124" s="10">
        <v>41913</v>
      </c>
      <c r="C124" s="4" t="s">
        <v>61</v>
      </c>
      <c r="D124" s="4" t="s">
        <v>42</v>
      </c>
      <c r="E124" s="4" t="s">
        <v>60</v>
      </c>
      <c r="F124" s="4" t="s">
        <v>44</v>
      </c>
      <c r="G124" s="4">
        <v>2</v>
      </c>
      <c r="H124" s="5">
        <v>820</v>
      </c>
      <c r="I124" s="14">
        <f t="shared" si="1"/>
        <v>1640</v>
      </c>
    </row>
    <row r="125" spans="2:9" x14ac:dyDescent="0.25">
      <c r="B125" s="10">
        <v>41701</v>
      </c>
      <c r="C125" s="4" t="s">
        <v>63</v>
      </c>
      <c r="D125" s="4" t="s">
        <v>50</v>
      </c>
      <c r="E125" s="4" t="s">
        <v>51</v>
      </c>
      <c r="F125" s="4" t="s">
        <v>40</v>
      </c>
      <c r="G125" s="4">
        <v>12</v>
      </c>
      <c r="H125" s="5">
        <v>950</v>
      </c>
      <c r="I125" s="14">
        <f t="shared" si="1"/>
        <v>11400</v>
      </c>
    </row>
    <row r="126" spans="2:9" x14ac:dyDescent="0.25">
      <c r="B126" s="10">
        <v>40632</v>
      </c>
      <c r="C126" s="4" t="s">
        <v>54</v>
      </c>
      <c r="D126" s="4" t="s">
        <v>38</v>
      </c>
      <c r="E126" s="4" t="s">
        <v>39</v>
      </c>
      <c r="F126" s="4" t="s">
        <v>40</v>
      </c>
      <c r="G126" s="4">
        <v>47</v>
      </c>
      <c r="H126" s="5">
        <v>800</v>
      </c>
      <c r="I126" s="14">
        <f t="shared" si="1"/>
        <v>37600</v>
      </c>
    </row>
    <row r="127" spans="2:9" x14ac:dyDescent="0.25">
      <c r="B127" s="10">
        <v>40356</v>
      </c>
      <c r="C127" s="4" t="s">
        <v>69</v>
      </c>
      <c r="D127" s="4" t="s">
        <v>62</v>
      </c>
      <c r="E127" s="4" t="s">
        <v>60</v>
      </c>
      <c r="F127" s="4" t="s">
        <v>56</v>
      </c>
      <c r="G127" s="4">
        <v>139</v>
      </c>
      <c r="H127" s="5">
        <v>820</v>
      </c>
      <c r="I127" s="14">
        <f t="shared" si="1"/>
        <v>113980</v>
      </c>
    </row>
    <row r="128" spans="2:9" x14ac:dyDescent="0.25">
      <c r="B128" s="10">
        <v>40744</v>
      </c>
      <c r="C128" s="4" t="s">
        <v>74</v>
      </c>
      <c r="D128" s="4" t="s">
        <v>55</v>
      </c>
      <c r="E128" s="4" t="s">
        <v>60</v>
      </c>
      <c r="F128" s="4" t="s">
        <v>56</v>
      </c>
      <c r="G128" s="4">
        <v>173</v>
      </c>
      <c r="H128" s="5">
        <v>820</v>
      </c>
      <c r="I128" s="14">
        <f t="shared" si="1"/>
        <v>141860</v>
      </c>
    </row>
    <row r="129" spans="2:9" x14ac:dyDescent="0.25">
      <c r="B129" s="10">
        <v>40926</v>
      </c>
      <c r="C129" s="4" t="s">
        <v>52</v>
      </c>
      <c r="D129" s="4" t="s">
        <v>55</v>
      </c>
      <c r="E129" s="4" t="s">
        <v>51</v>
      </c>
      <c r="F129" s="4" t="s">
        <v>46</v>
      </c>
      <c r="G129" s="4">
        <v>36</v>
      </c>
      <c r="H129" s="5">
        <v>950</v>
      </c>
      <c r="I129" s="14">
        <f t="shared" si="1"/>
        <v>34200</v>
      </c>
    </row>
    <row r="130" spans="2:9" x14ac:dyDescent="0.25">
      <c r="B130" s="10">
        <v>41488</v>
      </c>
      <c r="C130" s="4" t="s">
        <v>54</v>
      </c>
      <c r="D130" s="4" t="s">
        <v>55</v>
      </c>
      <c r="E130" s="4" t="s">
        <v>48</v>
      </c>
      <c r="F130" s="4" t="s">
        <v>56</v>
      </c>
      <c r="G130" s="4">
        <v>47</v>
      </c>
      <c r="H130" s="5">
        <v>1200</v>
      </c>
      <c r="I130" s="14">
        <f t="shared" si="1"/>
        <v>56400</v>
      </c>
    </row>
    <row r="131" spans="2:9" x14ac:dyDescent="0.25">
      <c r="B131" s="10">
        <v>40639</v>
      </c>
      <c r="C131" s="4" t="s">
        <v>67</v>
      </c>
      <c r="D131" s="4" t="s">
        <v>38</v>
      </c>
      <c r="E131" s="4" t="s">
        <v>60</v>
      </c>
      <c r="F131" s="4" t="s">
        <v>40</v>
      </c>
      <c r="G131" s="4">
        <v>5</v>
      </c>
      <c r="H131" s="5">
        <v>820</v>
      </c>
      <c r="I131" s="14">
        <f t="shared" si="1"/>
        <v>4100</v>
      </c>
    </row>
    <row r="132" spans="2:9" x14ac:dyDescent="0.25">
      <c r="B132" s="10">
        <v>40528</v>
      </c>
      <c r="C132" s="4" t="s">
        <v>41</v>
      </c>
      <c r="D132" s="4" t="s">
        <v>38</v>
      </c>
      <c r="E132" s="4" t="s">
        <v>43</v>
      </c>
      <c r="F132" s="4" t="s">
        <v>40</v>
      </c>
      <c r="G132" s="4">
        <v>65</v>
      </c>
      <c r="H132" s="5">
        <v>650</v>
      </c>
      <c r="I132" s="14">
        <f t="shared" si="1"/>
        <v>42250</v>
      </c>
    </row>
    <row r="133" spans="2:9" x14ac:dyDescent="0.25">
      <c r="B133" s="10">
        <v>40734</v>
      </c>
      <c r="C133" s="4" t="s">
        <v>71</v>
      </c>
      <c r="D133" s="4" t="s">
        <v>42</v>
      </c>
      <c r="E133" s="4" t="s">
        <v>39</v>
      </c>
      <c r="F133" s="4" t="s">
        <v>49</v>
      </c>
      <c r="G133" s="4">
        <v>46</v>
      </c>
      <c r="H133" s="5">
        <v>800</v>
      </c>
      <c r="I133" s="14">
        <f t="shared" si="1"/>
        <v>36800</v>
      </c>
    </row>
    <row r="134" spans="2:9" x14ac:dyDescent="0.25">
      <c r="B134" s="10">
        <v>41906</v>
      </c>
      <c r="C134" s="4" t="s">
        <v>59</v>
      </c>
      <c r="D134" s="4" t="s">
        <v>53</v>
      </c>
      <c r="E134" s="4" t="s">
        <v>60</v>
      </c>
      <c r="F134" s="4" t="s">
        <v>44</v>
      </c>
      <c r="G134" s="4">
        <v>27</v>
      </c>
      <c r="H134" s="5">
        <v>820</v>
      </c>
      <c r="I134" s="14">
        <f t="shared" si="1"/>
        <v>22140</v>
      </c>
    </row>
    <row r="135" spans="2:9" x14ac:dyDescent="0.25">
      <c r="B135" s="10">
        <v>40333</v>
      </c>
      <c r="C135" s="4" t="s">
        <v>57</v>
      </c>
      <c r="D135" s="4" t="s">
        <v>62</v>
      </c>
      <c r="E135" s="4" t="s">
        <v>48</v>
      </c>
      <c r="F135" s="4" t="s">
        <v>44</v>
      </c>
      <c r="G135" s="4">
        <v>41</v>
      </c>
      <c r="H135" s="5">
        <v>1200</v>
      </c>
      <c r="I135" s="14">
        <f t="shared" si="1"/>
        <v>49200</v>
      </c>
    </row>
    <row r="136" spans="2:9" x14ac:dyDescent="0.25">
      <c r="B136" s="10">
        <v>40799</v>
      </c>
      <c r="C136" s="4" t="s">
        <v>63</v>
      </c>
      <c r="D136" s="4" t="s">
        <v>50</v>
      </c>
      <c r="E136" s="4" t="s">
        <v>60</v>
      </c>
      <c r="F136" s="4" t="s">
        <v>46</v>
      </c>
      <c r="G136" s="4">
        <v>12</v>
      </c>
      <c r="H136" s="5">
        <v>820</v>
      </c>
      <c r="I136" s="14">
        <f t="shared" si="1"/>
        <v>9840</v>
      </c>
    </row>
    <row r="137" spans="2:9" x14ac:dyDescent="0.25">
      <c r="B137" s="10">
        <v>41544</v>
      </c>
      <c r="C137" s="4" t="s">
        <v>64</v>
      </c>
      <c r="D137" s="4" t="s">
        <v>53</v>
      </c>
      <c r="E137" s="4" t="s">
        <v>39</v>
      </c>
      <c r="F137" s="4" t="s">
        <v>56</v>
      </c>
      <c r="G137" s="4">
        <v>126</v>
      </c>
      <c r="H137" s="5">
        <v>800</v>
      </c>
      <c r="I137" s="14">
        <f t="shared" si="1"/>
        <v>100800</v>
      </c>
    </row>
    <row r="138" spans="2:9" x14ac:dyDescent="0.25">
      <c r="B138" s="10">
        <v>41493</v>
      </c>
      <c r="C138" s="4" t="s">
        <v>72</v>
      </c>
      <c r="D138" s="4" t="s">
        <v>42</v>
      </c>
      <c r="E138" s="4" t="s">
        <v>51</v>
      </c>
      <c r="F138" s="4" t="s">
        <v>40</v>
      </c>
      <c r="G138" s="4">
        <v>147</v>
      </c>
      <c r="H138" s="5">
        <v>950</v>
      </c>
      <c r="I138" s="14">
        <f t="shared" si="1"/>
        <v>139650</v>
      </c>
    </row>
    <row r="139" spans="2:9" x14ac:dyDescent="0.25">
      <c r="B139" s="10">
        <v>41766</v>
      </c>
      <c r="C139" s="4" t="s">
        <v>65</v>
      </c>
      <c r="D139" s="4" t="s">
        <v>50</v>
      </c>
      <c r="E139" s="4" t="s">
        <v>48</v>
      </c>
      <c r="F139" s="4" t="s">
        <v>56</v>
      </c>
      <c r="G139" s="4">
        <v>10</v>
      </c>
      <c r="H139" s="5">
        <v>1200</v>
      </c>
      <c r="I139" s="14">
        <f t="shared" si="1"/>
        <v>12000</v>
      </c>
    </row>
    <row r="140" spans="2:9" x14ac:dyDescent="0.25">
      <c r="B140" s="10">
        <v>41050</v>
      </c>
      <c r="C140" s="4" t="s">
        <v>76</v>
      </c>
      <c r="D140" s="4" t="s">
        <v>53</v>
      </c>
      <c r="E140" s="4" t="s">
        <v>39</v>
      </c>
      <c r="F140" s="4" t="s">
        <v>49</v>
      </c>
      <c r="G140" s="4">
        <v>64</v>
      </c>
      <c r="H140" s="5">
        <v>800</v>
      </c>
      <c r="I140" s="14">
        <f t="shared" ref="I140:I203" si="2">H140*G140</f>
        <v>51200</v>
      </c>
    </row>
    <row r="141" spans="2:9" x14ac:dyDescent="0.25">
      <c r="B141" s="10">
        <v>41920</v>
      </c>
      <c r="C141" s="4" t="s">
        <v>63</v>
      </c>
      <c r="D141" s="4" t="s">
        <v>38</v>
      </c>
      <c r="E141" s="4" t="s">
        <v>39</v>
      </c>
      <c r="F141" s="4" t="s">
        <v>46</v>
      </c>
      <c r="G141" s="4">
        <v>17</v>
      </c>
      <c r="H141" s="5">
        <v>800</v>
      </c>
      <c r="I141" s="14">
        <f t="shared" si="2"/>
        <v>13600</v>
      </c>
    </row>
    <row r="142" spans="2:9" x14ac:dyDescent="0.25">
      <c r="B142" s="10">
        <v>41175</v>
      </c>
      <c r="C142" s="4" t="s">
        <v>64</v>
      </c>
      <c r="D142" s="4" t="s">
        <v>42</v>
      </c>
      <c r="E142" s="4" t="s">
        <v>43</v>
      </c>
      <c r="F142" s="4" t="s">
        <v>46</v>
      </c>
      <c r="G142" s="4">
        <v>29</v>
      </c>
      <c r="H142" s="5">
        <v>650</v>
      </c>
      <c r="I142" s="14">
        <f t="shared" si="2"/>
        <v>18850</v>
      </c>
    </row>
    <row r="143" spans="2:9" x14ac:dyDescent="0.25">
      <c r="B143" s="10">
        <v>41153</v>
      </c>
      <c r="C143" s="4" t="s">
        <v>71</v>
      </c>
      <c r="D143" s="4" t="s">
        <v>42</v>
      </c>
      <c r="E143" s="4" t="s">
        <v>48</v>
      </c>
      <c r="F143" s="4" t="s">
        <v>56</v>
      </c>
      <c r="G143" s="4">
        <v>43</v>
      </c>
      <c r="H143" s="5">
        <v>1200</v>
      </c>
      <c r="I143" s="14">
        <f t="shared" si="2"/>
        <v>51600</v>
      </c>
    </row>
    <row r="144" spans="2:9" x14ac:dyDescent="0.25">
      <c r="B144" s="10">
        <v>41365</v>
      </c>
      <c r="C144" s="4" t="s">
        <v>76</v>
      </c>
      <c r="D144" s="4" t="s">
        <v>42</v>
      </c>
      <c r="E144" s="4" t="s">
        <v>39</v>
      </c>
      <c r="F144" s="4" t="s">
        <v>56</v>
      </c>
      <c r="G144" s="4">
        <v>58</v>
      </c>
      <c r="H144" s="5">
        <v>800</v>
      </c>
      <c r="I144" s="14">
        <f t="shared" si="2"/>
        <v>46400</v>
      </c>
    </row>
    <row r="145" spans="2:9" x14ac:dyDescent="0.25">
      <c r="B145" s="10">
        <v>41323</v>
      </c>
      <c r="C145" s="4" t="s">
        <v>75</v>
      </c>
      <c r="D145" s="4" t="s">
        <v>55</v>
      </c>
      <c r="E145" s="4" t="s">
        <v>39</v>
      </c>
      <c r="F145" s="4" t="s">
        <v>49</v>
      </c>
      <c r="G145" s="4">
        <v>43</v>
      </c>
      <c r="H145" s="5">
        <v>800</v>
      </c>
      <c r="I145" s="14">
        <f t="shared" si="2"/>
        <v>34400</v>
      </c>
    </row>
    <row r="146" spans="2:9" x14ac:dyDescent="0.25">
      <c r="B146" s="10">
        <v>40794</v>
      </c>
      <c r="C146" s="4" t="s">
        <v>73</v>
      </c>
      <c r="D146" s="4" t="s">
        <v>38</v>
      </c>
      <c r="E146" s="4" t="s">
        <v>39</v>
      </c>
      <c r="F146" s="4" t="s">
        <v>40</v>
      </c>
      <c r="G146" s="4">
        <v>90</v>
      </c>
      <c r="H146" s="5">
        <v>800</v>
      </c>
      <c r="I146" s="14">
        <f t="shared" si="2"/>
        <v>72000</v>
      </c>
    </row>
    <row r="147" spans="2:9" x14ac:dyDescent="0.25">
      <c r="B147" s="10">
        <v>41015</v>
      </c>
      <c r="C147" s="4" t="s">
        <v>45</v>
      </c>
      <c r="D147" s="4" t="s">
        <v>62</v>
      </c>
      <c r="E147" s="4" t="s">
        <v>48</v>
      </c>
      <c r="F147" s="4" t="s">
        <v>56</v>
      </c>
      <c r="G147" s="4">
        <v>104</v>
      </c>
      <c r="H147" s="5">
        <v>1200</v>
      </c>
      <c r="I147" s="14">
        <f t="shared" si="2"/>
        <v>124800</v>
      </c>
    </row>
    <row r="148" spans="2:9" x14ac:dyDescent="0.25">
      <c r="B148" s="10">
        <v>41306</v>
      </c>
      <c r="C148" s="4" t="s">
        <v>67</v>
      </c>
      <c r="D148" s="4" t="s">
        <v>53</v>
      </c>
      <c r="E148" s="4" t="s">
        <v>43</v>
      </c>
      <c r="F148" s="4" t="s">
        <v>49</v>
      </c>
      <c r="G148" s="4">
        <v>107</v>
      </c>
      <c r="H148" s="5">
        <v>650</v>
      </c>
      <c r="I148" s="14">
        <f t="shared" si="2"/>
        <v>69550</v>
      </c>
    </row>
    <row r="149" spans="2:9" x14ac:dyDescent="0.25">
      <c r="B149" s="10">
        <v>41437</v>
      </c>
      <c r="C149" s="4" t="s">
        <v>77</v>
      </c>
      <c r="D149" s="4" t="s">
        <v>62</v>
      </c>
      <c r="E149" s="4" t="s">
        <v>43</v>
      </c>
      <c r="F149" s="4" t="s">
        <v>44</v>
      </c>
      <c r="G149" s="4">
        <v>11</v>
      </c>
      <c r="H149" s="5">
        <v>650</v>
      </c>
      <c r="I149" s="14">
        <f t="shared" si="2"/>
        <v>7150</v>
      </c>
    </row>
    <row r="150" spans="2:9" x14ac:dyDescent="0.25">
      <c r="B150" s="10">
        <v>40614</v>
      </c>
      <c r="C150" s="4" t="s">
        <v>54</v>
      </c>
      <c r="D150" s="4" t="s">
        <v>53</v>
      </c>
      <c r="E150" s="4" t="s">
        <v>39</v>
      </c>
      <c r="F150" s="4" t="s">
        <v>40</v>
      </c>
      <c r="G150" s="4">
        <v>91</v>
      </c>
      <c r="H150" s="5">
        <v>800</v>
      </c>
      <c r="I150" s="14">
        <f t="shared" si="2"/>
        <v>72800</v>
      </c>
    </row>
    <row r="151" spans="2:9" x14ac:dyDescent="0.25">
      <c r="B151" s="10">
        <v>40981</v>
      </c>
      <c r="C151" s="4" t="s">
        <v>54</v>
      </c>
      <c r="D151" s="4" t="s">
        <v>50</v>
      </c>
      <c r="E151" s="4" t="s">
        <v>43</v>
      </c>
      <c r="F151" s="4" t="s">
        <v>44</v>
      </c>
      <c r="G151" s="4">
        <v>1</v>
      </c>
      <c r="H151" s="5">
        <v>650</v>
      </c>
      <c r="I151" s="14">
        <f t="shared" si="2"/>
        <v>650</v>
      </c>
    </row>
    <row r="152" spans="2:9" x14ac:dyDescent="0.25">
      <c r="B152" s="10">
        <v>41754</v>
      </c>
      <c r="C152" s="4" t="s">
        <v>52</v>
      </c>
      <c r="D152" s="4" t="s">
        <v>42</v>
      </c>
      <c r="E152" s="4" t="s">
        <v>66</v>
      </c>
      <c r="F152" s="4" t="s">
        <v>49</v>
      </c>
      <c r="G152" s="4">
        <v>55</v>
      </c>
      <c r="H152" s="5">
        <v>450</v>
      </c>
      <c r="I152" s="14">
        <f t="shared" si="2"/>
        <v>24750</v>
      </c>
    </row>
    <row r="153" spans="2:9" x14ac:dyDescent="0.25">
      <c r="B153" s="10">
        <v>41225</v>
      </c>
      <c r="C153" s="4" t="s">
        <v>71</v>
      </c>
      <c r="D153" s="4" t="s">
        <v>38</v>
      </c>
      <c r="E153" s="4" t="s">
        <v>43</v>
      </c>
      <c r="F153" s="4" t="s">
        <v>40</v>
      </c>
      <c r="G153" s="4">
        <v>24</v>
      </c>
      <c r="H153" s="5">
        <v>650</v>
      </c>
      <c r="I153" s="14">
        <f t="shared" si="2"/>
        <v>15600</v>
      </c>
    </row>
    <row r="154" spans="2:9" x14ac:dyDescent="0.25">
      <c r="B154" s="10">
        <v>41662</v>
      </c>
      <c r="C154" s="4" t="s">
        <v>74</v>
      </c>
      <c r="D154" s="4" t="s">
        <v>38</v>
      </c>
      <c r="E154" s="4" t="s">
        <v>48</v>
      </c>
      <c r="F154" s="4" t="s">
        <v>46</v>
      </c>
      <c r="G154" s="4">
        <v>5</v>
      </c>
      <c r="H154" s="5">
        <v>1200</v>
      </c>
      <c r="I154" s="14">
        <f t="shared" si="2"/>
        <v>6000</v>
      </c>
    </row>
    <row r="155" spans="2:9" x14ac:dyDescent="0.25">
      <c r="B155" s="10">
        <v>41659</v>
      </c>
      <c r="C155" s="4" t="s">
        <v>63</v>
      </c>
      <c r="D155" s="4" t="s">
        <v>42</v>
      </c>
      <c r="E155" s="4" t="s">
        <v>60</v>
      </c>
      <c r="F155" s="4" t="s">
        <v>56</v>
      </c>
      <c r="G155" s="4">
        <v>31</v>
      </c>
      <c r="H155" s="5">
        <v>820</v>
      </c>
      <c r="I155" s="14">
        <f t="shared" si="2"/>
        <v>25420</v>
      </c>
    </row>
    <row r="156" spans="2:9" x14ac:dyDescent="0.25">
      <c r="B156" s="10">
        <v>40805</v>
      </c>
      <c r="C156" s="4" t="s">
        <v>54</v>
      </c>
      <c r="D156" s="4" t="s">
        <v>55</v>
      </c>
      <c r="E156" s="4" t="s">
        <v>48</v>
      </c>
      <c r="F156" s="4" t="s">
        <v>44</v>
      </c>
      <c r="G156" s="4">
        <v>57</v>
      </c>
      <c r="H156" s="5">
        <v>1200</v>
      </c>
      <c r="I156" s="14">
        <f t="shared" si="2"/>
        <v>68400</v>
      </c>
    </row>
    <row r="157" spans="2:9" x14ac:dyDescent="0.25">
      <c r="B157" s="10">
        <v>40192</v>
      </c>
      <c r="C157" s="4" t="s">
        <v>41</v>
      </c>
      <c r="D157" s="4" t="s">
        <v>50</v>
      </c>
      <c r="E157" s="4" t="s">
        <v>43</v>
      </c>
      <c r="F157" s="4" t="s">
        <v>56</v>
      </c>
      <c r="G157" s="4">
        <v>39</v>
      </c>
      <c r="H157" s="5">
        <v>650</v>
      </c>
      <c r="I157" s="14">
        <f t="shared" si="2"/>
        <v>25350</v>
      </c>
    </row>
    <row r="158" spans="2:9" x14ac:dyDescent="0.25">
      <c r="B158" s="10">
        <v>40432</v>
      </c>
      <c r="C158" s="4" t="s">
        <v>75</v>
      </c>
      <c r="D158" s="4" t="s">
        <v>38</v>
      </c>
      <c r="E158" s="4" t="s">
        <v>43</v>
      </c>
      <c r="F158" s="4" t="s">
        <v>56</v>
      </c>
      <c r="G158" s="4">
        <v>42</v>
      </c>
      <c r="H158" s="5">
        <v>650</v>
      </c>
      <c r="I158" s="14">
        <f t="shared" si="2"/>
        <v>27300</v>
      </c>
    </row>
    <row r="159" spans="2:9" x14ac:dyDescent="0.25">
      <c r="B159" s="10">
        <v>41874</v>
      </c>
      <c r="C159" s="4" t="s">
        <v>41</v>
      </c>
      <c r="D159" s="4" t="s">
        <v>42</v>
      </c>
      <c r="E159" s="4" t="s">
        <v>48</v>
      </c>
      <c r="F159" s="4" t="s">
        <v>56</v>
      </c>
      <c r="G159" s="4">
        <v>44</v>
      </c>
      <c r="H159" s="5">
        <v>1200</v>
      </c>
      <c r="I159" s="14">
        <f t="shared" si="2"/>
        <v>52800</v>
      </c>
    </row>
    <row r="160" spans="2:9" x14ac:dyDescent="0.25">
      <c r="B160" s="10">
        <v>40978</v>
      </c>
      <c r="C160" s="4" t="s">
        <v>37</v>
      </c>
      <c r="D160" s="4" t="s">
        <v>50</v>
      </c>
      <c r="E160" s="4" t="s">
        <v>51</v>
      </c>
      <c r="F160" s="4" t="s">
        <v>44</v>
      </c>
      <c r="G160" s="4">
        <v>2</v>
      </c>
      <c r="H160" s="5">
        <v>950</v>
      </c>
      <c r="I160" s="14">
        <f t="shared" si="2"/>
        <v>1900</v>
      </c>
    </row>
    <row r="161" spans="2:9" x14ac:dyDescent="0.25">
      <c r="B161" s="10">
        <v>40939</v>
      </c>
      <c r="C161" s="4" t="s">
        <v>71</v>
      </c>
      <c r="D161" s="4" t="s">
        <v>53</v>
      </c>
      <c r="E161" s="4" t="s">
        <v>39</v>
      </c>
      <c r="F161" s="4" t="s">
        <v>46</v>
      </c>
      <c r="G161" s="4">
        <v>12</v>
      </c>
      <c r="H161" s="5">
        <v>800</v>
      </c>
      <c r="I161" s="14">
        <f t="shared" si="2"/>
        <v>9600</v>
      </c>
    </row>
    <row r="162" spans="2:9" x14ac:dyDescent="0.25">
      <c r="B162" s="10">
        <v>41542</v>
      </c>
      <c r="C162" s="4" t="s">
        <v>76</v>
      </c>
      <c r="D162" s="4" t="s">
        <v>50</v>
      </c>
      <c r="E162" s="4" t="s">
        <v>39</v>
      </c>
      <c r="F162" s="4" t="s">
        <v>46</v>
      </c>
      <c r="G162" s="4">
        <v>18</v>
      </c>
      <c r="H162" s="5">
        <v>800</v>
      </c>
      <c r="I162" s="14">
        <f t="shared" si="2"/>
        <v>14400</v>
      </c>
    </row>
    <row r="163" spans="2:9" x14ac:dyDescent="0.25">
      <c r="B163" s="10">
        <v>40218</v>
      </c>
      <c r="C163" s="4" t="s">
        <v>72</v>
      </c>
      <c r="D163" s="4" t="s">
        <v>50</v>
      </c>
      <c r="E163" s="4" t="s">
        <v>43</v>
      </c>
      <c r="F163" s="4" t="s">
        <v>46</v>
      </c>
      <c r="G163" s="4">
        <v>14</v>
      </c>
      <c r="H163" s="5">
        <v>650</v>
      </c>
      <c r="I163" s="14">
        <f t="shared" si="2"/>
        <v>9100</v>
      </c>
    </row>
    <row r="164" spans="2:9" x14ac:dyDescent="0.25">
      <c r="B164" s="10">
        <v>40400</v>
      </c>
      <c r="C164" s="4" t="s">
        <v>64</v>
      </c>
      <c r="D164" s="4" t="s">
        <v>50</v>
      </c>
      <c r="E164" s="4" t="s">
        <v>48</v>
      </c>
      <c r="F164" s="4" t="s">
        <v>46</v>
      </c>
      <c r="G164" s="4">
        <v>6</v>
      </c>
      <c r="H164" s="5">
        <v>1200</v>
      </c>
      <c r="I164" s="14">
        <f t="shared" si="2"/>
        <v>7200</v>
      </c>
    </row>
    <row r="165" spans="2:9" x14ac:dyDescent="0.25">
      <c r="B165" s="10">
        <v>41899</v>
      </c>
      <c r="C165" s="4" t="s">
        <v>47</v>
      </c>
      <c r="D165" s="4" t="s">
        <v>62</v>
      </c>
      <c r="E165" s="4" t="s">
        <v>39</v>
      </c>
      <c r="F165" s="4" t="s">
        <v>56</v>
      </c>
      <c r="G165" s="4">
        <v>124</v>
      </c>
      <c r="H165" s="5">
        <v>800</v>
      </c>
      <c r="I165" s="14">
        <f t="shared" si="2"/>
        <v>99200</v>
      </c>
    </row>
    <row r="166" spans="2:9" x14ac:dyDescent="0.25">
      <c r="B166" s="10">
        <v>41225</v>
      </c>
      <c r="C166" s="4" t="s">
        <v>68</v>
      </c>
      <c r="D166" s="4" t="s">
        <v>50</v>
      </c>
      <c r="E166" s="4" t="s">
        <v>48</v>
      </c>
      <c r="F166" s="4" t="s">
        <v>46</v>
      </c>
      <c r="G166" s="4">
        <v>12</v>
      </c>
      <c r="H166" s="5">
        <v>1200</v>
      </c>
      <c r="I166" s="14">
        <f t="shared" si="2"/>
        <v>14400</v>
      </c>
    </row>
    <row r="167" spans="2:9" x14ac:dyDescent="0.25">
      <c r="B167" s="10">
        <v>40183</v>
      </c>
      <c r="C167" s="4" t="s">
        <v>58</v>
      </c>
      <c r="D167" s="4" t="s">
        <v>53</v>
      </c>
      <c r="E167" s="4" t="s">
        <v>39</v>
      </c>
      <c r="F167" s="4" t="s">
        <v>56</v>
      </c>
      <c r="G167" s="4">
        <v>154</v>
      </c>
      <c r="H167" s="5">
        <v>800</v>
      </c>
      <c r="I167" s="14">
        <f t="shared" si="2"/>
        <v>123200</v>
      </c>
    </row>
    <row r="168" spans="2:9" x14ac:dyDescent="0.25">
      <c r="B168" s="10">
        <v>40723</v>
      </c>
      <c r="C168" s="4" t="s">
        <v>75</v>
      </c>
      <c r="D168" s="4" t="s">
        <v>38</v>
      </c>
      <c r="E168" s="4" t="s">
        <v>66</v>
      </c>
      <c r="F168" s="4" t="s">
        <v>49</v>
      </c>
      <c r="G168" s="4">
        <v>1</v>
      </c>
      <c r="H168" s="5">
        <v>450</v>
      </c>
      <c r="I168" s="14">
        <f t="shared" si="2"/>
        <v>450</v>
      </c>
    </row>
    <row r="169" spans="2:9" x14ac:dyDescent="0.25">
      <c r="B169" s="10">
        <v>41265</v>
      </c>
      <c r="C169" s="4" t="s">
        <v>37</v>
      </c>
      <c r="D169" s="4" t="s">
        <v>55</v>
      </c>
      <c r="E169" s="4" t="s">
        <v>66</v>
      </c>
      <c r="F169" s="4" t="s">
        <v>44</v>
      </c>
      <c r="G169" s="4">
        <v>20</v>
      </c>
      <c r="H169" s="5">
        <v>450</v>
      </c>
      <c r="I169" s="14">
        <f t="shared" si="2"/>
        <v>9000</v>
      </c>
    </row>
    <row r="170" spans="2:9" x14ac:dyDescent="0.25">
      <c r="B170" s="10">
        <v>40258</v>
      </c>
      <c r="C170" s="4" t="s">
        <v>65</v>
      </c>
      <c r="D170" s="4" t="s">
        <v>38</v>
      </c>
      <c r="E170" s="4" t="s">
        <v>48</v>
      </c>
      <c r="F170" s="4" t="s">
        <v>40</v>
      </c>
      <c r="G170" s="4">
        <v>95</v>
      </c>
      <c r="H170" s="5">
        <v>1200</v>
      </c>
      <c r="I170" s="14">
        <f t="shared" si="2"/>
        <v>114000</v>
      </c>
    </row>
    <row r="171" spans="2:9" x14ac:dyDescent="0.25">
      <c r="B171" s="10">
        <v>41103</v>
      </c>
      <c r="C171" s="4" t="s">
        <v>45</v>
      </c>
      <c r="D171" s="4" t="s">
        <v>38</v>
      </c>
      <c r="E171" s="4" t="s">
        <v>51</v>
      </c>
      <c r="F171" s="4" t="s">
        <v>49</v>
      </c>
      <c r="G171" s="4">
        <v>15</v>
      </c>
      <c r="H171" s="5">
        <v>950</v>
      </c>
      <c r="I171" s="14">
        <f t="shared" si="2"/>
        <v>14250</v>
      </c>
    </row>
    <row r="172" spans="2:9" x14ac:dyDescent="0.25">
      <c r="B172" s="10">
        <v>41542</v>
      </c>
      <c r="C172" s="4" t="s">
        <v>54</v>
      </c>
      <c r="D172" s="4" t="s">
        <v>38</v>
      </c>
      <c r="E172" s="4" t="s">
        <v>39</v>
      </c>
      <c r="F172" s="4" t="s">
        <v>56</v>
      </c>
      <c r="G172" s="4">
        <v>50</v>
      </c>
      <c r="H172" s="5">
        <v>800</v>
      </c>
      <c r="I172" s="14">
        <f t="shared" si="2"/>
        <v>40000</v>
      </c>
    </row>
    <row r="173" spans="2:9" x14ac:dyDescent="0.25">
      <c r="B173" s="10">
        <v>41673</v>
      </c>
      <c r="C173" s="4" t="s">
        <v>69</v>
      </c>
      <c r="D173" s="4" t="s">
        <v>62</v>
      </c>
      <c r="E173" s="4" t="s">
        <v>66</v>
      </c>
      <c r="F173" s="4" t="s">
        <v>40</v>
      </c>
      <c r="G173" s="4">
        <v>211</v>
      </c>
      <c r="H173" s="5">
        <v>450</v>
      </c>
      <c r="I173" s="14">
        <f t="shared" si="2"/>
        <v>94950</v>
      </c>
    </row>
    <row r="174" spans="2:9" x14ac:dyDescent="0.25">
      <c r="B174" s="10">
        <v>40513</v>
      </c>
      <c r="C174" s="4" t="s">
        <v>68</v>
      </c>
      <c r="D174" s="4" t="s">
        <v>42</v>
      </c>
      <c r="E174" s="4" t="s">
        <v>39</v>
      </c>
      <c r="F174" s="4" t="s">
        <v>56</v>
      </c>
      <c r="G174" s="4">
        <v>27</v>
      </c>
      <c r="H174" s="5">
        <v>800</v>
      </c>
      <c r="I174" s="14">
        <f t="shared" si="2"/>
        <v>21600</v>
      </c>
    </row>
    <row r="175" spans="2:9" x14ac:dyDescent="0.25">
      <c r="B175" s="10">
        <v>41486</v>
      </c>
      <c r="C175" s="4" t="s">
        <v>70</v>
      </c>
      <c r="D175" s="4" t="s">
        <v>55</v>
      </c>
      <c r="E175" s="4" t="s">
        <v>60</v>
      </c>
      <c r="F175" s="4" t="s">
        <v>40</v>
      </c>
      <c r="G175" s="4">
        <v>52</v>
      </c>
      <c r="H175" s="5">
        <v>820</v>
      </c>
      <c r="I175" s="14">
        <f t="shared" si="2"/>
        <v>42640</v>
      </c>
    </row>
    <row r="176" spans="2:9" x14ac:dyDescent="0.25">
      <c r="B176" s="10">
        <v>41680</v>
      </c>
      <c r="C176" s="4" t="s">
        <v>37</v>
      </c>
      <c r="D176" s="4" t="s">
        <v>42</v>
      </c>
      <c r="E176" s="4" t="s">
        <v>51</v>
      </c>
      <c r="F176" s="4" t="s">
        <v>49</v>
      </c>
      <c r="G176" s="4">
        <v>9</v>
      </c>
      <c r="H176" s="5">
        <v>950</v>
      </c>
      <c r="I176" s="14">
        <f t="shared" si="2"/>
        <v>8550</v>
      </c>
    </row>
    <row r="177" spans="2:9" x14ac:dyDescent="0.25">
      <c r="B177" s="10">
        <v>41013</v>
      </c>
      <c r="C177" s="4" t="s">
        <v>54</v>
      </c>
      <c r="D177" s="4" t="s">
        <v>53</v>
      </c>
      <c r="E177" s="4" t="s">
        <v>51</v>
      </c>
      <c r="F177" s="4" t="s">
        <v>40</v>
      </c>
      <c r="G177" s="4">
        <v>1</v>
      </c>
      <c r="H177" s="5">
        <v>950</v>
      </c>
      <c r="I177" s="14">
        <f t="shared" si="2"/>
        <v>950</v>
      </c>
    </row>
    <row r="178" spans="2:9" x14ac:dyDescent="0.25">
      <c r="B178" s="10">
        <v>41748</v>
      </c>
      <c r="C178" s="4" t="s">
        <v>71</v>
      </c>
      <c r="D178" s="4" t="s">
        <v>62</v>
      </c>
      <c r="E178" s="4" t="s">
        <v>60</v>
      </c>
      <c r="F178" s="4" t="s">
        <v>40</v>
      </c>
      <c r="G178" s="4">
        <v>69</v>
      </c>
      <c r="H178" s="5">
        <v>820</v>
      </c>
      <c r="I178" s="14">
        <f t="shared" si="2"/>
        <v>56580</v>
      </c>
    </row>
    <row r="179" spans="2:9" x14ac:dyDescent="0.25">
      <c r="B179" s="10">
        <v>40561</v>
      </c>
      <c r="C179" s="4" t="s">
        <v>52</v>
      </c>
      <c r="D179" s="4" t="s">
        <v>42</v>
      </c>
      <c r="E179" s="4" t="s">
        <v>43</v>
      </c>
      <c r="F179" s="4" t="s">
        <v>56</v>
      </c>
      <c r="G179" s="4">
        <v>83</v>
      </c>
      <c r="H179" s="5">
        <v>650</v>
      </c>
      <c r="I179" s="14">
        <f t="shared" si="2"/>
        <v>53950</v>
      </c>
    </row>
    <row r="180" spans="2:9" x14ac:dyDescent="0.25">
      <c r="B180" s="10">
        <v>40834</v>
      </c>
      <c r="C180" s="4" t="s">
        <v>69</v>
      </c>
      <c r="D180" s="4" t="s">
        <v>62</v>
      </c>
      <c r="E180" s="4" t="s">
        <v>51</v>
      </c>
      <c r="F180" s="4" t="s">
        <v>40</v>
      </c>
      <c r="G180" s="4">
        <v>36</v>
      </c>
      <c r="H180" s="5">
        <v>950</v>
      </c>
      <c r="I180" s="14">
        <f t="shared" si="2"/>
        <v>34200</v>
      </c>
    </row>
    <row r="181" spans="2:9" x14ac:dyDescent="0.25">
      <c r="B181" s="10">
        <v>40830</v>
      </c>
      <c r="C181" s="4" t="s">
        <v>72</v>
      </c>
      <c r="D181" s="4" t="s">
        <v>62</v>
      </c>
      <c r="E181" s="4" t="s">
        <v>43</v>
      </c>
      <c r="F181" s="4" t="s">
        <v>56</v>
      </c>
      <c r="G181" s="4">
        <v>88</v>
      </c>
      <c r="H181" s="5">
        <v>650</v>
      </c>
      <c r="I181" s="14">
        <f t="shared" si="2"/>
        <v>57200</v>
      </c>
    </row>
    <row r="182" spans="2:9" x14ac:dyDescent="0.25">
      <c r="B182" s="10">
        <v>40238</v>
      </c>
      <c r="C182" s="4" t="s">
        <v>68</v>
      </c>
      <c r="D182" s="4" t="s">
        <v>62</v>
      </c>
      <c r="E182" s="4" t="s">
        <v>66</v>
      </c>
      <c r="F182" s="4" t="s">
        <v>40</v>
      </c>
      <c r="G182" s="4">
        <v>5</v>
      </c>
      <c r="H182" s="5">
        <v>450</v>
      </c>
      <c r="I182" s="14">
        <f t="shared" si="2"/>
        <v>2250</v>
      </c>
    </row>
    <row r="183" spans="2:9" x14ac:dyDescent="0.25">
      <c r="B183" s="10">
        <v>41332</v>
      </c>
      <c r="C183" s="4" t="s">
        <v>76</v>
      </c>
      <c r="D183" s="4" t="s">
        <v>50</v>
      </c>
      <c r="E183" s="4" t="s">
        <v>51</v>
      </c>
      <c r="F183" s="4" t="s">
        <v>44</v>
      </c>
      <c r="G183" s="4">
        <v>9</v>
      </c>
      <c r="H183" s="5">
        <v>950</v>
      </c>
      <c r="I183" s="14">
        <f t="shared" si="2"/>
        <v>8550</v>
      </c>
    </row>
    <row r="184" spans="2:9" x14ac:dyDescent="0.25">
      <c r="B184" s="10">
        <v>41468</v>
      </c>
      <c r="C184" s="4" t="s">
        <v>76</v>
      </c>
      <c r="D184" s="4" t="s">
        <v>50</v>
      </c>
      <c r="E184" s="4" t="s">
        <v>66</v>
      </c>
      <c r="F184" s="4" t="s">
        <v>46</v>
      </c>
      <c r="G184" s="4">
        <v>18</v>
      </c>
      <c r="H184" s="5">
        <v>450</v>
      </c>
      <c r="I184" s="14">
        <f t="shared" si="2"/>
        <v>8100</v>
      </c>
    </row>
    <row r="185" spans="2:9" x14ac:dyDescent="0.25">
      <c r="B185" s="10">
        <v>41673</v>
      </c>
      <c r="C185" s="4" t="s">
        <v>73</v>
      </c>
      <c r="D185" s="4" t="s">
        <v>55</v>
      </c>
      <c r="E185" s="4" t="s">
        <v>60</v>
      </c>
      <c r="F185" s="4" t="s">
        <v>49</v>
      </c>
      <c r="G185" s="4">
        <v>97</v>
      </c>
      <c r="H185" s="5">
        <v>820</v>
      </c>
      <c r="I185" s="14">
        <f t="shared" si="2"/>
        <v>79540</v>
      </c>
    </row>
    <row r="186" spans="2:9" x14ac:dyDescent="0.25">
      <c r="B186" s="10">
        <v>41766</v>
      </c>
      <c r="C186" s="4" t="s">
        <v>75</v>
      </c>
      <c r="D186" s="4" t="s">
        <v>50</v>
      </c>
      <c r="E186" s="4" t="s">
        <v>66</v>
      </c>
      <c r="F186" s="4" t="s">
        <v>44</v>
      </c>
      <c r="G186" s="4">
        <v>6</v>
      </c>
      <c r="H186" s="5">
        <v>450</v>
      </c>
      <c r="I186" s="14">
        <f t="shared" si="2"/>
        <v>2700</v>
      </c>
    </row>
    <row r="187" spans="2:9" x14ac:dyDescent="0.25">
      <c r="B187" s="10">
        <v>40810</v>
      </c>
      <c r="C187" s="4" t="s">
        <v>68</v>
      </c>
      <c r="D187" s="4" t="s">
        <v>38</v>
      </c>
      <c r="E187" s="4" t="s">
        <v>43</v>
      </c>
      <c r="F187" s="4" t="s">
        <v>49</v>
      </c>
      <c r="G187" s="4">
        <v>14</v>
      </c>
      <c r="H187" s="5">
        <v>650</v>
      </c>
      <c r="I187" s="14">
        <f t="shared" si="2"/>
        <v>9100</v>
      </c>
    </row>
    <row r="188" spans="2:9" x14ac:dyDescent="0.25">
      <c r="B188" s="10">
        <v>41785</v>
      </c>
      <c r="C188" s="4" t="s">
        <v>57</v>
      </c>
      <c r="D188" s="4" t="s">
        <v>62</v>
      </c>
      <c r="E188" s="4" t="s">
        <v>39</v>
      </c>
      <c r="F188" s="4" t="s">
        <v>44</v>
      </c>
      <c r="G188" s="4">
        <v>1</v>
      </c>
      <c r="H188" s="5">
        <v>800</v>
      </c>
      <c r="I188" s="14">
        <f t="shared" si="2"/>
        <v>800</v>
      </c>
    </row>
    <row r="189" spans="2:9" x14ac:dyDescent="0.25">
      <c r="B189" s="10">
        <v>40207</v>
      </c>
      <c r="C189" s="4" t="s">
        <v>73</v>
      </c>
      <c r="D189" s="4" t="s">
        <v>50</v>
      </c>
      <c r="E189" s="4" t="s">
        <v>60</v>
      </c>
      <c r="F189" s="4" t="s">
        <v>56</v>
      </c>
      <c r="G189" s="4">
        <v>11</v>
      </c>
      <c r="H189" s="5">
        <v>820</v>
      </c>
      <c r="I189" s="14">
        <f t="shared" si="2"/>
        <v>9020</v>
      </c>
    </row>
    <row r="190" spans="2:9" x14ac:dyDescent="0.25">
      <c r="B190" s="10">
        <v>41747</v>
      </c>
      <c r="C190" s="4" t="s">
        <v>70</v>
      </c>
      <c r="D190" s="4" t="s">
        <v>38</v>
      </c>
      <c r="E190" s="4" t="s">
        <v>43</v>
      </c>
      <c r="F190" s="4" t="s">
        <v>56</v>
      </c>
      <c r="G190" s="4">
        <v>22</v>
      </c>
      <c r="H190" s="5">
        <v>650</v>
      </c>
      <c r="I190" s="14">
        <f t="shared" si="2"/>
        <v>14300</v>
      </c>
    </row>
    <row r="191" spans="2:9" x14ac:dyDescent="0.25">
      <c r="B191" s="10">
        <v>41920</v>
      </c>
      <c r="C191" s="4" t="s">
        <v>64</v>
      </c>
      <c r="D191" s="4" t="s">
        <v>50</v>
      </c>
      <c r="E191" s="4" t="s">
        <v>51</v>
      </c>
      <c r="F191" s="4" t="s">
        <v>56</v>
      </c>
      <c r="G191" s="4">
        <v>38</v>
      </c>
      <c r="H191" s="5">
        <v>950</v>
      </c>
      <c r="I191" s="14">
        <f t="shared" si="2"/>
        <v>36100</v>
      </c>
    </row>
    <row r="192" spans="2:9" x14ac:dyDescent="0.25">
      <c r="B192" s="10">
        <v>41044</v>
      </c>
      <c r="C192" s="4" t="s">
        <v>59</v>
      </c>
      <c r="D192" s="4" t="s">
        <v>42</v>
      </c>
      <c r="E192" s="4" t="s">
        <v>60</v>
      </c>
      <c r="F192" s="4" t="s">
        <v>46</v>
      </c>
      <c r="G192" s="4">
        <v>24</v>
      </c>
      <c r="H192" s="5">
        <v>820</v>
      </c>
      <c r="I192" s="14">
        <f t="shared" si="2"/>
        <v>19680</v>
      </c>
    </row>
    <row r="193" spans="2:9" x14ac:dyDescent="0.25">
      <c r="B193" s="10">
        <v>40498</v>
      </c>
      <c r="C193" s="4" t="s">
        <v>67</v>
      </c>
      <c r="D193" s="4" t="s">
        <v>50</v>
      </c>
      <c r="E193" s="4" t="s">
        <v>48</v>
      </c>
      <c r="F193" s="4" t="s">
        <v>46</v>
      </c>
      <c r="G193" s="4">
        <v>17</v>
      </c>
      <c r="H193" s="5">
        <v>1200</v>
      </c>
      <c r="I193" s="14">
        <f t="shared" si="2"/>
        <v>20400</v>
      </c>
    </row>
    <row r="194" spans="2:9" x14ac:dyDescent="0.25">
      <c r="B194" s="10">
        <v>41485</v>
      </c>
      <c r="C194" s="4" t="s">
        <v>72</v>
      </c>
      <c r="D194" s="4" t="s">
        <v>42</v>
      </c>
      <c r="E194" s="4" t="s">
        <v>51</v>
      </c>
      <c r="F194" s="4" t="s">
        <v>56</v>
      </c>
      <c r="G194" s="4">
        <v>51</v>
      </c>
      <c r="H194" s="5">
        <v>950</v>
      </c>
      <c r="I194" s="14">
        <f t="shared" si="2"/>
        <v>48450</v>
      </c>
    </row>
    <row r="195" spans="2:9" x14ac:dyDescent="0.25">
      <c r="B195" s="10">
        <v>41262</v>
      </c>
      <c r="C195" s="4" t="s">
        <v>75</v>
      </c>
      <c r="D195" s="4" t="s">
        <v>53</v>
      </c>
      <c r="E195" s="4" t="s">
        <v>48</v>
      </c>
      <c r="F195" s="4" t="s">
        <v>49</v>
      </c>
      <c r="G195" s="4">
        <v>10</v>
      </c>
      <c r="H195" s="5">
        <v>1200</v>
      </c>
      <c r="I195" s="14">
        <f t="shared" si="2"/>
        <v>12000</v>
      </c>
    </row>
    <row r="196" spans="2:9" x14ac:dyDescent="0.25">
      <c r="B196" s="10">
        <v>41010</v>
      </c>
      <c r="C196" s="4" t="s">
        <v>70</v>
      </c>
      <c r="D196" s="4" t="s">
        <v>38</v>
      </c>
      <c r="E196" s="4" t="s">
        <v>43</v>
      </c>
      <c r="F196" s="4" t="s">
        <v>46</v>
      </c>
      <c r="G196" s="4">
        <v>21</v>
      </c>
      <c r="H196" s="5">
        <v>650</v>
      </c>
      <c r="I196" s="14">
        <f t="shared" si="2"/>
        <v>13650</v>
      </c>
    </row>
    <row r="197" spans="2:9" x14ac:dyDescent="0.25">
      <c r="B197" s="10">
        <v>40755</v>
      </c>
      <c r="C197" s="4" t="s">
        <v>64</v>
      </c>
      <c r="D197" s="4" t="s">
        <v>62</v>
      </c>
      <c r="E197" s="4" t="s">
        <v>43</v>
      </c>
      <c r="F197" s="4" t="s">
        <v>46</v>
      </c>
      <c r="G197" s="4">
        <v>6</v>
      </c>
      <c r="H197" s="5">
        <v>650</v>
      </c>
      <c r="I197" s="14">
        <f t="shared" si="2"/>
        <v>3900</v>
      </c>
    </row>
    <row r="198" spans="2:9" x14ac:dyDescent="0.25">
      <c r="B198" s="10">
        <v>40757</v>
      </c>
      <c r="C198" s="4" t="s">
        <v>41</v>
      </c>
      <c r="D198" s="4" t="s">
        <v>50</v>
      </c>
      <c r="E198" s="4" t="s">
        <v>60</v>
      </c>
      <c r="F198" s="4" t="s">
        <v>46</v>
      </c>
      <c r="G198" s="4">
        <v>6</v>
      </c>
      <c r="H198" s="5">
        <v>820</v>
      </c>
      <c r="I198" s="14">
        <f t="shared" si="2"/>
        <v>4920</v>
      </c>
    </row>
    <row r="199" spans="2:9" x14ac:dyDescent="0.25">
      <c r="B199" s="10">
        <v>41229</v>
      </c>
      <c r="C199" s="4" t="s">
        <v>47</v>
      </c>
      <c r="D199" s="4" t="s">
        <v>42</v>
      </c>
      <c r="E199" s="4" t="s">
        <v>66</v>
      </c>
      <c r="F199" s="4" t="s">
        <v>40</v>
      </c>
      <c r="G199" s="4">
        <v>59</v>
      </c>
      <c r="H199" s="5">
        <v>450</v>
      </c>
      <c r="I199" s="14">
        <f t="shared" si="2"/>
        <v>26550</v>
      </c>
    </row>
    <row r="200" spans="2:9" x14ac:dyDescent="0.25">
      <c r="B200" s="10">
        <v>41534</v>
      </c>
      <c r="C200" s="4" t="s">
        <v>57</v>
      </c>
      <c r="D200" s="4" t="s">
        <v>62</v>
      </c>
      <c r="E200" s="4" t="s">
        <v>39</v>
      </c>
      <c r="F200" s="4" t="s">
        <v>56</v>
      </c>
      <c r="G200" s="4">
        <v>133</v>
      </c>
      <c r="H200" s="5">
        <v>800</v>
      </c>
      <c r="I200" s="14">
        <f t="shared" si="2"/>
        <v>106400</v>
      </c>
    </row>
    <row r="201" spans="2:9" x14ac:dyDescent="0.25">
      <c r="B201" s="10">
        <v>40479</v>
      </c>
      <c r="C201" s="4" t="s">
        <v>45</v>
      </c>
      <c r="D201" s="4" t="s">
        <v>50</v>
      </c>
      <c r="E201" s="4" t="s">
        <v>60</v>
      </c>
      <c r="F201" s="4" t="s">
        <v>46</v>
      </c>
      <c r="G201" s="4">
        <v>4</v>
      </c>
      <c r="H201" s="5">
        <v>820</v>
      </c>
      <c r="I201" s="14">
        <f t="shared" si="2"/>
        <v>3280</v>
      </c>
    </row>
    <row r="202" spans="2:9" x14ac:dyDescent="0.25">
      <c r="B202" s="10">
        <v>40354</v>
      </c>
      <c r="C202" s="4" t="s">
        <v>52</v>
      </c>
      <c r="D202" s="4" t="s">
        <v>55</v>
      </c>
      <c r="E202" s="4" t="s">
        <v>66</v>
      </c>
      <c r="F202" s="4" t="s">
        <v>44</v>
      </c>
      <c r="G202" s="4">
        <v>28</v>
      </c>
      <c r="H202" s="5">
        <v>450</v>
      </c>
      <c r="I202" s="14">
        <f t="shared" si="2"/>
        <v>12600</v>
      </c>
    </row>
    <row r="203" spans="2:9" x14ac:dyDescent="0.25">
      <c r="B203" s="10">
        <v>40267</v>
      </c>
      <c r="C203" s="4" t="s">
        <v>69</v>
      </c>
      <c r="D203" s="4" t="s">
        <v>55</v>
      </c>
      <c r="E203" s="4" t="s">
        <v>51</v>
      </c>
      <c r="F203" s="4" t="s">
        <v>40</v>
      </c>
      <c r="G203" s="4">
        <v>46</v>
      </c>
      <c r="H203" s="5">
        <v>950</v>
      </c>
      <c r="I203" s="14">
        <f t="shared" si="2"/>
        <v>43700</v>
      </c>
    </row>
    <row r="204" spans="2:9" x14ac:dyDescent="0.25">
      <c r="B204" s="10">
        <v>41404</v>
      </c>
      <c r="C204" s="4" t="s">
        <v>45</v>
      </c>
      <c r="D204" s="4" t="s">
        <v>38</v>
      </c>
      <c r="E204" s="4" t="s">
        <v>51</v>
      </c>
      <c r="F204" s="4" t="s">
        <v>44</v>
      </c>
      <c r="G204" s="4">
        <v>9</v>
      </c>
      <c r="H204" s="5">
        <v>950</v>
      </c>
      <c r="I204" s="14">
        <f t="shared" ref="I204:I267" si="3">H204*G204</f>
        <v>8550</v>
      </c>
    </row>
    <row r="205" spans="2:9" x14ac:dyDescent="0.25">
      <c r="B205" s="10">
        <v>41186</v>
      </c>
      <c r="C205" s="4" t="s">
        <v>71</v>
      </c>
      <c r="D205" s="4" t="s">
        <v>38</v>
      </c>
      <c r="E205" s="4" t="s">
        <v>39</v>
      </c>
      <c r="F205" s="4" t="s">
        <v>46</v>
      </c>
      <c r="G205" s="4">
        <v>3</v>
      </c>
      <c r="H205" s="5">
        <v>800</v>
      </c>
      <c r="I205" s="14">
        <f t="shared" si="3"/>
        <v>2400</v>
      </c>
    </row>
    <row r="206" spans="2:9" x14ac:dyDescent="0.25">
      <c r="B206" s="10">
        <v>41585</v>
      </c>
      <c r="C206" s="4" t="s">
        <v>54</v>
      </c>
      <c r="D206" s="4" t="s">
        <v>38</v>
      </c>
      <c r="E206" s="4" t="s">
        <v>60</v>
      </c>
      <c r="F206" s="4" t="s">
        <v>46</v>
      </c>
      <c r="G206" s="4">
        <v>15</v>
      </c>
      <c r="H206" s="5">
        <v>820</v>
      </c>
      <c r="I206" s="14">
        <f t="shared" si="3"/>
        <v>12300</v>
      </c>
    </row>
    <row r="207" spans="2:9" x14ac:dyDescent="0.25">
      <c r="B207" s="10">
        <v>40525</v>
      </c>
      <c r="C207" s="4" t="s">
        <v>68</v>
      </c>
      <c r="D207" s="4" t="s">
        <v>55</v>
      </c>
      <c r="E207" s="4" t="s">
        <v>66</v>
      </c>
      <c r="F207" s="4" t="s">
        <v>56</v>
      </c>
      <c r="G207" s="4">
        <v>70</v>
      </c>
      <c r="H207" s="5">
        <v>450</v>
      </c>
      <c r="I207" s="14">
        <f t="shared" si="3"/>
        <v>31500</v>
      </c>
    </row>
    <row r="208" spans="2:9" x14ac:dyDescent="0.25">
      <c r="B208" s="10">
        <v>41008</v>
      </c>
      <c r="C208" s="4" t="s">
        <v>77</v>
      </c>
      <c r="D208" s="4" t="s">
        <v>62</v>
      </c>
      <c r="E208" s="4" t="s">
        <v>43</v>
      </c>
      <c r="F208" s="4" t="s">
        <v>40</v>
      </c>
      <c r="G208" s="4">
        <v>40</v>
      </c>
      <c r="H208" s="5">
        <v>650</v>
      </c>
      <c r="I208" s="14">
        <f t="shared" si="3"/>
        <v>26000</v>
      </c>
    </row>
    <row r="209" spans="2:9" x14ac:dyDescent="0.25">
      <c r="B209" s="10">
        <v>40924</v>
      </c>
      <c r="C209" s="4" t="s">
        <v>54</v>
      </c>
      <c r="D209" s="4" t="s">
        <v>38</v>
      </c>
      <c r="E209" s="4" t="s">
        <v>39</v>
      </c>
      <c r="F209" s="4" t="s">
        <v>44</v>
      </c>
      <c r="G209" s="4">
        <v>6</v>
      </c>
      <c r="H209" s="5">
        <v>800</v>
      </c>
      <c r="I209" s="14">
        <f t="shared" si="3"/>
        <v>4800</v>
      </c>
    </row>
    <row r="210" spans="2:9" x14ac:dyDescent="0.25">
      <c r="B210" s="10">
        <v>40199</v>
      </c>
      <c r="C210" s="4" t="s">
        <v>77</v>
      </c>
      <c r="D210" s="4" t="s">
        <v>38</v>
      </c>
      <c r="E210" s="4" t="s">
        <v>48</v>
      </c>
      <c r="F210" s="4" t="s">
        <v>40</v>
      </c>
      <c r="G210" s="4">
        <v>25</v>
      </c>
      <c r="H210" s="5">
        <v>1200</v>
      </c>
      <c r="I210" s="14">
        <f t="shared" si="3"/>
        <v>30000</v>
      </c>
    </row>
    <row r="211" spans="2:9" x14ac:dyDescent="0.25">
      <c r="B211" s="10">
        <v>41538</v>
      </c>
      <c r="C211" s="4" t="s">
        <v>73</v>
      </c>
      <c r="D211" s="4" t="s">
        <v>62</v>
      </c>
      <c r="E211" s="4" t="s">
        <v>43</v>
      </c>
      <c r="F211" s="4" t="s">
        <v>40</v>
      </c>
      <c r="G211" s="4">
        <v>192</v>
      </c>
      <c r="H211" s="5">
        <v>650</v>
      </c>
      <c r="I211" s="14">
        <f t="shared" si="3"/>
        <v>124800</v>
      </c>
    </row>
    <row r="212" spans="2:9" x14ac:dyDescent="0.25">
      <c r="B212" s="10">
        <v>41776</v>
      </c>
      <c r="C212" s="4" t="s">
        <v>64</v>
      </c>
      <c r="D212" s="4" t="s">
        <v>62</v>
      </c>
      <c r="E212" s="4" t="s">
        <v>51</v>
      </c>
      <c r="F212" s="4" t="s">
        <v>40</v>
      </c>
      <c r="G212" s="4">
        <v>119</v>
      </c>
      <c r="H212" s="5">
        <v>950</v>
      </c>
      <c r="I212" s="14">
        <f t="shared" si="3"/>
        <v>113050</v>
      </c>
    </row>
    <row r="213" spans="2:9" x14ac:dyDescent="0.25">
      <c r="B213" s="10">
        <v>41367</v>
      </c>
      <c r="C213" s="4" t="s">
        <v>77</v>
      </c>
      <c r="D213" s="4" t="s">
        <v>38</v>
      </c>
      <c r="E213" s="4" t="s">
        <v>48</v>
      </c>
      <c r="F213" s="4" t="s">
        <v>40</v>
      </c>
      <c r="G213" s="4">
        <v>19</v>
      </c>
      <c r="H213" s="5">
        <v>1200</v>
      </c>
      <c r="I213" s="14">
        <f t="shared" si="3"/>
        <v>22800</v>
      </c>
    </row>
    <row r="214" spans="2:9" x14ac:dyDescent="0.25">
      <c r="B214" s="10">
        <v>40324</v>
      </c>
      <c r="C214" s="4" t="s">
        <v>61</v>
      </c>
      <c r="D214" s="4" t="s">
        <v>38</v>
      </c>
      <c r="E214" s="4" t="s">
        <v>51</v>
      </c>
      <c r="F214" s="4" t="s">
        <v>44</v>
      </c>
      <c r="G214" s="4">
        <v>2</v>
      </c>
      <c r="H214" s="5">
        <v>950</v>
      </c>
      <c r="I214" s="14">
        <f t="shared" si="3"/>
        <v>1900</v>
      </c>
    </row>
    <row r="215" spans="2:9" x14ac:dyDescent="0.25">
      <c r="B215" s="10">
        <v>41855</v>
      </c>
      <c r="C215" s="4" t="s">
        <v>47</v>
      </c>
      <c r="D215" s="4" t="s">
        <v>55</v>
      </c>
      <c r="E215" s="4" t="s">
        <v>43</v>
      </c>
      <c r="F215" s="4" t="s">
        <v>56</v>
      </c>
      <c r="G215" s="4">
        <v>234</v>
      </c>
      <c r="H215" s="5">
        <v>650</v>
      </c>
      <c r="I215" s="14">
        <f t="shared" si="3"/>
        <v>152100</v>
      </c>
    </row>
    <row r="216" spans="2:9" x14ac:dyDescent="0.25">
      <c r="B216" s="10">
        <v>40402</v>
      </c>
      <c r="C216" s="4" t="s">
        <v>74</v>
      </c>
      <c r="D216" s="4" t="s">
        <v>42</v>
      </c>
      <c r="E216" s="4" t="s">
        <v>43</v>
      </c>
      <c r="F216" s="4" t="s">
        <v>56</v>
      </c>
      <c r="G216" s="4">
        <v>78</v>
      </c>
      <c r="H216" s="5">
        <v>650</v>
      </c>
      <c r="I216" s="14">
        <f t="shared" si="3"/>
        <v>50700</v>
      </c>
    </row>
    <row r="217" spans="2:9" x14ac:dyDescent="0.25">
      <c r="B217" s="10">
        <v>40330</v>
      </c>
      <c r="C217" s="4" t="s">
        <v>72</v>
      </c>
      <c r="D217" s="4" t="s">
        <v>62</v>
      </c>
      <c r="E217" s="4" t="s">
        <v>48</v>
      </c>
      <c r="F217" s="4" t="s">
        <v>56</v>
      </c>
      <c r="G217" s="4">
        <v>166</v>
      </c>
      <c r="H217" s="5">
        <v>1200</v>
      </c>
      <c r="I217" s="14">
        <f t="shared" si="3"/>
        <v>199200</v>
      </c>
    </row>
    <row r="218" spans="2:9" x14ac:dyDescent="0.25">
      <c r="B218" s="10">
        <v>41033</v>
      </c>
      <c r="C218" s="4" t="s">
        <v>75</v>
      </c>
      <c r="D218" s="4" t="s">
        <v>50</v>
      </c>
      <c r="E218" s="4" t="s">
        <v>39</v>
      </c>
      <c r="F218" s="4" t="s">
        <v>49</v>
      </c>
      <c r="G218" s="4">
        <v>21</v>
      </c>
      <c r="H218" s="5">
        <v>800</v>
      </c>
      <c r="I218" s="14">
        <f t="shared" si="3"/>
        <v>16800</v>
      </c>
    </row>
    <row r="219" spans="2:9" x14ac:dyDescent="0.25">
      <c r="B219" s="10">
        <v>41213</v>
      </c>
      <c r="C219" s="4" t="s">
        <v>74</v>
      </c>
      <c r="D219" s="4" t="s">
        <v>62</v>
      </c>
      <c r="E219" s="4" t="s">
        <v>48</v>
      </c>
      <c r="F219" s="4" t="s">
        <v>40</v>
      </c>
      <c r="G219" s="4">
        <v>50</v>
      </c>
      <c r="H219" s="5">
        <v>1200</v>
      </c>
      <c r="I219" s="14">
        <f t="shared" si="3"/>
        <v>60000</v>
      </c>
    </row>
    <row r="220" spans="2:9" x14ac:dyDescent="0.25">
      <c r="B220" s="10">
        <v>40468</v>
      </c>
      <c r="C220" s="4" t="s">
        <v>45</v>
      </c>
      <c r="D220" s="4" t="s">
        <v>55</v>
      </c>
      <c r="E220" s="4" t="s">
        <v>60</v>
      </c>
      <c r="F220" s="4" t="s">
        <v>40</v>
      </c>
      <c r="G220" s="4">
        <v>49</v>
      </c>
      <c r="H220" s="5">
        <v>820</v>
      </c>
      <c r="I220" s="14">
        <f t="shared" si="3"/>
        <v>40180</v>
      </c>
    </row>
    <row r="221" spans="2:9" x14ac:dyDescent="0.25">
      <c r="B221" s="10">
        <v>40853</v>
      </c>
      <c r="C221" s="4" t="s">
        <v>61</v>
      </c>
      <c r="D221" s="4" t="s">
        <v>50</v>
      </c>
      <c r="E221" s="4" t="s">
        <v>48</v>
      </c>
      <c r="F221" s="4" t="s">
        <v>44</v>
      </c>
      <c r="G221" s="4">
        <v>9</v>
      </c>
      <c r="H221" s="5">
        <v>1200</v>
      </c>
      <c r="I221" s="14">
        <f t="shared" si="3"/>
        <v>10800</v>
      </c>
    </row>
    <row r="222" spans="2:9" x14ac:dyDescent="0.25">
      <c r="B222" s="10">
        <v>41990</v>
      </c>
      <c r="C222" s="4" t="s">
        <v>61</v>
      </c>
      <c r="D222" s="4" t="s">
        <v>50</v>
      </c>
      <c r="E222" s="4" t="s">
        <v>43</v>
      </c>
      <c r="F222" s="4" t="s">
        <v>46</v>
      </c>
      <c r="G222" s="4">
        <v>17</v>
      </c>
      <c r="H222" s="5">
        <v>650</v>
      </c>
      <c r="I222" s="14">
        <f t="shared" si="3"/>
        <v>11050</v>
      </c>
    </row>
    <row r="223" spans="2:9" x14ac:dyDescent="0.25">
      <c r="B223" s="10">
        <v>40314</v>
      </c>
      <c r="C223" s="4" t="s">
        <v>72</v>
      </c>
      <c r="D223" s="4" t="s">
        <v>55</v>
      </c>
      <c r="E223" s="4" t="s">
        <v>60</v>
      </c>
      <c r="F223" s="4" t="s">
        <v>56</v>
      </c>
      <c r="G223" s="4">
        <v>26</v>
      </c>
      <c r="H223" s="5">
        <v>820</v>
      </c>
      <c r="I223" s="14">
        <f t="shared" si="3"/>
        <v>21320</v>
      </c>
    </row>
    <row r="224" spans="2:9" x14ac:dyDescent="0.25">
      <c r="B224" s="10">
        <v>40272</v>
      </c>
      <c r="C224" s="4" t="s">
        <v>57</v>
      </c>
      <c r="D224" s="4" t="s">
        <v>53</v>
      </c>
      <c r="E224" s="4" t="s">
        <v>51</v>
      </c>
      <c r="F224" s="4" t="s">
        <v>44</v>
      </c>
      <c r="G224" s="4">
        <v>8</v>
      </c>
      <c r="H224" s="5">
        <v>950</v>
      </c>
      <c r="I224" s="14">
        <f t="shared" si="3"/>
        <v>7600</v>
      </c>
    </row>
    <row r="225" spans="2:9" x14ac:dyDescent="0.25">
      <c r="B225" s="10">
        <v>40555</v>
      </c>
      <c r="C225" s="4" t="s">
        <v>47</v>
      </c>
      <c r="D225" s="4" t="s">
        <v>50</v>
      </c>
      <c r="E225" s="4" t="s">
        <v>39</v>
      </c>
      <c r="F225" s="4" t="s">
        <v>46</v>
      </c>
      <c r="G225" s="4">
        <v>13</v>
      </c>
      <c r="H225" s="5">
        <v>800</v>
      </c>
      <c r="I225" s="14">
        <f t="shared" si="3"/>
        <v>10400</v>
      </c>
    </row>
    <row r="226" spans="2:9" x14ac:dyDescent="0.25">
      <c r="B226" s="10">
        <v>40869</v>
      </c>
      <c r="C226" s="4" t="s">
        <v>59</v>
      </c>
      <c r="D226" s="4" t="s">
        <v>62</v>
      </c>
      <c r="E226" s="4" t="s">
        <v>43</v>
      </c>
      <c r="F226" s="4" t="s">
        <v>46</v>
      </c>
      <c r="G226" s="4">
        <v>78</v>
      </c>
      <c r="H226" s="5">
        <v>650</v>
      </c>
      <c r="I226" s="14">
        <f t="shared" si="3"/>
        <v>50700</v>
      </c>
    </row>
    <row r="227" spans="2:9" x14ac:dyDescent="0.25">
      <c r="B227" s="10">
        <v>41265</v>
      </c>
      <c r="C227" s="4" t="s">
        <v>63</v>
      </c>
      <c r="D227" s="4" t="s">
        <v>38</v>
      </c>
      <c r="E227" s="4" t="s">
        <v>48</v>
      </c>
      <c r="F227" s="4" t="s">
        <v>56</v>
      </c>
      <c r="G227" s="4">
        <v>7</v>
      </c>
      <c r="H227" s="5">
        <v>1200</v>
      </c>
      <c r="I227" s="14">
        <f t="shared" si="3"/>
        <v>8400</v>
      </c>
    </row>
    <row r="228" spans="2:9" x14ac:dyDescent="0.25">
      <c r="B228" s="10">
        <v>41295</v>
      </c>
      <c r="C228" s="4" t="s">
        <v>41</v>
      </c>
      <c r="D228" s="4" t="s">
        <v>55</v>
      </c>
      <c r="E228" s="4" t="s">
        <v>60</v>
      </c>
      <c r="F228" s="4" t="s">
        <v>46</v>
      </c>
      <c r="G228" s="4">
        <v>85</v>
      </c>
      <c r="H228" s="5">
        <v>820</v>
      </c>
      <c r="I228" s="14">
        <f t="shared" si="3"/>
        <v>69700</v>
      </c>
    </row>
    <row r="229" spans="2:9" x14ac:dyDescent="0.25">
      <c r="B229" s="10">
        <v>40989</v>
      </c>
      <c r="C229" s="4" t="s">
        <v>58</v>
      </c>
      <c r="D229" s="4" t="s">
        <v>62</v>
      </c>
      <c r="E229" s="4" t="s">
        <v>39</v>
      </c>
      <c r="F229" s="4" t="s">
        <v>56</v>
      </c>
      <c r="G229" s="4">
        <v>4</v>
      </c>
      <c r="H229" s="5">
        <v>800</v>
      </c>
      <c r="I229" s="14">
        <f t="shared" si="3"/>
        <v>3200</v>
      </c>
    </row>
    <row r="230" spans="2:9" x14ac:dyDescent="0.25">
      <c r="B230" s="10">
        <v>41581</v>
      </c>
      <c r="C230" s="4" t="s">
        <v>70</v>
      </c>
      <c r="D230" s="4" t="s">
        <v>62</v>
      </c>
      <c r="E230" s="4" t="s">
        <v>60</v>
      </c>
      <c r="F230" s="4" t="s">
        <v>44</v>
      </c>
      <c r="G230" s="4">
        <v>37</v>
      </c>
      <c r="H230" s="5">
        <v>820</v>
      </c>
      <c r="I230" s="14">
        <f t="shared" si="3"/>
        <v>30340</v>
      </c>
    </row>
    <row r="231" spans="2:9" x14ac:dyDescent="0.25">
      <c r="B231" s="10">
        <v>41902</v>
      </c>
      <c r="C231" s="4" t="s">
        <v>69</v>
      </c>
      <c r="D231" s="4" t="s">
        <v>38</v>
      </c>
      <c r="E231" s="4" t="s">
        <v>39</v>
      </c>
      <c r="F231" s="4" t="s">
        <v>44</v>
      </c>
      <c r="G231" s="4">
        <v>8</v>
      </c>
      <c r="H231" s="5">
        <v>800</v>
      </c>
      <c r="I231" s="14">
        <f t="shared" si="3"/>
        <v>6400</v>
      </c>
    </row>
    <row r="232" spans="2:9" x14ac:dyDescent="0.25">
      <c r="B232" s="10">
        <v>41210</v>
      </c>
      <c r="C232" s="4" t="s">
        <v>68</v>
      </c>
      <c r="D232" s="4" t="s">
        <v>38</v>
      </c>
      <c r="E232" s="4" t="s">
        <v>39</v>
      </c>
      <c r="F232" s="4" t="s">
        <v>49</v>
      </c>
      <c r="G232" s="4">
        <v>9</v>
      </c>
      <c r="H232" s="5">
        <v>800</v>
      </c>
      <c r="I232" s="14">
        <f t="shared" si="3"/>
        <v>7200</v>
      </c>
    </row>
    <row r="233" spans="2:9" x14ac:dyDescent="0.25">
      <c r="B233" s="10">
        <v>41081</v>
      </c>
      <c r="C233" s="4" t="s">
        <v>41</v>
      </c>
      <c r="D233" s="4" t="s">
        <v>53</v>
      </c>
      <c r="E233" s="4" t="s">
        <v>48</v>
      </c>
      <c r="F233" s="4" t="s">
        <v>46</v>
      </c>
      <c r="G233" s="4">
        <v>40</v>
      </c>
      <c r="H233" s="5">
        <v>1200</v>
      </c>
      <c r="I233" s="14">
        <f t="shared" si="3"/>
        <v>48000</v>
      </c>
    </row>
    <row r="234" spans="2:9" x14ac:dyDescent="0.25">
      <c r="B234" s="10">
        <v>41144</v>
      </c>
      <c r="C234" s="4" t="s">
        <v>68</v>
      </c>
      <c r="D234" s="4" t="s">
        <v>50</v>
      </c>
      <c r="E234" s="4" t="s">
        <v>66</v>
      </c>
      <c r="F234" s="4" t="s">
        <v>40</v>
      </c>
      <c r="G234" s="4">
        <v>21</v>
      </c>
      <c r="H234" s="5">
        <v>450</v>
      </c>
      <c r="I234" s="14">
        <f t="shared" si="3"/>
        <v>9450</v>
      </c>
    </row>
    <row r="235" spans="2:9" x14ac:dyDescent="0.25">
      <c r="B235" s="10">
        <v>41499</v>
      </c>
      <c r="C235" s="4" t="s">
        <v>72</v>
      </c>
      <c r="D235" s="4" t="s">
        <v>50</v>
      </c>
      <c r="E235" s="4" t="s">
        <v>48</v>
      </c>
      <c r="F235" s="4" t="s">
        <v>46</v>
      </c>
      <c r="G235" s="4">
        <v>14</v>
      </c>
      <c r="H235" s="5">
        <v>1200</v>
      </c>
      <c r="I235" s="14">
        <f t="shared" si="3"/>
        <v>16800</v>
      </c>
    </row>
    <row r="236" spans="2:9" x14ac:dyDescent="0.25">
      <c r="B236" s="10">
        <v>41008</v>
      </c>
      <c r="C236" s="4" t="s">
        <v>77</v>
      </c>
      <c r="D236" s="4" t="s">
        <v>55</v>
      </c>
      <c r="E236" s="4" t="s">
        <v>43</v>
      </c>
      <c r="F236" s="4" t="s">
        <v>46</v>
      </c>
      <c r="G236" s="4">
        <v>107</v>
      </c>
      <c r="H236" s="5">
        <v>650</v>
      </c>
      <c r="I236" s="14">
        <f t="shared" si="3"/>
        <v>69550</v>
      </c>
    </row>
    <row r="237" spans="2:9" x14ac:dyDescent="0.25">
      <c r="B237" s="10">
        <v>41981</v>
      </c>
      <c r="C237" s="4" t="s">
        <v>76</v>
      </c>
      <c r="D237" s="4" t="s">
        <v>55</v>
      </c>
      <c r="E237" s="4" t="s">
        <v>43</v>
      </c>
      <c r="F237" s="4" t="s">
        <v>46</v>
      </c>
      <c r="G237" s="4">
        <v>51</v>
      </c>
      <c r="H237" s="5">
        <v>650</v>
      </c>
      <c r="I237" s="14">
        <f t="shared" si="3"/>
        <v>33150</v>
      </c>
    </row>
    <row r="238" spans="2:9" x14ac:dyDescent="0.25">
      <c r="B238" s="10">
        <v>41612</v>
      </c>
      <c r="C238" s="4" t="s">
        <v>67</v>
      </c>
      <c r="D238" s="4" t="s">
        <v>42</v>
      </c>
      <c r="E238" s="4" t="s">
        <v>48</v>
      </c>
      <c r="F238" s="4" t="s">
        <v>44</v>
      </c>
      <c r="G238" s="4">
        <v>6</v>
      </c>
      <c r="H238" s="5">
        <v>1200</v>
      </c>
      <c r="I238" s="14">
        <f t="shared" si="3"/>
        <v>7200</v>
      </c>
    </row>
    <row r="239" spans="2:9" x14ac:dyDescent="0.25">
      <c r="B239" s="10">
        <v>41902</v>
      </c>
      <c r="C239" s="4" t="s">
        <v>76</v>
      </c>
      <c r="D239" s="4" t="s">
        <v>55</v>
      </c>
      <c r="E239" s="4" t="s">
        <v>39</v>
      </c>
      <c r="F239" s="4" t="s">
        <v>40</v>
      </c>
      <c r="G239" s="4">
        <v>27</v>
      </c>
      <c r="H239" s="5">
        <v>800</v>
      </c>
      <c r="I239" s="14">
        <f t="shared" si="3"/>
        <v>21600</v>
      </c>
    </row>
    <row r="240" spans="2:9" x14ac:dyDescent="0.25">
      <c r="B240" s="10">
        <v>41467</v>
      </c>
      <c r="C240" s="4" t="s">
        <v>74</v>
      </c>
      <c r="D240" s="4" t="s">
        <v>50</v>
      </c>
      <c r="E240" s="4" t="s">
        <v>43</v>
      </c>
      <c r="F240" s="4" t="s">
        <v>44</v>
      </c>
      <c r="G240" s="4">
        <v>5</v>
      </c>
      <c r="H240" s="5">
        <v>650</v>
      </c>
      <c r="I240" s="14">
        <f t="shared" si="3"/>
        <v>3250</v>
      </c>
    </row>
    <row r="241" spans="2:9" x14ac:dyDescent="0.25">
      <c r="B241" s="10">
        <v>41447</v>
      </c>
      <c r="C241" s="4" t="s">
        <v>65</v>
      </c>
      <c r="D241" s="4" t="s">
        <v>38</v>
      </c>
      <c r="E241" s="4" t="s">
        <v>39</v>
      </c>
      <c r="F241" s="4" t="s">
        <v>44</v>
      </c>
      <c r="G241" s="4">
        <v>18</v>
      </c>
      <c r="H241" s="5">
        <v>800</v>
      </c>
      <c r="I241" s="14">
        <f t="shared" si="3"/>
        <v>14400</v>
      </c>
    </row>
    <row r="242" spans="2:9" x14ac:dyDescent="0.25">
      <c r="B242" s="10">
        <v>40957</v>
      </c>
      <c r="C242" s="4" t="s">
        <v>69</v>
      </c>
      <c r="D242" s="4" t="s">
        <v>55</v>
      </c>
      <c r="E242" s="4" t="s">
        <v>60</v>
      </c>
      <c r="F242" s="4" t="s">
        <v>44</v>
      </c>
      <c r="G242" s="4">
        <v>43</v>
      </c>
      <c r="H242" s="5">
        <v>820</v>
      </c>
      <c r="I242" s="14">
        <f t="shared" si="3"/>
        <v>35260</v>
      </c>
    </row>
    <row r="243" spans="2:9" x14ac:dyDescent="0.25">
      <c r="B243" s="10">
        <v>40758</v>
      </c>
      <c r="C243" s="4" t="s">
        <v>41</v>
      </c>
      <c r="D243" s="4" t="s">
        <v>62</v>
      </c>
      <c r="E243" s="4" t="s">
        <v>51</v>
      </c>
      <c r="F243" s="4" t="s">
        <v>46</v>
      </c>
      <c r="G243" s="4">
        <v>26</v>
      </c>
      <c r="H243" s="5">
        <v>950</v>
      </c>
      <c r="I243" s="14">
        <f t="shared" si="3"/>
        <v>24700</v>
      </c>
    </row>
    <row r="244" spans="2:9" x14ac:dyDescent="0.25">
      <c r="B244" s="10">
        <v>40940</v>
      </c>
      <c r="C244" s="4" t="s">
        <v>67</v>
      </c>
      <c r="D244" s="4" t="s">
        <v>55</v>
      </c>
      <c r="E244" s="4" t="s">
        <v>39</v>
      </c>
      <c r="F244" s="4" t="s">
        <v>56</v>
      </c>
      <c r="G244" s="4">
        <v>54</v>
      </c>
      <c r="H244" s="5">
        <v>800</v>
      </c>
      <c r="I244" s="14">
        <f t="shared" si="3"/>
        <v>43200</v>
      </c>
    </row>
    <row r="245" spans="2:9" x14ac:dyDescent="0.25">
      <c r="B245" s="10">
        <v>41770</v>
      </c>
      <c r="C245" s="4" t="s">
        <v>54</v>
      </c>
      <c r="D245" s="4" t="s">
        <v>55</v>
      </c>
      <c r="E245" s="4" t="s">
        <v>39</v>
      </c>
      <c r="F245" s="4" t="s">
        <v>44</v>
      </c>
      <c r="G245" s="4">
        <v>24</v>
      </c>
      <c r="H245" s="5">
        <v>800</v>
      </c>
      <c r="I245" s="14">
        <f t="shared" si="3"/>
        <v>19200</v>
      </c>
    </row>
    <row r="246" spans="2:9" x14ac:dyDescent="0.25">
      <c r="B246" s="10">
        <v>41908</v>
      </c>
      <c r="C246" s="4" t="s">
        <v>64</v>
      </c>
      <c r="D246" s="4" t="s">
        <v>42</v>
      </c>
      <c r="E246" s="4" t="s">
        <v>60</v>
      </c>
      <c r="F246" s="4" t="s">
        <v>46</v>
      </c>
      <c r="G246" s="4">
        <v>30</v>
      </c>
      <c r="H246" s="5">
        <v>820</v>
      </c>
      <c r="I246" s="14">
        <f t="shared" si="3"/>
        <v>24600</v>
      </c>
    </row>
    <row r="247" spans="2:9" x14ac:dyDescent="0.25">
      <c r="B247" s="10">
        <v>41807</v>
      </c>
      <c r="C247" s="4" t="s">
        <v>61</v>
      </c>
      <c r="D247" s="4" t="s">
        <v>55</v>
      </c>
      <c r="E247" s="4" t="s">
        <v>43</v>
      </c>
      <c r="F247" s="4" t="s">
        <v>46</v>
      </c>
      <c r="G247" s="4">
        <v>39</v>
      </c>
      <c r="H247" s="5">
        <v>650</v>
      </c>
      <c r="I247" s="14">
        <f t="shared" si="3"/>
        <v>25350</v>
      </c>
    </row>
    <row r="248" spans="2:9" x14ac:dyDescent="0.25">
      <c r="B248" s="10">
        <v>41789</v>
      </c>
      <c r="C248" s="4" t="s">
        <v>52</v>
      </c>
      <c r="D248" s="4" t="s">
        <v>55</v>
      </c>
      <c r="E248" s="4" t="s">
        <v>51</v>
      </c>
      <c r="F248" s="4" t="s">
        <v>56</v>
      </c>
      <c r="G248" s="4">
        <v>233</v>
      </c>
      <c r="H248" s="5">
        <v>950</v>
      </c>
      <c r="I248" s="14">
        <f t="shared" si="3"/>
        <v>221350</v>
      </c>
    </row>
    <row r="249" spans="2:9" x14ac:dyDescent="0.25">
      <c r="B249" s="10">
        <v>41292</v>
      </c>
      <c r="C249" s="4" t="s">
        <v>57</v>
      </c>
      <c r="D249" s="4" t="s">
        <v>55</v>
      </c>
      <c r="E249" s="4" t="s">
        <v>48</v>
      </c>
      <c r="F249" s="4" t="s">
        <v>46</v>
      </c>
      <c r="G249" s="4">
        <v>74</v>
      </c>
      <c r="H249" s="5">
        <v>1200</v>
      </c>
      <c r="I249" s="14">
        <f t="shared" si="3"/>
        <v>88800</v>
      </c>
    </row>
    <row r="250" spans="2:9" x14ac:dyDescent="0.25">
      <c r="B250" s="10">
        <v>41535</v>
      </c>
      <c r="C250" s="4" t="s">
        <v>57</v>
      </c>
      <c r="D250" s="4" t="s">
        <v>53</v>
      </c>
      <c r="E250" s="4" t="s">
        <v>48</v>
      </c>
      <c r="F250" s="4" t="s">
        <v>44</v>
      </c>
      <c r="G250" s="4">
        <v>25</v>
      </c>
      <c r="H250" s="5">
        <v>1200</v>
      </c>
      <c r="I250" s="14">
        <f t="shared" si="3"/>
        <v>30000</v>
      </c>
    </row>
    <row r="251" spans="2:9" x14ac:dyDescent="0.25">
      <c r="B251" s="10">
        <v>40277</v>
      </c>
      <c r="C251" s="4" t="s">
        <v>58</v>
      </c>
      <c r="D251" s="4" t="s">
        <v>50</v>
      </c>
      <c r="E251" s="4" t="s">
        <v>39</v>
      </c>
      <c r="F251" s="4" t="s">
        <v>44</v>
      </c>
      <c r="G251" s="4">
        <v>5</v>
      </c>
      <c r="H251" s="5">
        <v>800</v>
      </c>
      <c r="I251" s="14">
        <f t="shared" si="3"/>
        <v>4000</v>
      </c>
    </row>
    <row r="252" spans="2:9" x14ac:dyDescent="0.25">
      <c r="B252" s="10">
        <v>41151</v>
      </c>
      <c r="C252" s="4" t="s">
        <v>77</v>
      </c>
      <c r="D252" s="4" t="s">
        <v>53</v>
      </c>
      <c r="E252" s="4" t="s">
        <v>60</v>
      </c>
      <c r="F252" s="4" t="s">
        <v>46</v>
      </c>
      <c r="G252" s="4">
        <v>64</v>
      </c>
      <c r="H252" s="5">
        <v>820</v>
      </c>
      <c r="I252" s="14">
        <f t="shared" si="3"/>
        <v>52480</v>
      </c>
    </row>
    <row r="253" spans="2:9" x14ac:dyDescent="0.25">
      <c r="B253" s="10">
        <v>41927</v>
      </c>
      <c r="C253" s="4" t="s">
        <v>73</v>
      </c>
      <c r="D253" s="4" t="s">
        <v>55</v>
      </c>
      <c r="E253" s="4" t="s">
        <v>66</v>
      </c>
      <c r="F253" s="4" t="s">
        <v>46</v>
      </c>
      <c r="G253" s="4">
        <v>43</v>
      </c>
      <c r="H253" s="5">
        <v>450</v>
      </c>
      <c r="I253" s="14">
        <f t="shared" si="3"/>
        <v>19350</v>
      </c>
    </row>
    <row r="254" spans="2:9" x14ac:dyDescent="0.25">
      <c r="B254" s="10">
        <v>40269</v>
      </c>
      <c r="C254" s="4" t="s">
        <v>41</v>
      </c>
      <c r="D254" s="4" t="s">
        <v>50</v>
      </c>
      <c r="E254" s="4" t="s">
        <v>48</v>
      </c>
      <c r="F254" s="4" t="s">
        <v>44</v>
      </c>
      <c r="G254" s="4">
        <v>5</v>
      </c>
      <c r="H254" s="5">
        <v>1200</v>
      </c>
      <c r="I254" s="14">
        <f t="shared" si="3"/>
        <v>6000</v>
      </c>
    </row>
    <row r="255" spans="2:9" x14ac:dyDescent="0.25">
      <c r="B255" s="10">
        <v>41190</v>
      </c>
      <c r="C255" s="4" t="s">
        <v>47</v>
      </c>
      <c r="D255" s="4" t="s">
        <v>42</v>
      </c>
      <c r="E255" s="4" t="s">
        <v>60</v>
      </c>
      <c r="F255" s="4" t="s">
        <v>56</v>
      </c>
      <c r="G255" s="4">
        <v>2</v>
      </c>
      <c r="H255" s="5">
        <v>820</v>
      </c>
      <c r="I255" s="14">
        <f t="shared" si="3"/>
        <v>1640</v>
      </c>
    </row>
    <row r="256" spans="2:9" x14ac:dyDescent="0.25">
      <c r="B256" s="10">
        <v>41136</v>
      </c>
      <c r="C256" s="4" t="s">
        <v>76</v>
      </c>
      <c r="D256" s="4" t="s">
        <v>62</v>
      </c>
      <c r="E256" s="4" t="s">
        <v>39</v>
      </c>
      <c r="F256" s="4" t="s">
        <v>40</v>
      </c>
      <c r="G256" s="4">
        <v>26</v>
      </c>
      <c r="H256" s="5">
        <v>800</v>
      </c>
      <c r="I256" s="14">
        <f t="shared" si="3"/>
        <v>20800</v>
      </c>
    </row>
    <row r="257" spans="2:9" x14ac:dyDescent="0.25">
      <c r="B257" s="10">
        <v>41315</v>
      </c>
      <c r="C257" s="4" t="s">
        <v>71</v>
      </c>
      <c r="D257" s="4" t="s">
        <v>62</v>
      </c>
      <c r="E257" s="4" t="s">
        <v>60</v>
      </c>
      <c r="F257" s="4" t="s">
        <v>40</v>
      </c>
      <c r="G257" s="4">
        <v>69</v>
      </c>
      <c r="H257" s="5">
        <v>820</v>
      </c>
      <c r="I257" s="14">
        <f t="shared" si="3"/>
        <v>56580</v>
      </c>
    </row>
    <row r="258" spans="2:9" x14ac:dyDescent="0.25">
      <c r="B258" s="10">
        <v>40849</v>
      </c>
      <c r="C258" s="4" t="s">
        <v>65</v>
      </c>
      <c r="D258" s="4" t="s">
        <v>42</v>
      </c>
      <c r="E258" s="4" t="s">
        <v>48</v>
      </c>
      <c r="F258" s="4" t="s">
        <v>46</v>
      </c>
      <c r="G258" s="4">
        <v>19</v>
      </c>
      <c r="H258" s="5">
        <v>1200</v>
      </c>
      <c r="I258" s="14">
        <f t="shared" si="3"/>
        <v>22800</v>
      </c>
    </row>
    <row r="259" spans="2:9" x14ac:dyDescent="0.25">
      <c r="B259" s="10">
        <v>40996</v>
      </c>
      <c r="C259" s="4" t="s">
        <v>77</v>
      </c>
      <c r="D259" s="4" t="s">
        <v>53</v>
      </c>
      <c r="E259" s="4" t="s">
        <v>60</v>
      </c>
      <c r="F259" s="4" t="s">
        <v>40</v>
      </c>
      <c r="G259" s="4">
        <v>88</v>
      </c>
      <c r="H259" s="5">
        <v>820</v>
      </c>
      <c r="I259" s="14">
        <f t="shared" si="3"/>
        <v>72160</v>
      </c>
    </row>
    <row r="260" spans="2:9" x14ac:dyDescent="0.25">
      <c r="B260" s="10">
        <v>41694</v>
      </c>
      <c r="C260" s="4" t="s">
        <v>64</v>
      </c>
      <c r="D260" s="4" t="s">
        <v>62</v>
      </c>
      <c r="E260" s="4" t="s">
        <v>48</v>
      </c>
      <c r="F260" s="4" t="s">
        <v>49</v>
      </c>
      <c r="G260" s="4">
        <v>8</v>
      </c>
      <c r="H260" s="5">
        <v>1200</v>
      </c>
      <c r="I260" s="14">
        <f t="shared" si="3"/>
        <v>9600</v>
      </c>
    </row>
    <row r="261" spans="2:9" x14ac:dyDescent="0.25">
      <c r="B261" s="10">
        <v>40827</v>
      </c>
      <c r="C261" s="4" t="s">
        <v>58</v>
      </c>
      <c r="D261" s="4" t="s">
        <v>38</v>
      </c>
      <c r="E261" s="4" t="s">
        <v>66</v>
      </c>
      <c r="F261" s="4" t="s">
        <v>40</v>
      </c>
      <c r="G261" s="4">
        <v>92</v>
      </c>
      <c r="H261" s="5">
        <v>450</v>
      </c>
      <c r="I261" s="14">
        <f t="shared" si="3"/>
        <v>41400</v>
      </c>
    </row>
    <row r="262" spans="2:9" x14ac:dyDescent="0.25">
      <c r="B262" s="10">
        <v>40881</v>
      </c>
      <c r="C262" s="4" t="s">
        <v>75</v>
      </c>
      <c r="D262" s="4" t="s">
        <v>50</v>
      </c>
      <c r="E262" s="4" t="s">
        <v>48</v>
      </c>
      <c r="F262" s="4" t="s">
        <v>46</v>
      </c>
      <c r="G262" s="4">
        <v>18</v>
      </c>
      <c r="H262" s="5">
        <v>1200</v>
      </c>
      <c r="I262" s="14">
        <f t="shared" si="3"/>
        <v>21600</v>
      </c>
    </row>
    <row r="263" spans="2:9" x14ac:dyDescent="0.25">
      <c r="B263" s="10">
        <v>40761</v>
      </c>
      <c r="C263" s="4" t="s">
        <v>54</v>
      </c>
      <c r="D263" s="4" t="s">
        <v>62</v>
      </c>
      <c r="E263" s="4" t="s">
        <v>43</v>
      </c>
      <c r="F263" s="4" t="s">
        <v>49</v>
      </c>
      <c r="G263" s="4">
        <v>61</v>
      </c>
      <c r="H263" s="5">
        <v>650</v>
      </c>
      <c r="I263" s="14">
        <f t="shared" si="3"/>
        <v>39650</v>
      </c>
    </row>
    <row r="264" spans="2:9" x14ac:dyDescent="0.25">
      <c r="B264" s="10">
        <v>40587</v>
      </c>
      <c r="C264" s="4" t="s">
        <v>65</v>
      </c>
      <c r="D264" s="4" t="s">
        <v>53</v>
      </c>
      <c r="E264" s="4" t="s">
        <v>48</v>
      </c>
      <c r="F264" s="4" t="s">
        <v>49</v>
      </c>
      <c r="G264" s="4">
        <v>50</v>
      </c>
      <c r="H264" s="5">
        <v>1200</v>
      </c>
      <c r="I264" s="14">
        <f t="shared" si="3"/>
        <v>60000</v>
      </c>
    </row>
    <row r="265" spans="2:9" x14ac:dyDescent="0.25">
      <c r="B265" s="10">
        <v>41804</v>
      </c>
      <c r="C265" s="4" t="s">
        <v>65</v>
      </c>
      <c r="D265" s="4" t="s">
        <v>53</v>
      </c>
      <c r="E265" s="4" t="s">
        <v>60</v>
      </c>
      <c r="F265" s="4" t="s">
        <v>49</v>
      </c>
      <c r="G265" s="4">
        <v>54</v>
      </c>
      <c r="H265" s="5">
        <v>820</v>
      </c>
      <c r="I265" s="14">
        <f t="shared" si="3"/>
        <v>44280</v>
      </c>
    </row>
    <row r="266" spans="2:9" x14ac:dyDescent="0.25">
      <c r="B266" s="10">
        <v>41543</v>
      </c>
      <c r="C266" s="4" t="s">
        <v>67</v>
      </c>
      <c r="D266" s="4" t="s">
        <v>42</v>
      </c>
      <c r="E266" s="4" t="s">
        <v>39</v>
      </c>
      <c r="F266" s="4" t="s">
        <v>49</v>
      </c>
      <c r="G266" s="4">
        <v>77</v>
      </c>
      <c r="H266" s="5">
        <v>800</v>
      </c>
      <c r="I266" s="14">
        <f t="shared" si="3"/>
        <v>61600</v>
      </c>
    </row>
    <row r="267" spans="2:9" x14ac:dyDescent="0.25">
      <c r="B267" s="10">
        <v>41124</v>
      </c>
      <c r="C267" s="4" t="s">
        <v>65</v>
      </c>
      <c r="D267" s="4" t="s">
        <v>62</v>
      </c>
      <c r="E267" s="4" t="s">
        <v>48</v>
      </c>
      <c r="F267" s="4" t="s">
        <v>44</v>
      </c>
      <c r="G267" s="4">
        <v>35</v>
      </c>
      <c r="H267" s="5">
        <v>1200</v>
      </c>
      <c r="I267" s="14">
        <f t="shared" si="3"/>
        <v>42000</v>
      </c>
    </row>
    <row r="268" spans="2:9" x14ac:dyDescent="0.25">
      <c r="B268" s="10">
        <v>40934</v>
      </c>
      <c r="C268" s="4" t="s">
        <v>75</v>
      </c>
      <c r="D268" s="4" t="s">
        <v>38</v>
      </c>
      <c r="E268" s="4" t="s">
        <v>43</v>
      </c>
      <c r="F268" s="4" t="s">
        <v>46</v>
      </c>
      <c r="G268" s="4">
        <v>31</v>
      </c>
      <c r="H268" s="5">
        <v>650</v>
      </c>
      <c r="I268" s="14">
        <f t="shared" ref="I268:I331" si="4">H268*G268</f>
        <v>20150</v>
      </c>
    </row>
    <row r="269" spans="2:9" x14ac:dyDescent="0.25">
      <c r="B269" s="10">
        <v>40692</v>
      </c>
      <c r="C269" s="4" t="s">
        <v>73</v>
      </c>
      <c r="D269" s="4" t="s">
        <v>53</v>
      </c>
      <c r="E269" s="4" t="s">
        <v>48</v>
      </c>
      <c r="F269" s="4" t="s">
        <v>56</v>
      </c>
      <c r="G269" s="4">
        <v>86</v>
      </c>
      <c r="H269" s="5">
        <v>1200</v>
      </c>
      <c r="I269" s="14">
        <f t="shared" si="4"/>
        <v>103200</v>
      </c>
    </row>
    <row r="270" spans="2:9" x14ac:dyDescent="0.25">
      <c r="B270" s="10">
        <v>41722</v>
      </c>
      <c r="C270" s="4" t="s">
        <v>73</v>
      </c>
      <c r="D270" s="4" t="s">
        <v>55</v>
      </c>
      <c r="E270" s="4" t="s">
        <v>51</v>
      </c>
      <c r="F270" s="4" t="s">
        <v>44</v>
      </c>
      <c r="G270" s="4">
        <v>5</v>
      </c>
      <c r="H270" s="5">
        <v>950</v>
      </c>
      <c r="I270" s="14">
        <f t="shared" si="4"/>
        <v>4750</v>
      </c>
    </row>
    <row r="271" spans="2:9" x14ac:dyDescent="0.25">
      <c r="B271" s="10">
        <v>41504</v>
      </c>
      <c r="C271" s="4" t="s">
        <v>57</v>
      </c>
      <c r="D271" s="4" t="s">
        <v>50</v>
      </c>
      <c r="E271" s="4" t="s">
        <v>51</v>
      </c>
      <c r="F271" s="4" t="s">
        <v>49</v>
      </c>
      <c r="G271" s="4">
        <v>23</v>
      </c>
      <c r="H271" s="5">
        <v>950</v>
      </c>
      <c r="I271" s="14">
        <f t="shared" si="4"/>
        <v>21850</v>
      </c>
    </row>
    <row r="272" spans="2:9" x14ac:dyDescent="0.25">
      <c r="B272" s="10">
        <v>41556</v>
      </c>
      <c r="C272" s="4" t="s">
        <v>52</v>
      </c>
      <c r="D272" s="4" t="s">
        <v>38</v>
      </c>
      <c r="E272" s="4" t="s">
        <v>60</v>
      </c>
      <c r="F272" s="4" t="s">
        <v>46</v>
      </c>
      <c r="G272" s="4">
        <v>26</v>
      </c>
      <c r="H272" s="5">
        <v>820</v>
      </c>
      <c r="I272" s="14">
        <f t="shared" si="4"/>
        <v>21320</v>
      </c>
    </row>
    <row r="273" spans="2:9" x14ac:dyDescent="0.25">
      <c r="B273" s="10">
        <v>40457</v>
      </c>
      <c r="C273" s="4" t="s">
        <v>58</v>
      </c>
      <c r="D273" s="4" t="s">
        <v>38</v>
      </c>
      <c r="E273" s="4" t="s">
        <v>43</v>
      </c>
      <c r="F273" s="4" t="s">
        <v>40</v>
      </c>
      <c r="G273" s="4">
        <v>3</v>
      </c>
      <c r="H273" s="5">
        <v>650</v>
      </c>
      <c r="I273" s="14">
        <f t="shared" si="4"/>
        <v>1950</v>
      </c>
    </row>
    <row r="274" spans="2:9" x14ac:dyDescent="0.25">
      <c r="B274" s="10">
        <v>41204</v>
      </c>
      <c r="C274" s="4" t="s">
        <v>64</v>
      </c>
      <c r="D274" s="4" t="s">
        <v>50</v>
      </c>
      <c r="E274" s="4" t="s">
        <v>39</v>
      </c>
      <c r="F274" s="4" t="s">
        <v>44</v>
      </c>
      <c r="G274" s="4">
        <v>6</v>
      </c>
      <c r="H274" s="5">
        <v>800</v>
      </c>
      <c r="I274" s="14">
        <f t="shared" si="4"/>
        <v>4800</v>
      </c>
    </row>
    <row r="275" spans="2:9" x14ac:dyDescent="0.25">
      <c r="B275" s="10">
        <v>40676</v>
      </c>
      <c r="C275" s="4" t="s">
        <v>41</v>
      </c>
      <c r="D275" s="4" t="s">
        <v>53</v>
      </c>
      <c r="E275" s="4" t="s">
        <v>43</v>
      </c>
      <c r="F275" s="4" t="s">
        <v>49</v>
      </c>
      <c r="G275" s="4">
        <v>95</v>
      </c>
      <c r="H275" s="5">
        <v>650</v>
      </c>
      <c r="I275" s="14">
        <f t="shared" si="4"/>
        <v>61750</v>
      </c>
    </row>
    <row r="276" spans="2:9" x14ac:dyDescent="0.25">
      <c r="B276" s="10">
        <v>40490</v>
      </c>
      <c r="C276" s="4" t="s">
        <v>65</v>
      </c>
      <c r="D276" s="4" t="s">
        <v>53</v>
      </c>
      <c r="E276" s="4" t="s">
        <v>66</v>
      </c>
      <c r="F276" s="4" t="s">
        <v>44</v>
      </c>
      <c r="G276" s="4">
        <v>27</v>
      </c>
      <c r="H276" s="5">
        <v>450</v>
      </c>
      <c r="I276" s="14">
        <f t="shared" si="4"/>
        <v>12150</v>
      </c>
    </row>
    <row r="277" spans="2:9" x14ac:dyDescent="0.25">
      <c r="B277" s="10">
        <v>41907</v>
      </c>
      <c r="C277" s="4" t="s">
        <v>59</v>
      </c>
      <c r="D277" s="4" t="s">
        <v>42</v>
      </c>
      <c r="E277" s="4" t="s">
        <v>39</v>
      </c>
      <c r="F277" s="4" t="s">
        <v>44</v>
      </c>
      <c r="G277" s="4">
        <v>23</v>
      </c>
      <c r="H277" s="5">
        <v>800</v>
      </c>
      <c r="I277" s="14">
        <f t="shared" si="4"/>
        <v>18400</v>
      </c>
    </row>
    <row r="278" spans="2:9" x14ac:dyDescent="0.25">
      <c r="B278" s="10">
        <v>41243</v>
      </c>
      <c r="C278" s="4" t="s">
        <v>72</v>
      </c>
      <c r="D278" s="4" t="s">
        <v>62</v>
      </c>
      <c r="E278" s="4" t="s">
        <v>43</v>
      </c>
      <c r="F278" s="4" t="s">
        <v>49</v>
      </c>
      <c r="G278" s="4">
        <v>116</v>
      </c>
      <c r="H278" s="5">
        <v>650</v>
      </c>
      <c r="I278" s="14">
        <f t="shared" si="4"/>
        <v>75400</v>
      </c>
    </row>
    <row r="279" spans="2:9" x14ac:dyDescent="0.25">
      <c r="B279" s="10">
        <v>41439</v>
      </c>
      <c r="C279" s="4" t="s">
        <v>75</v>
      </c>
      <c r="D279" s="4" t="s">
        <v>38</v>
      </c>
      <c r="E279" s="4" t="s">
        <v>60</v>
      </c>
      <c r="F279" s="4" t="s">
        <v>49</v>
      </c>
      <c r="G279" s="4">
        <v>42</v>
      </c>
      <c r="H279" s="5">
        <v>820</v>
      </c>
      <c r="I279" s="14">
        <f t="shared" si="4"/>
        <v>34440</v>
      </c>
    </row>
    <row r="280" spans="2:9" x14ac:dyDescent="0.25">
      <c r="B280" s="10">
        <v>40991</v>
      </c>
      <c r="C280" s="4" t="s">
        <v>70</v>
      </c>
      <c r="D280" s="4" t="s">
        <v>53</v>
      </c>
      <c r="E280" s="4" t="s">
        <v>39</v>
      </c>
      <c r="F280" s="4" t="s">
        <v>46</v>
      </c>
      <c r="G280" s="4">
        <v>34</v>
      </c>
      <c r="H280" s="5">
        <v>800</v>
      </c>
      <c r="I280" s="14">
        <f t="shared" si="4"/>
        <v>27200</v>
      </c>
    </row>
    <row r="281" spans="2:9" x14ac:dyDescent="0.25">
      <c r="B281" s="10">
        <v>41596</v>
      </c>
      <c r="C281" s="4" t="s">
        <v>65</v>
      </c>
      <c r="D281" s="4" t="s">
        <v>53</v>
      </c>
      <c r="E281" s="4" t="s">
        <v>48</v>
      </c>
      <c r="F281" s="4" t="s">
        <v>56</v>
      </c>
      <c r="G281" s="4">
        <v>141</v>
      </c>
      <c r="H281" s="5">
        <v>1200</v>
      </c>
      <c r="I281" s="14">
        <f t="shared" si="4"/>
        <v>169200</v>
      </c>
    </row>
    <row r="282" spans="2:9" x14ac:dyDescent="0.25">
      <c r="B282" s="10">
        <v>41822</v>
      </c>
      <c r="C282" s="4" t="s">
        <v>65</v>
      </c>
      <c r="D282" s="4" t="s">
        <v>62</v>
      </c>
      <c r="E282" s="4" t="s">
        <v>66</v>
      </c>
      <c r="F282" s="4" t="s">
        <v>49</v>
      </c>
      <c r="G282" s="4">
        <v>3</v>
      </c>
      <c r="H282" s="5">
        <v>450</v>
      </c>
      <c r="I282" s="14">
        <f t="shared" si="4"/>
        <v>1350</v>
      </c>
    </row>
    <row r="283" spans="2:9" x14ac:dyDescent="0.25">
      <c r="B283" s="10">
        <v>41655</v>
      </c>
      <c r="C283" s="4" t="s">
        <v>58</v>
      </c>
      <c r="D283" s="4" t="s">
        <v>53</v>
      </c>
      <c r="E283" s="4" t="s">
        <v>48</v>
      </c>
      <c r="F283" s="4" t="s">
        <v>44</v>
      </c>
      <c r="G283" s="4">
        <v>13</v>
      </c>
      <c r="H283" s="5">
        <v>1200</v>
      </c>
      <c r="I283" s="14">
        <f t="shared" si="4"/>
        <v>15600</v>
      </c>
    </row>
    <row r="284" spans="2:9" x14ac:dyDescent="0.25">
      <c r="B284" s="10">
        <v>40805</v>
      </c>
      <c r="C284" s="4" t="s">
        <v>75</v>
      </c>
      <c r="D284" s="4" t="s">
        <v>50</v>
      </c>
      <c r="E284" s="4" t="s">
        <v>48</v>
      </c>
      <c r="F284" s="4" t="s">
        <v>40</v>
      </c>
      <c r="G284" s="4">
        <v>16</v>
      </c>
      <c r="H284" s="5">
        <v>1200</v>
      </c>
      <c r="I284" s="14">
        <f t="shared" si="4"/>
        <v>19200</v>
      </c>
    </row>
    <row r="285" spans="2:9" x14ac:dyDescent="0.25">
      <c r="B285" s="10">
        <v>41459</v>
      </c>
      <c r="C285" s="4" t="s">
        <v>37</v>
      </c>
      <c r="D285" s="4" t="s">
        <v>38</v>
      </c>
      <c r="E285" s="4" t="s">
        <v>39</v>
      </c>
      <c r="F285" s="4" t="s">
        <v>40</v>
      </c>
      <c r="G285" s="4">
        <v>34</v>
      </c>
      <c r="H285" s="5">
        <v>800</v>
      </c>
      <c r="I285" s="14">
        <f t="shared" si="4"/>
        <v>27200</v>
      </c>
    </row>
    <row r="286" spans="2:9" x14ac:dyDescent="0.25">
      <c r="B286" s="10">
        <v>40766</v>
      </c>
      <c r="C286" s="4" t="s">
        <v>72</v>
      </c>
      <c r="D286" s="4" t="s">
        <v>42</v>
      </c>
      <c r="E286" s="4" t="s">
        <v>43</v>
      </c>
      <c r="F286" s="4" t="s">
        <v>46</v>
      </c>
      <c r="G286" s="4">
        <v>7</v>
      </c>
      <c r="H286" s="5">
        <v>650</v>
      </c>
      <c r="I286" s="14">
        <f t="shared" si="4"/>
        <v>4550</v>
      </c>
    </row>
    <row r="287" spans="2:9" x14ac:dyDescent="0.25">
      <c r="B287" s="10">
        <v>40425</v>
      </c>
      <c r="C287" s="4" t="s">
        <v>73</v>
      </c>
      <c r="D287" s="4" t="s">
        <v>53</v>
      </c>
      <c r="E287" s="4" t="s">
        <v>51</v>
      </c>
      <c r="F287" s="4" t="s">
        <v>40</v>
      </c>
      <c r="G287" s="4">
        <v>35</v>
      </c>
      <c r="H287" s="5">
        <v>950</v>
      </c>
      <c r="I287" s="14">
        <f t="shared" si="4"/>
        <v>33250</v>
      </c>
    </row>
    <row r="288" spans="2:9" x14ac:dyDescent="0.25">
      <c r="B288" s="10">
        <v>40444</v>
      </c>
      <c r="C288" s="4" t="s">
        <v>73</v>
      </c>
      <c r="D288" s="4" t="s">
        <v>38</v>
      </c>
      <c r="E288" s="4" t="s">
        <v>66</v>
      </c>
      <c r="F288" s="4" t="s">
        <v>44</v>
      </c>
      <c r="G288" s="4">
        <v>19</v>
      </c>
      <c r="H288" s="5">
        <v>450</v>
      </c>
      <c r="I288" s="14">
        <f t="shared" si="4"/>
        <v>8550</v>
      </c>
    </row>
    <row r="289" spans="2:9" x14ac:dyDescent="0.25">
      <c r="B289" s="10">
        <v>41824</v>
      </c>
      <c r="C289" s="4" t="s">
        <v>65</v>
      </c>
      <c r="D289" s="4" t="s">
        <v>62</v>
      </c>
      <c r="E289" s="4" t="s">
        <v>43</v>
      </c>
      <c r="F289" s="4" t="s">
        <v>40</v>
      </c>
      <c r="G289" s="4">
        <v>186</v>
      </c>
      <c r="H289" s="5">
        <v>650</v>
      </c>
      <c r="I289" s="14">
        <f t="shared" si="4"/>
        <v>120900</v>
      </c>
    </row>
    <row r="290" spans="2:9" x14ac:dyDescent="0.25">
      <c r="B290" s="10">
        <v>41391</v>
      </c>
      <c r="C290" s="4" t="s">
        <v>65</v>
      </c>
      <c r="D290" s="4" t="s">
        <v>42</v>
      </c>
      <c r="E290" s="4" t="s">
        <v>51</v>
      </c>
      <c r="F290" s="4" t="s">
        <v>44</v>
      </c>
      <c r="G290" s="4">
        <v>3</v>
      </c>
      <c r="H290" s="5">
        <v>950</v>
      </c>
      <c r="I290" s="14">
        <f t="shared" si="4"/>
        <v>2850</v>
      </c>
    </row>
    <row r="291" spans="2:9" x14ac:dyDescent="0.25">
      <c r="B291" s="10">
        <v>41309</v>
      </c>
      <c r="C291" s="4" t="s">
        <v>58</v>
      </c>
      <c r="D291" s="4" t="s">
        <v>55</v>
      </c>
      <c r="E291" s="4" t="s">
        <v>51</v>
      </c>
      <c r="F291" s="4" t="s">
        <v>56</v>
      </c>
      <c r="G291" s="4">
        <v>236</v>
      </c>
      <c r="H291" s="5">
        <v>950</v>
      </c>
      <c r="I291" s="14">
        <f t="shared" si="4"/>
        <v>224200</v>
      </c>
    </row>
    <row r="292" spans="2:9" x14ac:dyDescent="0.25">
      <c r="B292" s="10">
        <v>40597</v>
      </c>
      <c r="C292" s="4" t="s">
        <v>71</v>
      </c>
      <c r="D292" s="4" t="s">
        <v>55</v>
      </c>
      <c r="E292" s="4" t="s">
        <v>48</v>
      </c>
      <c r="F292" s="4" t="s">
        <v>44</v>
      </c>
      <c r="G292" s="4">
        <v>2</v>
      </c>
      <c r="H292" s="5">
        <v>1200</v>
      </c>
      <c r="I292" s="14">
        <f t="shared" si="4"/>
        <v>2400</v>
      </c>
    </row>
    <row r="293" spans="2:9" x14ac:dyDescent="0.25">
      <c r="B293" s="10">
        <v>41163</v>
      </c>
      <c r="C293" s="4" t="s">
        <v>41</v>
      </c>
      <c r="D293" s="4" t="s">
        <v>55</v>
      </c>
      <c r="E293" s="4" t="s">
        <v>51</v>
      </c>
      <c r="F293" s="4" t="s">
        <v>49</v>
      </c>
      <c r="G293" s="4">
        <v>178</v>
      </c>
      <c r="H293" s="5">
        <v>950</v>
      </c>
      <c r="I293" s="14">
        <f t="shared" si="4"/>
        <v>169100</v>
      </c>
    </row>
    <row r="294" spans="2:9" x14ac:dyDescent="0.25">
      <c r="B294" s="10">
        <v>40469</v>
      </c>
      <c r="C294" s="4" t="s">
        <v>75</v>
      </c>
      <c r="D294" s="4" t="s">
        <v>55</v>
      </c>
      <c r="E294" s="4" t="s">
        <v>51</v>
      </c>
      <c r="F294" s="4" t="s">
        <v>49</v>
      </c>
      <c r="G294" s="4">
        <v>173</v>
      </c>
      <c r="H294" s="5">
        <v>950</v>
      </c>
      <c r="I294" s="14">
        <f t="shared" si="4"/>
        <v>164350</v>
      </c>
    </row>
    <row r="295" spans="2:9" x14ac:dyDescent="0.25">
      <c r="B295" s="10">
        <v>40218</v>
      </c>
      <c r="C295" s="4" t="s">
        <v>72</v>
      </c>
      <c r="D295" s="4" t="s">
        <v>62</v>
      </c>
      <c r="E295" s="4" t="s">
        <v>51</v>
      </c>
      <c r="F295" s="4" t="s">
        <v>49</v>
      </c>
      <c r="G295" s="4">
        <v>149</v>
      </c>
      <c r="H295" s="5">
        <v>950</v>
      </c>
      <c r="I295" s="14">
        <f t="shared" si="4"/>
        <v>141550</v>
      </c>
    </row>
    <row r="296" spans="2:9" x14ac:dyDescent="0.25">
      <c r="B296" s="10">
        <v>40698</v>
      </c>
      <c r="C296" s="4" t="s">
        <v>54</v>
      </c>
      <c r="D296" s="4" t="s">
        <v>62</v>
      </c>
      <c r="E296" s="4" t="s">
        <v>66</v>
      </c>
      <c r="F296" s="4" t="s">
        <v>40</v>
      </c>
      <c r="G296" s="4">
        <v>225</v>
      </c>
      <c r="H296" s="5">
        <v>450</v>
      </c>
      <c r="I296" s="14">
        <f t="shared" si="4"/>
        <v>101250</v>
      </c>
    </row>
    <row r="297" spans="2:9" x14ac:dyDescent="0.25">
      <c r="B297" s="10">
        <v>40753</v>
      </c>
      <c r="C297" s="4" t="s">
        <v>41</v>
      </c>
      <c r="D297" s="4" t="s">
        <v>42</v>
      </c>
      <c r="E297" s="4" t="s">
        <v>39</v>
      </c>
      <c r="F297" s="4" t="s">
        <v>49</v>
      </c>
      <c r="G297" s="4">
        <v>50</v>
      </c>
      <c r="H297" s="5">
        <v>800</v>
      </c>
      <c r="I297" s="14">
        <f t="shared" si="4"/>
        <v>40000</v>
      </c>
    </row>
    <row r="298" spans="2:9" x14ac:dyDescent="0.25">
      <c r="B298" s="10">
        <v>40253</v>
      </c>
      <c r="C298" s="4" t="s">
        <v>69</v>
      </c>
      <c r="D298" s="4" t="s">
        <v>50</v>
      </c>
      <c r="E298" s="4" t="s">
        <v>39</v>
      </c>
      <c r="F298" s="4" t="s">
        <v>40</v>
      </c>
      <c r="G298" s="4">
        <v>19</v>
      </c>
      <c r="H298" s="5">
        <v>800</v>
      </c>
      <c r="I298" s="14">
        <f t="shared" si="4"/>
        <v>15200</v>
      </c>
    </row>
    <row r="299" spans="2:9" x14ac:dyDescent="0.25">
      <c r="B299" s="10">
        <v>41789</v>
      </c>
      <c r="C299" s="4" t="s">
        <v>58</v>
      </c>
      <c r="D299" s="4" t="s">
        <v>50</v>
      </c>
      <c r="E299" s="4" t="s">
        <v>39</v>
      </c>
      <c r="F299" s="4" t="s">
        <v>40</v>
      </c>
      <c r="G299" s="4">
        <v>6</v>
      </c>
      <c r="H299" s="5">
        <v>800</v>
      </c>
      <c r="I299" s="14">
        <f t="shared" si="4"/>
        <v>4800</v>
      </c>
    </row>
    <row r="300" spans="2:9" x14ac:dyDescent="0.25">
      <c r="B300" s="10">
        <v>40609</v>
      </c>
      <c r="C300" s="4" t="s">
        <v>73</v>
      </c>
      <c r="D300" s="4" t="s">
        <v>62</v>
      </c>
      <c r="E300" s="4" t="s">
        <v>39</v>
      </c>
      <c r="F300" s="4" t="s">
        <v>40</v>
      </c>
      <c r="G300" s="4">
        <v>34</v>
      </c>
      <c r="H300" s="5">
        <v>800</v>
      </c>
      <c r="I300" s="14">
        <f t="shared" si="4"/>
        <v>27200</v>
      </c>
    </row>
    <row r="301" spans="2:9" x14ac:dyDescent="0.25">
      <c r="B301" s="10">
        <v>41163</v>
      </c>
      <c r="C301" s="4" t="s">
        <v>71</v>
      </c>
      <c r="D301" s="4" t="s">
        <v>53</v>
      </c>
      <c r="E301" s="4" t="s">
        <v>60</v>
      </c>
      <c r="F301" s="4" t="s">
        <v>44</v>
      </c>
      <c r="G301" s="4">
        <v>26</v>
      </c>
      <c r="H301" s="5">
        <v>820</v>
      </c>
      <c r="I301" s="14">
        <f t="shared" si="4"/>
        <v>21320</v>
      </c>
    </row>
    <row r="302" spans="2:9" x14ac:dyDescent="0.25">
      <c r="B302" s="10">
        <v>41484</v>
      </c>
      <c r="C302" s="4" t="s">
        <v>37</v>
      </c>
      <c r="D302" s="4" t="s">
        <v>53</v>
      </c>
      <c r="E302" s="4" t="s">
        <v>60</v>
      </c>
      <c r="F302" s="4" t="s">
        <v>49</v>
      </c>
      <c r="G302" s="4">
        <v>8</v>
      </c>
      <c r="H302" s="5">
        <v>820</v>
      </c>
      <c r="I302" s="14">
        <f t="shared" si="4"/>
        <v>6560</v>
      </c>
    </row>
    <row r="303" spans="2:9" x14ac:dyDescent="0.25">
      <c r="B303" s="10">
        <v>40381</v>
      </c>
      <c r="C303" s="4" t="s">
        <v>58</v>
      </c>
      <c r="D303" s="4" t="s">
        <v>62</v>
      </c>
      <c r="E303" s="4" t="s">
        <v>51</v>
      </c>
      <c r="F303" s="4" t="s">
        <v>46</v>
      </c>
      <c r="G303" s="4">
        <v>6</v>
      </c>
      <c r="H303" s="5">
        <v>950</v>
      </c>
      <c r="I303" s="14">
        <f t="shared" si="4"/>
        <v>5700</v>
      </c>
    </row>
    <row r="304" spans="2:9" x14ac:dyDescent="0.25">
      <c r="B304" s="10">
        <v>41230</v>
      </c>
      <c r="C304" s="4" t="s">
        <v>54</v>
      </c>
      <c r="D304" s="4" t="s">
        <v>42</v>
      </c>
      <c r="E304" s="4" t="s">
        <v>43</v>
      </c>
      <c r="F304" s="4" t="s">
        <v>46</v>
      </c>
      <c r="G304" s="4">
        <v>49</v>
      </c>
      <c r="H304" s="5">
        <v>650</v>
      </c>
      <c r="I304" s="14">
        <f t="shared" si="4"/>
        <v>31850</v>
      </c>
    </row>
    <row r="305" spans="2:9" x14ac:dyDescent="0.25">
      <c r="B305" s="10">
        <v>41998</v>
      </c>
      <c r="C305" s="4" t="s">
        <v>41</v>
      </c>
      <c r="D305" s="4" t="s">
        <v>50</v>
      </c>
      <c r="E305" s="4" t="s">
        <v>60</v>
      </c>
      <c r="F305" s="4" t="s">
        <v>44</v>
      </c>
      <c r="G305" s="4">
        <v>3</v>
      </c>
      <c r="H305" s="5">
        <v>820</v>
      </c>
      <c r="I305" s="14">
        <f t="shared" si="4"/>
        <v>2460</v>
      </c>
    </row>
    <row r="306" spans="2:9" x14ac:dyDescent="0.25">
      <c r="B306" s="10">
        <v>40522</v>
      </c>
      <c r="C306" s="4" t="s">
        <v>54</v>
      </c>
      <c r="D306" s="4" t="s">
        <v>42</v>
      </c>
      <c r="E306" s="4" t="s">
        <v>39</v>
      </c>
      <c r="F306" s="4" t="s">
        <v>56</v>
      </c>
      <c r="G306" s="4">
        <v>18</v>
      </c>
      <c r="H306" s="5">
        <v>800</v>
      </c>
      <c r="I306" s="14">
        <f t="shared" si="4"/>
        <v>14400</v>
      </c>
    </row>
    <row r="307" spans="2:9" x14ac:dyDescent="0.25">
      <c r="B307" s="10">
        <v>41063</v>
      </c>
      <c r="C307" s="4" t="s">
        <v>59</v>
      </c>
      <c r="D307" s="4" t="s">
        <v>53</v>
      </c>
      <c r="E307" s="4" t="s">
        <v>66</v>
      </c>
      <c r="F307" s="4" t="s">
        <v>44</v>
      </c>
      <c r="G307" s="4">
        <v>3</v>
      </c>
      <c r="H307" s="5">
        <v>450</v>
      </c>
      <c r="I307" s="14">
        <f t="shared" si="4"/>
        <v>1350</v>
      </c>
    </row>
    <row r="308" spans="2:9" x14ac:dyDescent="0.25">
      <c r="B308" s="10">
        <v>40702</v>
      </c>
      <c r="C308" s="4" t="s">
        <v>37</v>
      </c>
      <c r="D308" s="4" t="s">
        <v>42</v>
      </c>
      <c r="E308" s="4" t="s">
        <v>48</v>
      </c>
      <c r="F308" s="4" t="s">
        <v>40</v>
      </c>
      <c r="G308" s="4">
        <v>15</v>
      </c>
      <c r="H308" s="5">
        <v>1200</v>
      </c>
      <c r="I308" s="14">
        <f t="shared" si="4"/>
        <v>18000</v>
      </c>
    </row>
    <row r="309" spans="2:9" x14ac:dyDescent="0.25">
      <c r="B309" s="10">
        <v>40222</v>
      </c>
      <c r="C309" s="4" t="s">
        <v>65</v>
      </c>
      <c r="D309" s="4" t="s">
        <v>62</v>
      </c>
      <c r="E309" s="4" t="s">
        <v>51</v>
      </c>
      <c r="F309" s="4" t="s">
        <v>44</v>
      </c>
      <c r="G309" s="4">
        <v>4</v>
      </c>
      <c r="H309" s="5">
        <v>950</v>
      </c>
      <c r="I309" s="14">
        <f t="shared" si="4"/>
        <v>3800</v>
      </c>
    </row>
    <row r="310" spans="2:9" x14ac:dyDescent="0.25">
      <c r="B310" s="10">
        <v>41721</v>
      </c>
      <c r="C310" s="4" t="s">
        <v>37</v>
      </c>
      <c r="D310" s="4" t="s">
        <v>50</v>
      </c>
      <c r="E310" s="4" t="s">
        <v>39</v>
      </c>
      <c r="F310" s="4" t="s">
        <v>46</v>
      </c>
      <c r="G310" s="4">
        <v>19</v>
      </c>
      <c r="H310" s="5">
        <v>800</v>
      </c>
      <c r="I310" s="14">
        <f t="shared" si="4"/>
        <v>15200</v>
      </c>
    </row>
    <row r="311" spans="2:9" x14ac:dyDescent="0.25">
      <c r="B311" s="10">
        <v>40763</v>
      </c>
      <c r="C311" s="4" t="s">
        <v>63</v>
      </c>
      <c r="D311" s="4" t="s">
        <v>62</v>
      </c>
      <c r="E311" s="4" t="s">
        <v>39</v>
      </c>
      <c r="F311" s="4" t="s">
        <v>46</v>
      </c>
      <c r="G311" s="4">
        <v>17</v>
      </c>
      <c r="H311" s="5">
        <v>800</v>
      </c>
      <c r="I311" s="14">
        <f t="shared" si="4"/>
        <v>13600</v>
      </c>
    </row>
    <row r="312" spans="2:9" x14ac:dyDescent="0.25">
      <c r="B312" s="10">
        <v>41561</v>
      </c>
      <c r="C312" s="4" t="s">
        <v>75</v>
      </c>
      <c r="D312" s="4" t="s">
        <v>53</v>
      </c>
      <c r="E312" s="4" t="s">
        <v>48</v>
      </c>
      <c r="F312" s="4" t="s">
        <v>40</v>
      </c>
      <c r="G312" s="4">
        <v>185</v>
      </c>
      <c r="H312" s="5">
        <v>1200</v>
      </c>
      <c r="I312" s="14">
        <f t="shared" si="4"/>
        <v>222000</v>
      </c>
    </row>
    <row r="313" spans="2:9" x14ac:dyDescent="0.25">
      <c r="B313" s="10">
        <v>40919</v>
      </c>
      <c r="C313" s="4" t="s">
        <v>73</v>
      </c>
      <c r="D313" s="4" t="s">
        <v>42</v>
      </c>
      <c r="E313" s="4" t="s">
        <v>48</v>
      </c>
      <c r="F313" s="4" t="s">
        <v>44</v>
      </c>
      <c r="G313" s="4">
        <v>9</v>
      </c>
      <c r="H313" s="5">
        <v>1200</v>
      </c>
      <c r="I313" s="14">
        <f t="shared" si="4"/>
        <v>10800</v>
      </c>
    </row>
    <row r="314" spans="2:9" x14ac:dyDescent="0.25">
      <c r="B314" s="10">
        <v>40645</v>
      </c>
      <c r="C314" s="4" t="s">
        <v>67</v>
      </c>
      <c r="D314" s="4" t="s">
        <v>53</v>
      </c>
      <c r="E314" s="4" t="s">
        <v>60</v>
      </c>
      <c r="F314" s="4" t="s">
        <v>44</v>
      </c>
      <c r="G314" s="4">
        <v>31</v>
      </c>
      <c r="H314" s="5">
        <v>820</v>
      </c>
      <c r="I314" s="14">
        <f t="shared" si="4"/>
        <v>25420</v>
      </c>
    </row>
    <row r="315" spans="2:9" x14ac:dyDescent="0.25">
      <c r="B315" s="10">
        <v>41408</v>
      </c>
      <c r="C315" s="4" t="s">
        <v>73</v>
      </c>
      <c r="D315" s="4" t="s">
        <v>53</v>
      </c>
      <c r="E315" s="4" t="s">
        <v>51</v>
      </c>
      <c r="F315" s="4" t="s">
        <v>44</v>
      </c>
      <c r="G315" s="4">
        <v>6</v>
      </c>
      <c r="H315" s="5">
        <v>950</v>
      </c>
      <c r="I315" s="14">
        <f t="shared" si="4"/>
        <v>5700</v>
      </c>
    </row>
    <row r="316" spans="2:9" x14ac:dyDescent="0.25">
      <c r="B316" s="10">
        <v>40842</v>
      </c>
      <c r="C316" s="4" t="s">
        <v>54</v>
      </c>
      <c r="D316" s="4" t="s">
        <v>38</v>
      </c>
      <c r="E316" s="4" t="s">
        <v>39</v>
      </c>
      <c r="F316" s="4" t="s">
        <v>49</v>
      </c>
      <c r="G316" s="4">
        <v>9</v>
      </c>
      <c r="H316" s="5">
        <v>800</v>
      </c>
      <c r="I316" s="14">
        <f t="shared" si="4"/>
        <v>7200</v>
      </c>
    </row>
    <row r="317" spans="2:9" x14ac:dyDescent="0.25">
      <c r="B317" s="10">
        <v>41198</v>
      </c>
      <c r="C317" s="4" t="s">
        <v>77</v>
      </c>
      <c r="D317" s="4" t="s">
        <v>53</v>
      </c>
      <c r="E317" s="4" t="s">
        <v>60</v>
      </c>
      <c r="F317" s="4" t="s">
        <v>44</v>
      </c>
      <c r="G317" s="4">
        <v>6</v>
      </c>
      <c r="H317" s="5">
        <v>820</v>
      </c>
      <c r="I317" s="14">
        <f t="shared" si="4"/>
        <v>4920</v>
      </c>
    </row>
    <row r="318" spans="2:9" x14ac:dyDescent="0.25">
      <c r="B318" s="10">
        <v>41377</v>
      </c>
      <c r="C318" s="4" t="s">
        <v>74</v>
      </c>
      <c r="D318" s="4" t="s">
        <v>38</v>
      </c>
      <c r="E318" s="4" t="s">
        <v>43</v>
      </c>
      <c r="F318" s="4" t="s">
        <v>46</v>
      </c>
      <c r="G318" s="4">
        <v>23</v>
      </c>
      <c r="H318" s="5">
        <v>650</v>
      </c>
      <c r="I318" s="14">
        <f t="shared" si="4"/>
        <v>14950</v>
      </c>
    </row>
    <row r="319" spans="2:9" x14ac:dyDescent="0.25">
      <c r="B319" s="10">
        <v>41254</v>
      </c>
      <c r="C319" s="4" t="s">
        <v>63</v>
      </c>
      <c r="D319" s="4" t="s">
        <v>50</v>
      </c>
      <c r="E319" s="4" t="s">
        <v>66</v>
      </c>
      <c r="F319" s="4" t="s">
        <v>46</v>
      </c>
      <c r="G319" s="4">
        <v>11</v>
      </c>
      <c r="H319" s="5">
        <v>450</v>
      </c>
      <c r="I319" s="14">
        <f t="shared" si="4"/>
        <v>4950</v>
      </c>
    </row>
    <row r="320" spans="2:9" x14ac:dyDescent="0.25">
      <c r="B320" s="10">
        <v>41676</v>
      </c>
      <c r="C320" s="4" t="s">
        <v>54</v>
      </c>
      <c r="D320" s="4" t="s">
        <v>62</v>
      </c>
      <c r="E320" s="4" t="s">
        <v>39</v>
      </c>
      <c r="F320" s="4" t="s">
        <v>40</v>
      </c>
      <c r="G320" s="4">
        <v>175</v>
      </c>
      <c r="H320" s="5">
        <v>800</v>
      </c>
      <c r="I320" s="14">
        <f t="shared" si="4"/>
        <v>140000</v>
      </c>
    </row>
    <row r="321" spans="2:9" x14ac:dyDescent="0.25">
      <c r="B321" s="10">
        <v>41403</v>
      </c>
      <c r="C321" s="4" t="s">
        <v>75</v>
      </c>
      <c r="D321" s="4" t="s">
        <v>42</v>
      </c>
      <c r="E321" s="4" t="s">
        <v>48</v>
      </c>
      <c r="F321" s="4" t="s">
        <v>40</v>
      </c>
      <c r="G321" s="4">
        <v>89</v>
      </c>
      <c r="H321" s="5">
        <v>1200</v>
      </c>
      <c r="I321" s="14">
        <f t="shared" si="4"/>
        <v>106800</v>
      </c>
    </row>
    <row r="322" spans="2:9" x14ac:dyDescent="0.25">
      <c r="B322" s="10">
        <v>40561</v>
      </c>
      <c r="C322" s="4" t="s">
        <v>61</v>
      </c>
      <c r="D322" s="4" t="s">
        <v>50</v>
      </c>
      <c r="E322" s="4" t="s">
        <v>60</v>
      </c>
      <c r="F322" s="4" t="s">
        <v>46</v>
      </c>
      <c r="G322" s="4">
        <v>13</v>
      </c>
      <c r="H322" s="5">
        <v>820</v>
      </c>
      <c r="I322" s="14">
        <f t="shared" si="4"/>
        <v>10660</v>
      </c>
    </row>
    <row r="323" spans="2:9" x14ac:dyDescent="0.25">
      <c r="B323" s="10">
        <v>40583</v>
      </c>
      <c r="C323" s="4" t="s">
        <v>57</v>
      </c>
      <c r="D323" s="4" t="s">
        <v>38</v>
      </c>
      <c r="E323" s="4" t="s">
        <v>39</v>
      </c>
      <c r="F323" s="4" t="s">
        <v>40</v>
      </c>
      <c r="G323" s="4">
        <v>81</v>
      </c>
      <c r="H323" s="5">
        <v>800</v>
      </c>
      <c r="I323" s="14">
        <f t="shared" si="4"/>
        <v>64800</v>
      </c>
    </row>
    <row r="324" spans="2:9" x14ac:dyDescent="0.25">
      <c r="B324" s="10">
        <v>41410</v>
      </c>
      <c r="C324" s="4" t="s">
        <v>77</v>
      </c>
      <c r="D324" s="4" t="s">
        <v>38</v>
      </c>
      <c r="E324" s="4" t="s">
        <v>51</v>
      </c>
      <c r="F324" s="4" t="s">
        <v>40</v>
      </c>
      <c r="G324" s="4">
        <v>43</v>
      </c>
      <c r="H324" s="5">
        <v>950</v>
      </c>
      <c r="I324" s="14">
        <f t="shared" si="4"/>
        <v>40850</v>
      </c>
    </row>
    <row r="325" spans="2:9" x14ac:dyDescent="0.25">
      <c r="B325" s="10">
        <v>40931</v>
      </c>
      <c r="C325" s="4" t="s">
        <v>67</v>
      </c>
      <c r="D325" s="4" t="s">
        <v>62</v>
      </c>
      <c r="E325" s="4" t="s">
        <v>51</v>
      </c>
      <c r="F325" s="4" t="s">
        <v>44</v>
      </c>
      <c r="G325" s="4">
        <v>21</v>
      </c>
      <c r="H325" s="5">
        <v>950</v>
      </c>
      <c r="I325" s="14">
        <f t="shared" si="4"/>
        <v>19950</v>
      </c>
    </row>
    <row r="326" spans="2:9" x14ac:dyDescent="0.25">
      <c r="B326" s="10">
        <v>41414</v>
      </c>
      <c r="C326" s="4" t="s">
        <v>71</v>
      </c>
      <c r="D326" s="4" t="s">
        <v>50</v>
      </c>
      <c r="E326" s="4" t="s">
        <v>39</v>
      </c>
      <c r="F326" s="4" t="s">
        <v>44</v>
      </c>
      <c r="G326" s="4">
        <v>1</v>
      </c>
      <c r="H326" s="5">
        <v>800</v>
      </c>
      <c r="I326" s="14">
        <f t="shared" si="4"/>
        <v>800</v>
      </c>
    </row>
    <row r="327" spans="2:9" x14ac:dyDescent="0.25">
      <c r="B327" s="10">
        <v>41795</v>
      </c>
      <c r="C327" s="4" t="s">
        <v>57</v>
      </c>
      <c r="D327" s="4" t="s">
        <v>38</v>
      </c>
      <c r="E327" s="4" t="s">
        <v>39</v>
      </c>
      <c r="F327" s="4" t="s">
        <v>40</v>
      </c>
      <c r="G327" s="4">
        <v>98</v>
      </c>
      <c r="H327" s="5">
        <v>800</v>
      </c>
      <c r="I327" s="14">
        <f t="shared" si="4"/>
        <v>78400</v>
      </c>
    </row>
    <row r="328" spans="2:9" x14ac:dyDescent="0.25">
      <c r="B328" s="10">
        <v>41512</v>
      </c>
      <c r="C328" s="4" t="s">
        <v>52</v>
      </c>
      <c r="D328" s="4" t="s">
        <v>53</v>
      </c>
      <c r="E328" s="4" t="s">
        <v>43</v>
      </c>
      <c r="F328" s="4" t="s">
        <v>49</v>
      </c>
      <c r="G328" s="4">
        <v>44</v>
      </c>
      <c r="H328" s="5">
        <v>650</v>
      </c>
      <c r="I328" s="14">
        <f t="shared" si="4"/>
        <v>28600</v>
      </c>
    </row>
    <row r="329" spans="2:9" x14ac:dyDescent="0.25">
      <c r="B329" s="10">
        <v>41532</v>
      </c>
      <c r="C329" s="4" t="s">
        <v>61</v>
      </c>
      <c r="D329" s="4" t="s">
        <v>42</v>
      </c>
      <c r="E329" s="4" t="s">
        <v>39</v>
      </c>
      <c r="F329" s="4" t="s">
        <v>44</v>
      </c>
      <c r="G329" s="4">
        <v>28</v>
      </c>
      <c r="H329" s="5">
        <v>800</v>
      </c>
      <c r="I329" s="14">
        <f t="shared" si="4"/>
        <v>22400</v>
      </c>
    </row>
    <row r="330" spans="2:9" x14ac:dyDescent="0.25">
      <c r="B330" s="10">
        <v>40724</v>
      </c>
      <c r="C330" s="4" t="s">
        <v>37</v>
      </c>
      <c r="D330" s="4" t="s">
        <v>42</v>
      </c>
      <c r="E330" s="4" t="s">
        <v>60</v>
      </c>
      <c r="F330" s="4" t="s">
        <v>40</v>
      </c>
      <c r="G330" s="4">
        <v>18</v>
      </c>
      <c r="H330" s="5">
        <v>820</v>
      </c>
      <c r="I330" s="14">
        <f t="shared" si="4"/>
        <v>14760</v>
      </c>
    </row>
    <row r="331" spans="2:9" x14ac:dyDescent="0.25">
      <c r="B331" s="10">
        <v>40534</v>
      </c>
      <c r="C331" s="4" t="s">
        <v>72</v>
      </c>
      <c r="D331" s="4" t="s">
        <v>53</v>
      </c>
      <c r="E331" s="4" t="s">
        <v>48</v>
      </c>
      <c r="F331" s="4" t="s">
        <v>49</v>
      </c>
      <c r="G331" s="4">
        <v>60</v>
      </c>
      <c r="H331" s="5">
        <v>1200</v>
      </c>
      <c r="I331" s="14">
        <f t="shared" si="4"/>
        <v>72000</v>
      </c>
    </row>
    <row r="332" spans="2:9" x14ac:dyDescent="0.25">
      <c r="B332" s="10">
        <v>40550</v>
      </c>
      <c r="C332" s="4" t="s">
        <v>76</v>
      </c>
      <c r="D332" s="4" t="s">
        <v>55</v>
      </c>
      <c r="E332" s="4" t="s">
        <v>48</v>
      </c>
      <c r="F332" s="4" t="s">
        <v>49</v>
      </c>
      <c r="G332" s="4">
        <v>36</v>
      </c>
      <c r="H332" s="5">
        <v>1200</v>
      </c>
      <c r="I332" s="14">
        <f t="shared" ref="I332:I395" si="5">H332*G332</f>
        <v>43200</v>
      </c>
    </row>
    <row r="333" spans="2:9" x14ac:dyDescent="0.25">
      <c r="B333" s="10">
        <v>40664</v>
      </c>
      <c r="C333" s="4" t="s">
        <v>63</v>
      </c>
      <c r="D333" s="4" t="s">
        <v>38</v>
      </c>
      <c r="E333" s="4" t="s">
        <v>39</v>
      </c>
      <c r="F333" s="4" t="s">
        <v>56</v>
      </c>
      <c r="G333" s="4">
        <v>25</v>
      </c>
      <c r="H333" s="5">
        <v>800</v>
      </c>
      <c r="I333" s="14">
        <f t="shared" si="5"/>
        <v>20000</v>
      </c>
    </row>
    <row r="334" spans="2:9" x14ac:dyDescent="0.25">
      <c r="B334" s="10">
        <v>41223</v>
      </c>
      <c r="C334" s="4" t="s">
        <v>76</v>
      </c>
      <c r="D334" s="4" t="s">
        <v>42</v>
      </c>
      <c r="E334" s="4" t="s">
        <v>51</v>
      </c>
      <c r="F334" s="4" t="s">
        <v>56</v>
      </c>
      <c r="G334" s="4">
        <v>27</v>
      </c>
      <c r="H334" s="5">
        <v>950</v>
      </c>
      <c r="I334" s="14">
        <f t="shared" si="5"/>
        <v>25650</v>
      </c>
    </row>
    <row r="335" spans="2:9" x14ac:dyDescent="0.25">
      <c r="B335" s="10">
        <v>41741</v>
      </c>
      <c r="C335" s="4" t="s">
        <v>47</v>
      </c>
      <c r="D335" s="4" t="s">
        <v>38</v>
      </c>
      <c r="E335" s="4" t="s">
        <v>60</v>
      </c>
      <c r="F335" s="4" t="s">
        <v>40</v>
      </c>
      <c r="G335" s="4">
        <v>23</v>
      </c>
      <c r="H335" s="5">
        <v>820</v>
      </c>
      <c r="I335" s="14">
        <f t="shared" si="5"/>
        <v>18860</v>
      </c>
    </row>
    <row r="336" spans="2:9" x14ac:dyDescent="0.25">
      <c r="B336" s="10">
        <v>40444</v>
      </c>
      <c r="C336" s="4" t="s">
        <v>67</v>
      </c>
      <c r="D336" s="4" t="s">
        <v>38</v>
      </c>
      <c r="E336" s="4" t="s">
        <v>48</v>
      </c>
      <c r="F336" s="4" t="s">
        <v>49</v>
      </c>
      <c r="G336" s="4">
        <v>44</v>
      </c>
      <c r="H336" s="5">
        <v>1200</v>
      </c>
      <c r="I336" s="14">
        <f t="shared" si="5"/>
        <v>52800</v>
      </c>
    </row>
    <row r="337" spans="2:9" x14ac:dyDescent="0.25">
      <c r="B337" s="10">
        <v>41863</v>
      </c>
      <c r="C337" s="4" t="s">
        <v>72</v>
      </c>
      <c r="D337" s="4" t="s">
        <v>42</v>
      </c>
      <c r="E337" s="4" t="s">
        <v>51</v>
      </c>
      <c r="F337" s="4" t="s">
        <v>46</v>
      </c>
      <c r="G337" s="4">
        <v>46</v>
      </c>
      <c r="H337" s="5">
        <v>950</v>
      </c>
      <c r="I337" s="14">
        <f t="shared" si="5"/>
        <v>43700</v>
      </c>
    </row>
    <row r="338" spans="2:9" x14ac:dyDescent="0.25">
      <c r="B338" s="10">
        <v>40697</v>
      </c>
      <c r="C338" s="4" t="s">
        <v>58</v>
      </c>
      <c r="D338" s="4" t="s">
        <v>50</v>
      </c>
      <c r="E338" s="4" t="s">
        <v>43</v>
      </c>
      <c r="F338" s="4" t="s">
        <v>46</v>
      </c>
      <c r="G338" s="4">
        <v>18</v>
      </c>
      <c r="H338" s="5">
        <v>650</v>
      </c>
      <c r="I338" s="14">
        <f t="shared" si="5"/>
        <v>11700</v>
      </c>
    </row>
    <row r="339" spans="2:9" x14ac:dyDescent="0.25">
      <c r="B339" s="10">
        <v>41825</v>
      </c>
      <c r="C339" s="4" t="s">
        <v>61</v>
      </c>
      <c r="D339" s="4" t="s">
        <v>38</v>
      </c>
      <c r="E339" s="4" t="s">
        <v>43</v>
      </c>
      <c r="F339" s="4" t="s">
        <v>49</v>
      </c>
      <c r="G339" s="4">
        <v>30</v>
      </c>
      <c r="H339" s="5">
        <v>650</v>
      </c>
      <c r="I339" s="14">
        <f t="shared" si="5"/>
        <v>19500</v>
      </c>
    </row>
    <row r="340" spans="2:9" x14ac:dyDescent="0.25">
      <c r="B340" s="10">
        <v>41780</v>
      </c>
      <c r="C340" s="4" t="s">
        <v>58</v>
      </c>
      <c r="D340" s="4" t="s">
        <v>38</v>
      </c>
      <c r="E340" s="4" t="s">
        <v>51</v>
      </c>
      <c r="F340" s="4" t="s">
        <v>49</v>
      </c>
      <c r="G340" s="4">
        <v>56</v>
      </c>
      <c r="H340" s="5">
        <v>950</v>
      </c>
      <c r="I340" s="14">
        <f t="shared" si="5"/>
        <v>53200</v>
      </c>
    </row>
    <row r="341" spans="2:9" x14ac:dyDescent="0.25">
      <c r="B341" s="10">
        <v>41635</v>
      </c>
      <c r="C341" s="4" t="s">
        <v>37</v>
      </c>
      <c r="D341" s="4" t="s">
        <v>62</v>
      </c>
      <c r="E341" s="4" t="s">
        <v>39</v>
      </c>
      <c r="F341" s="4" t="s">
        <v>44</v>
      </c>
      <c r="G341" s="4">
        <v>33</v>
      </c>
      <c r="H341" s="5">
        <v>800</v>
      </c>
      <c r="I341" s="14">
        <f t="shared" si="5"/>
        <v>26400</v>
      </c>
    </row>
    <row r="342" spans="2:9" x14ac:dyDescent="0.25">
      <c r="B342" s="10">
        <v>40805</v>
      </c>
      <c r="C342" s="4" t="s">
        <v>52</v>
      </c>
      <c r="D342" s="4" t="s">
        <v>53</v>
      </c>
      <c r="E342" s="4" t="s">
        <v>48</v>
      </c>
      <c r="F342" s="4" t="s">
        <v>46</v>
      </c>
      <c r="G342" s="4">
        <v>48</v>
      </c>
      <c r="H342" s="5">
        <v>1200</v>
      </c>
      <c r="I342" s="14">
        <f t="shared" si="5"/>
        <v>57600</v>
      </c>
    </row>
    <row r="343" spans="2:9" x14ac:dyDescent="0.25">
      <c r="B343" s="10">
        <v>41797</v>
      </c>
      <c r="C343" s="4" t="s">
        <v>67</v>
      </c>
      <c r="D343" s="4" t="s">
        <v>50</v>
      </c>
      <c r="E343" s="4" t="s">
        <v>39</v>
      </c>
      <c r="F343" s="4" t="s">
        <v>49</v>
      </c>
      <c r="G343" s="4">
        <v>20</v>
      </c>
      <c r="H343" s="5">
        <v>800</v>
      </c>
      <c r="I343" s="14">
        <f t="shared" si="5"/>
        <v>16000</v>
      </c>
    </row>
    <row r="344" spans="2:9" x14ac:dyDescent="0.25">
      <c r="B344" s="10">
        <v>40730</v>
      </c>
      <c r="C344" s="4" t="s">
        <v>41</v>
      </c>
      <c r="D344" s="4" t="s">
        <v>55</v>
      </c>
      <c r="E344" s="4" t="s">
        <v>48</v>
      </c>
      <c r="F344" s="4" t="s">
        <v>40</v>
      </c>
      <c r="G344" s="4">
        <v>250</v>
      </c>
      <c r="H344" s="5">
        <v>1200</v>
      </c>
      <c r="I344" s="14">
        <f t="shared" si="5"/>
        <v>300000</v>
      </c>
    </row>
    <row r="345" spans="2:9" x14ac:dyDescent="0.25">
      <c r="B345" s="10">
        <v>40244</v>
      </c>
      <c r="C345" s="4" t="s">
        <v>52</v>
      </c>
      <c r="D345" s="4" t="s">
        <v>50</v>
      </c>
      <c r="E345" s="4" t="s">
        <v>60</v>
      </c>
      <c r="F345" s="4" t="s">
        <v>46</v>
      </c>
      <c r="G345" s="4">
        <v>6</v>
      </c>
      <c r="H345" s="5">
        <v>820</v>
      </c>
      <c r="I345" s="14">
        <f t="shared" si="5"/>
        <v>4920</v>
      </c>
    </row>
    <row r="346" spans="2:9" x14ac:dyDescent="0.25">
      <c r="B346" s="10">
        <v>40238</v>
      </c>
      <c r="C346" s="4" t="s">
        <v>58</v>
      </c>
      <c r="D346" s="4" t="s">
        <v>50</v>
      </c>
      <c r="E346" s="4" t="s">
        <v>66</v>
      </c>
      <c r="F346" s="4" t="s">
        <v>46</v>
      </c>
      <c r="G346" s="4">
        <v>1</v>
      </c>
      <c r="H346" s="5">
        <v>450</v>
      </c>
      <c r="I346" s="14">
        <f t="shared" si="5"/>
        <v>450</v>
      </c>
    </row>
    <row r="347" spans="2:9" x14ac:dyDescent="0.25">
      <c r="B347" s="10">
        <v>41747</v>
      </c>
      <c r="C347" s="4" t="s">
        <v>75</v>
      </c>
      <c r="D347" s="4" t="s">
        <v>50</v>
      </c>
      <c r="E347" s="4" t="s">
        <v>66</v>
      </c>
      <c r="F347" s="4" t="s">
        <v>56</v>
      </c>
      <c r="G347" s="4">
        <v>10</v>
      </c>
      <c r="H347" s="5">
        <v>450</v>
      </c>
      <c r="I347" s="14">
        <f t="shared" si="5"/>
        <v>4500</v>
      </c>
    </row>
    <row r="348" spans="2:9" x14ac:dyDescent="0.25">
      <c r="B348" s="10">
        <v>40294</v>
      </c>
      <c r="C348" s="4" t="s">
        <v>59</v>
      </c>
      <c r="D348" s="4" t="s">
        <v>42</v>
      </c>
      <c r="E348" s="4" t="s">
        <v>48</v>
      </c>
      <c r="F348" s="4" t="s">
        <v>56</v>
      </c>
      <c r="G348" s="4">
        <v>38</v>
      </c>
      <c r="H348" s="5">
        <v>1200</v>
      </c>
      <c r="I348" s="14">
        <f t="shared" si="5"/>
        <v>45600</v>
      </c>
    </row>
    <row r="349" spans="2:9" x14ac:dyDescent="0.25">
      <c r="B349" s="10">
        <v>41235</v>
      </c>
      <c r="C349" s="4" t="s">
        <v>76</v>
      </c>
      <c r="D349" s="4" t="s">
        <v>50</v>
      </c>
      <c r="E349" s="4" t="s">
        <v>51</v>
      </c>
      <c r="F349" s="4" t="s">
        <v>46</v>
      </c>
      <c r="G349" s="4">
        <v>13</v>
      </c>
      <c r="H349" s="5">
        <v>950</v>
      </c>
      <c r="I349" s="14">
        <f t="shared" si="5"/>
        <v>12350</v>
      </c>
    </row>
    <row r="350" spans="2:9" x14ac:dyDescent="0.25">
      <c r="B350" s="10">
        <v>40962</v>
      </c>
      <c r="C350" s="4" t="s">
        <v>59</v>
      </c>
      <c r="D350" s="4" t="s">
        <v>50</v>
      </c>
      <c r="E350" s="4" t="s">
        <v>43</v>
      </c>
      <c r="F350" s="4" t="s">
        <v>44</v>
      </c>
      <c r="G350" s="4">
        <v>4</v>
      </c>
      <c r="H350" s="5">
        <v>650</v>
      </c>
      <c r="I350" s="14">
        <f t="shared" si="5"/>
        <v>2600</v>
      </c>
    </row>
    <row r="351" spans="2:9" x14ac:dyDescent="0.25">
      <c r="B351" s="10">
        <v>41308</v>
      </c>
      <c r="C351" s="4" t="s">
        <v>70</v>
      </c>
      <c r="D351" s="4" t="s">
        <v>53</v>
      </c>
      <c r="E351" s="4" t="s">
        <v>60</v>
      </c>
      <c r="F351" s="4" t="s">
        <v>44</v>
      </c>
      <c r="G351" s="4">
        <v>32</v>
      </c>
      <c r="H351" s="5">
        <v>820</v>
      </c>
      <c r="I351" s="14">
        <f t="shared" si="5"/>
        <v>26240</v>
      </c>
    </row>
    <row r="352" spans="2:9" x14ac:dyDescent="0.25">
      <c r="B352" s="10">
        <v>40672</v>
      </c>
      <c r="C352" s="4" t="s">
        <v>64</v>
      </c>
      <c r="D352" s="4" t="s">
        <v>38</v>
      </c>
      <c r="E352" s="4" t="s">
        <v>39</v>
      </c>
      <c r="F352" s="4" t="s">
        <v>46</v>
      </c>
      <c r="G352" s="4">
        <v>21</v>
      </c>
      <c r="H352" s="5">
        <v>800</v>
      </c>
      <c r="I352" s="14">
        <f t="shared" si="5"/>
        <v>16800</v>
      </c>
    </row>
    <row r="353" spans="2:9" x14ac:dyDescent="0.25">
      <c r="B353" s="10">
        <v>41063</v>
      </c>
      <c r="C353" s="4" t="s">
        <v>77</v>
      </c>
      <c r="D353" s="4" t="s">
        <v>53</v>
      </c>
      <c r="E353" s="4" t="s">
        <v>48</v>
      </c>
      <c r="F353" s="4" t="s">
        <v>40</v>
      </c>
      <c r="G353" s="4">
        <v>94</v>
      </c>
      <c r="H353" s="5">
        <v>1200</v>
      </c>
      <c r="I353" s="14">
        <f t="shared" si="5"/>
        <v>112800</v>
      </c>
    </row>
    <row r="354" spans="2:9" x14ac:dyDescent="0.25">
      <c r="B354" s="10">
        <v>41482</v>
      </c>
      <c r="C354" s="4" t="s">
        <v>57</v>
      </c>
      <c r="D354" s="4" t="s">
        <v>50</v>
      </c>
      <c r="E354" s="4" t="s">
        <v>39</v>
      </c>
      <c r="F354" s="4" t="s">
        <v>40</v>
      </c>
      <c r="G354" s="4">
        <v>44</v>
      </c>
      <c r="H354" s="5">
        <v>800</v>
      </c>
      <c r="I354" s="14">
        <f t="shared" si="5"/>
        <v>35200</v>
      </c>
    </row>
    <row r="355" spans="2:9" x14ac:dyDescent="0.25">
      <c r="B355" s="10">
        <v>40830</v>
      </c>
      <c r="C355" s="4" t="s">
        <v>63</v>
      </c>
      <c r="D355" s="4" t="s">
        <v>55</v>
      </c>
      <c r="E355" s="4" t="s">
        <v>60</v>
      </c>
      <c r="F355" s="4" t="s">
        <v>56</v>
      </c>
      <c r="G355" s="4">
        <v>92</v>
      </c>
      <c r="H355" s="5">
        <v>820</v>
      </c>
      <c r="I355" s="14">
        <f t="shared" si="5"/>
        <v>75440</v>
      </c>
    </row>
    <row r="356" spans="2:9" x14ac:dyDescent="0.25">
      <c r="B356" s="10">
        <v>41404</v>
      </c>
      <c r="C356" s="4" t="s">
        <v>64</v>
      </c>
      <c r="D356" s="4" t="s">
        <v>42</v>
      </c>
      <c r="E356" s="4" t="s">
        <v>39</v>
      </c>
      <c r="F356" s="4" t="s">
        <v>56</v>
      </c>
      <c r="G356" s="4">
        <v>85</v>
      </c>
      <c r="H356" s="5">
        <v>800</v>
      </c>
      <c r="I356" s="14">
        <f t="shared" si="5"/>
        <v>68000</v>
      </c>
    </row>
    <row r="357" spans="2:9" x14ac:dyDescent="0.25">
      <c r="B357" s="10">
        <v>40369</v>
      </c>
      <c r="C357" s="4" t="s">
        <v>77</v>
      </c>
      <c r="D357" s="4" t="s">
        <v>53</v>
      </c>
      <c r="E357" s="4" t="s">
        <v>39</v>
      </c>
      <c r="F357" s="4" t="s">
        <v>46</v>
      </c>
      <c r="G357" s="4">
        <v>30</v>
      </c>
      <c r="H357" s="5">
        <v>800</v>
      </c>
      <c r="I357" s="14">
        <f t="shared" si="5"/>
        <v>24000</v>
      </c>
    </row>
    <row r="358" spans="2:9" x14ac:dyDescent="0.25">
      <c r="B358" s="10">
        <v>41579</v>
      </c>
      <c r="C358" s="4" t="s">
        <v>76</v>
      </c>
      <c r="D358" s="4" t="s">
        <v>55</v>
      </c>
      <c r="E358" s="4" t="s">
        <v>60</v>
      </c>
      <c r="F358" s="4" t="s">
        <v>44</v>
      </c>
      <c r="G358" s="4">
        <v>1</v>
      </c>
      <c r="H358" s="5">
        <v>820</v>
      </c>
      <c r="I358" s="14">
        <f t="shared" si="5"/>
        <v>820</v>
      </c>
    </row>
    <row r="359" spans="2:9" x14ac:dyDescent="0.25">
      <c r="B359" s="10">
        <v>40437</v>
      </c>
      <c r="C359" s="4" t="s">
        <v>68</v>
      </c>
      <c r="D359" s="4" t="s">
        <v>42</v>
      </c>
      <c r="E359" s="4" t="s">
        <v>60</v>
      </c>
      <c r="F359" s="4" t="s">
        <v>49</v>
      </c>
      <c r="G359" s="4">
        <v>70</v>
      </c>
      <c r="H359" s="5">
        <v>820</v>
      </c>
      <c r="I359" s="14">
        <f t="shared" si="5"/>
        <v>57400</v>
      </c>
    </row>
    <row r="360" spans="2:9" x14ac:dyDescent="0.25">
      <c r="B360" s="10">
        <v>41477</v>
      </c>
      <c r="C360" s="4" t="s">
        <v>58</v>
      </c>
      <c r="D360" s="4" t="s">
        <v>38</v>
      </c>
      <c r="E360" s="4" t="s">
        <v>66</v>
      </c>
      <c r="F360" s="4" t="s">
        <v>40</v>
      </c>
      <c r="G360" s="4">
        <v>11</v>
      </c>
      <c r="H360" s="5">
        <v>450</v>
      </c>
      <c r="I360" s="14">
        <f t="shared" si="5"/>
        <v>4950</v>
      </c>
    </row>
    <row r="361" spans="2:9" x14ac:dyDescent="0.25">
      <c r="B361" s="10">
        <v>40443</v>
      </c>
      <c r="C361" s="4" t="s">
        <v>65</v>
      </c>
      <c r="D361" s="4" t="s">
        <v>42</v>
      </c>
      <c r="E361" s="4" t="s">
        <v>39</v>
      </c>
      <c r="F361" s="4" t="s">
        <v>49</v>
      </c>
      <c r="G361" s="4">
        <v>3</v>
      </c>
      <c r="H361" s="5">
        <v>800</v>
      </c>
      <c r="I361" s="14">
        <f t="shared" si="5"/>
        <v>2400</v>
      </c>
    </row>
    <row r="362" spans="2:9" x14ac:dyDescent="0.25">
      <c r="B362" s="10">
        <v>40701</v>
      </c>
      <c r="C362" s="4" t="s">
        <v>70</v>
      </c>
      <c r="D362" s="4" t="s">
        <v>62</v>
      </c>
      <c r="E362" s="4" t="s">
        <v>43</v>
      </c>
      <c r="F362" s="4" t="s">
        <v>56</v>
      </c>
      <c r="G362" s="4">
        <v>88</v>
      </c>
      <c r="H362" s="5">
        <v>650</v>
      </c>
      <c r="I362" s="14">
        <f t="shared" si="5"/>
        <v>57200</v>
      </c>
    </row>
    <row r="363" spans="2:9" x14ac:dyDescent="0.25">
      <c r="B363" s="10">
        <v>41706</v>
      </c>
      <c r="C363" s="4" t="s">
        <v>64</v>
      </c>
      <c r="D363" s="4" t="s">
        <v>50</v>
      </c>
      <c r="E363" s="4" t="s">
        <v>39</v>
      </c>
      <c r="F363" s="4" t="s">
        <v>49</v>
      </c>
      <c r="G363" s="4">
        <v>20</v>
      </c>
      <c r="H363" s="5">
        <v>800</v>
      </c>
      <c r="I363" s="14">
        <f t="shared" si="5"/>
        <v>16000</v>
      </c>
    </row>
    <row r="364" spans="2:9" x14ac:dyDescent="0.25">
      <c r="B364" s="10">
        <v>40288</v>
      </c>
      <c r="C364" s="4" t="s">
        <v>54</v>
      </c>
      <c r="D364" s="4" t="s">
        <v>62</v>
      </c>
      <c r="E364" s="4" t="s">
        <v>39</v>
      </c>
      <c r="F364" s="4" t="s">
        <v>46</v>
      </c>
      <c r="G364" s="4">
        <v>64</v>
      </c>
      <c r="H364" s="5">
        <v>800</v>
      </c>
      <c r="I364" s="14">
        <f t="shared" si="5"/>
        <v>51200</v>
      </c>
    </row>
    <row r="365" spans="2:9" x14ac:dyDescent="0.25">
      <c r="B365" s="10">
        <v>40230</v>
      </c>
      <c r="C365" s="4" t="s">
        <v>52</v>
      </c>
      <c r="D365" s="4" t="s">
        <v>38</v>
      </c>
      <c r="E365" s="4" t="s">
        <v>48</v>
      </c>
      <c r="F365" s="4" t="s">
        <v>56</v>
      </c>
      <c r="G365" s="4">
        <v>70</v>
      </c>
      <c r="H365" s="5">
        <v>1200</v>
      </c>
      <c r="I365" s="14">
        <f t="shared" si="5"/>
        <v>84000</v>
      </c>
    </row>
    <row r="366" spans="2:9" x14ac:dyDescent="0.25">
      <c r="B366" s="10">
        <v>40604</v>
      </c>
      <c r="C366" s="4" t="s">
        <v>71</v>
      </c>
      <c r="D366" s="4" t="s">
        <v>53</v>
      </c>
      <c r="E366" s="4" t="s">
        <v>51</v>
      </c>
      <c r="F366" s="4" t="s">
        <v>46</v>
      </c>
      <c r="G366" s="4">
        <v>73</v>
      </c>
      <c r="H366" s="5">
        <v>950</v>
      </c>
      <c r="I366" s="14">
        <f t="shared" si="5"/>
        <v>69350</v>
      </c>
    </row>
    <row r="367" spans="2:9" x14ac:dyDescent="0.25">
      <c r="B367" s="10">
        <v>40357</v>
      </c>
      <c r="C367" s="4" t="s">
        <v>70</v>
      </c>
      <c r="D367" s="4" t="s">
        <v>62</v>
      </c>
      <c r="E367" s="4" t="s">
        <v>51</v>
      </c>
      <c r="F367" s="4" t="s">
        <v>44</v>
      </c>
      <c r="G367" s="4">
        <v>20</v>
      </c>
      <c r="H367" s="5">
        <v>950</v>
      </c>
      <c r="I367" s="14">
        <f t="shared" si="5"/>
        <v>19000</v>
      </c>
    </row>
    <row r="368" spans="2:9" x14ac:dyDescent="0.25">
      <c r="B368" s="10">
        <v>40925</v>
      </c>
      <c r="C368" s="4" t="s">
        <v>73</v>
      </c>
      <c r="D368" s="4" t="s">
        <v>55</v>
      </c>
      <c r="E368" s="4" t="s">
        <v>48</v>
      </c>
      <c r="F368" s="4" t="s">
        <v>56</v>
      </c>
      <c r="G368" s="4">
        <v>77</v>
      </c>
      <c r="H368" s="5">
        <v>1200</v>
      </c>
      <c r="I368" s="14">
        <f t="shared" si="5"/>
        <v>92400</v>
      </c>
    </row>
    <row r="369" spans="2:9" x14ac:dyDescent="0.25">
      <c r="B369" s="10">
        <v>40884</v>
      </c>
      <c r="C369" s="4" t="s">
        <v>72</v>
      </c>
      <c r="D369" s="4" t="s">
        <v>62</v>
      </c>
      <c r="E369" s="4" t="s">
        <v>60</v>
      </c>
      <c r="F369" s="4" t="s">
        <v>56</v>
      </c>
      <c r="G369" s="4">
        <v>18</v>
      </c>
      <c r="H369" s="5">
        <v>820</v>
      </c>
      <c r="I369" s="14">
        <f t="shared" si="5"/>
        <v>14760</v>
      </c>
    </row>
    <row r="370" spans="2:9" x14ac:dyDescent="0.25">
      <c r="B370" s="10">
        <v>41971</v>
      </c>
      <c r="C370" s="4" t="s">
        <v>72</v>
      </c>
      <c r="D370" s="4" t="s">
        <v>50</v>
      </c>
      <c r="E370" s="4" t="s">
        <v>43</v>
      </c>
      <c r="F370" s="4" t="s">
        <v>44</v>
      </c>
      <c r="G370" s="4">
        <v>5</v>
      </c>
      <c r="H370" s="5">
        <v>650</v>
      </c>
      <c r="I370" s="14">
        <f t="shared" si="5"/>
        <v>3250</v>
      </c>
    </row>
    <row r="371" spans="2:9" x14ac:dyDescent="0.25">
      <c r="B371" s="10">
        <v>40469</v>
      </c>
      <c r="C371" s="4" t="s">
        <v>59</v>
      </c>
      <c r="D371" s="4" t="s">
        <v>55</v>
      </c>
      <c r="E371" s="4" t="s">
        <v>39</v>
      </c>
      <c r="F371" s="4" t="s">
        <v>40</v>
      </c>
      <c r="G371" s="4">
        <v>267</v>
      </c>
      <c r="H371" s="5">
        <v>800</v>
      </c>
      <c r="I371" s="14">
        <f t="shared" si="5"/>
        <v>213600</v>
      </c>
    </row>
    <row r="372" spans="2:9" x14ac:dyDescent="0.25">
      <c r="B372" s="10">
        <v>41009</v>
      </c>
      <c r="C372" s="4" t="s">
        <v>72</v>
      </c>
      <c r="D372" s="4" t="s">
        <v>50</v>
      </c>
      <c r="E372" s="4" t="s">
        <v>60</v>
      </c>
      <c r="F372" s="4" t="s">
        <v>46</v>
      </c>
      <c r="G372" s="4">
        <v>6</v>
      </c>
      <c r="H372" s="5">
        <v>820</v>
      </c>
      <c r="I372" s="14">
        <f t="shared" si="5"/>
        <v>4920</v>
      </c>
    </row>
    <row r="373" spans="2:9" x14ac:dyDescent="0.25">
      <c r="B373" s="10">
        <v>41415</v>
      </c>
      <c r="C373" s="4" t="s">
        <v>77</v>
      </c>
      <c r="D373" s="4" t="s">
        <v>55</v>
      </c>
      <c r="E373" s="4" t="s">
        <v>39</v>
      </c>
      <c r="F373" s="4" t="s">
        <v>40</v>
      </c>
      <c r="G373" s="4">
        <v>10</v>
      </c>
      <c r="H373" s="5">
        <v>800</v>
      </c>
      <c r="I373" s="14">
        <f t="shared" si="5"/>
        <v>8000</v>
      </c>
    </row>
    <row r="374" spans="2:9" x14ac:dyDescent="0.25">
      <c r="B374" s="10">
        <v>40912</v>
      </c>
      <c r="C374" s="4" t="s">
        <v>45</v>
      </c>
      <c r="D374" s="4" t="s">
        <v>55</v>
      </c>
      <c r="E374" s="4" t="s">
        <v>60</v>
      </c>
      <c r="F374" s="4" t="s">
        <v>46</v>
      </c>
      <c r="G374" s="4">
        <v>86</v>
      </c>
      <c r="H374" s="5">
        <v>820</v>
      </c>
      <c r="I374" s="14">
        <f t="shared" si="5"/>
        <v>70520</v>
      </c>
    </row>
    <row r="375" spans="2:9" x14ac:dyDescent="0.25">
      <c r="B375" s="10">
        <v>41967</v>
      </c>
      <c r="C375" s="4" t="s">
        <v>65</v>
      </c>
      <c r="D375" s="4" t="s">
        <v>55</v>
      </c>
      <c r="E375" s="4" t="s">
        <v>48</v>
      </c>
      <c r="F375" s="4" t="s">
        <v>49</v>
      </c>
      <c r="G375" s="4">
        <v>151</v>
      </c>
      <c r="H375" s="5">
        <v>1200</v>
      </c>
      <c r="I375" s="14">
        <f t="shared" si="5"/>
        <v>181200</v>
      </c>
    </row>
    <row r="376" spans="2:9" x14ac:dyDescent="0.25">
      <c r="B376" s="10">
        <v>41538</v>
      </c>
      <c r="C376" s="4" t="s">
        <v>70</v>
      </c>
      <c r="D376" s="4" t="s">
        <v>55</v>
      </c>
      <c r="E376" s="4" t="s">
        <v>66</v>
      </c>
      <c r="F376" s="4" t="s">
        <v>44</v>
      </c>
      <c r="G376" s="4">
        <v>29</v>
      </c>
      <c r="H376" s="5">
        <v>450</v>
      </c>
      <c r="I376" s="14">
        <f t="shared" si="5"/>
        <v>13050</v>
      </c>
    </row>
    <row r="377" spans="2:9" x14ac:dyDescent="0.25">
      <c r="B377" s="10">
        <v>41990</v>
      </c>
      <c r="C377" s="4" t="s">
        <v>76</v>
      </c>
      <c r="D377" s="4" t="s">
        <v>50</v>
      </c>
      <c r="E377" s="4" t="s">
        <v>60</v>
      </c>
      <c r="F377" s="4" t="s">
        <v>46</v>
      </c>
      <c r="G377" s="4">
        <v>1</v>
      </c>
      <c r="H377" s="5">
        <v>820</v>
      </c>
      <c r="I377" s="14">
        <f t="shared" si="5"/>
        <v>820</v>
      </c>
    </row>
    <row r="378" spans="2:9" x14ac:dyDescent="0.25">
      <c r="B378" s="10">
        <v>40573</v>
      </c>
      <c r="C378" s="4" t="s">
        <v>45</v>
      </c>
      <c r="D378" s="4" t="s">
        <v>50</v>
      </c>
      <c r="E378" s="4" t="s">
        <v>66</v>
      </c>
      <c r="F378" s="4" t="s">
        <v>44</v>
      </c>
      <c r="G378" s="4">
        <v>1</v>
      </c>
      <c r="H378" s="5">
        <v>450</v>
      </c>
      <c r="I378" s="14">
        <f t="shared" si="5"/>
        <v>450</v>
      </c>
    </row>
    <row r="379" spans="2:9" x14ac:dyDescent="0.25">
      <c r="B379" s="10">
        <v>41421</v>
      </c>
      <c r="C379" s="4" t="s">
        <v>47</v>
      </c>
      <c r="D379" s="4" t="s">
        <v>50</v>
      </c>
      <c r="E379" s="4" t="s">
        <v>51</v>
      </c>
      <c r="F379" s="4" t="s">
        <v>44</v>
      </c>
      <c r="G379" s="4">
        <v>6</v>
      </c>
      <c r="H379" s="5">
        <v>950</v>
      </c>
      <c r="I379" s="14">
        <f t="shared" si="5"/>
        <v>5700</v>
      </c>
    </row>
    <row r="380" spans="2:9" x14ac:dyDescent="0.25">
      <c r="B380" s="10">
        <v>41431</v>
      </c>
      <c r="C380" s="4" t="s">
        <v>71</v>
      </c>
      <c r="D380" s="4" t="s">
        <v>42</v>
      </c>
      <c r="E380" s="4" t="s">
        <v>66</v>
      </c>
      <c r="F380" s="4" t="s">
        <v>46</v>
      </c>
      <c r="G380" s="4">
        <v>27</v>
      </c>
      <c r="H380" s="5">
        <v>450</v>
      </c>
      <c r="I380" s="14">
        <f t="shared" si="5"/>
        <v>12150</v>
      </c>
    </row>
    <row r="381" spans="2:9" x14ac:dyDescent="0.25">
      <c r="B381" s="10">
        <v>41421</v>
      </c>
      <c r="C381" s="4" t="s">
        <v>54</v>
      </c>
      <c r="D381" s="4" t="s">
        <v>50</v>
      </c>
      <c r="E381" s="4" t="s">
        <v>60</v>
      </c>
      <c r="F381" s="4" t="s">
        <v>56</v>
      </c>
      <c r="G381" s="4">
        <v>22</v>
      </c>
      <c r="H381" s="5">
        <v>820</v>
      </c>
      <c r="I381" s="14">
        <f t="shared" si="5"/>
        <v>18040</v>
      </c>
    </row>
    <row r="382" spans="2:9" x14ac:dyDescent="0.25">
      <c r="B382" s="10">
        <v>41599</v>
      </c>
      <c r="C382" s="4" t="s">
        <v>72</v>
      </c>
      <c r="D382" s="4" t="s">
        <v>42</v>
      </c>
      <c r="E382" s="4" t="s">
        <v>43</v>
      </c>
      <c r="F382" s="4" t="s">
        <v>56</v>
      </c>
      <c r="G382" s="4">
        <v>89</v>
      </c>
      <c r="H382" s="5">
        <v>650</v>
      </c>
      <c r="I382" s="14">
        <f t="shared" si="5"/>
        <v>57850</v>
      </c>
    </row>
    <row r="383" spans="2:9" x14ac:dyDescent="0.25">
      <c r="B383" s="10">
        <v>41147</v>
      </c>
      <c r="C383" s="4" t="s">
        <v>54</v>
      </c>
      <c r="D383" s="4" t="s">
        <v>50</v>
      </c>
      <c r="E383" s="4" t="s">
        <v>51</v>
      </c>
      <c r="F383" s="4" t="s">
        <v>46</v>
      </c>
      <c r="G383" s="4">
        <v>13</v>
      </c>
      <c r="H383" s="5">
        <v>950</v>
      </c>
      <c r="I383" s="14">
        <f t="shared" si="5"/>
        <v>12350</v>
      </c>
    </row>
    <row r="384" spans="2:9" x14ac:dyDescent="0.25">
      <c r="B384" s="10">
        <v>40709</v>
      </c>
      <c r="C384" s="4" t="s">
        <v>75</v>
      </c>
      <c r="D384" s="4" t="s">
        <v>62</v>
      </c>
      <c r="E384" s="4" t="s">
        <v>39</v>
      </c>
      <c r="F384" s="4" t="s">
        <v>49</v>
      </c>
      <c r="G384" s="4">
        <v>20</v>
      </c>
      <c r="H384" s="5">
        <v>800</v>
      </c>
      <c r="I384" s="14">
        <f t="shared" si="5"/>
        <v>16000</v>
      </c>
    </row>
    <row r="385" spans="2:9" x14ac:dyDescent="0.25">
      <c r="B385" s="10">
        <v>40695</v>
      </c>
      <c r="C385" s="4" t="s">
        <v>58</v>
      </c>
      <c r="D385" s="4" t="s">
        <v>50</v>
      </c>
      <c r="E385" s="4" t="s">
        <v>66</v>
      </c>
      <c r="F385" s="4" t="s">
        <v>44</v>
      </c>
      <c r="G385" s="4">
        <v>1</v>
      </c>
      <c r="H385" s="5">
        <v>450</v>
      </c>
      <c r="I385" s="14">
        <f t="shared" si="5"/>
        <v>450</v>
      </c>
    </row>
    <row r="386" spans="2:9" x14ac:dyDescent="0.25">
      <c r="B386" s="10">
        <v>40230</v>
      </c>
      <c r="C386" s="4" t="s">
        <v>76</v>
      </c>
      <c r="D386" s="4" t="s">
        <v>62</v>
      </c>
      <c r="E386" s="4" t="s">
        <v>60</v>
      </c>
      <c r="F386" s="4" t="s">
        <v>44</v>
      </c>
      <c r="G386" s="4">
        <v>24</v>
      </c>
      <c r="H386" s="5">
        <v>820</v>
      </c>
      <c r="I386" s="14">
        <f t="shared" si="5"/>
        <v>19680</v>
      </c>
    </row>
    <row r="387" spans="2:9" x14ac:dyDescent="0.25">
      <c r="B387" s="10">
        <v>40768</v>
      </c>
      <c r="C387" s="4" t="s">
        <v>47</v>
      </c>
      <c r="D387" s="4" t="s">
        <v>62</v>
      </c>
      <c r="E387" s="4" t="s">
        <v>60</v>
      </c>
      <c r="F387" s="4" t="s">
        <v>46</v>
      </c>
      <c r="G387" s="4">
        <v>98</v>
      </c>
      <c r="H387" s="5">
        <v>820</v>
      </c>
      <c r="I387" s="14">
        <f t="shared" si="5"/>
        <v>80360</v>
      </c>
    </row>
    <row r="388" spans="2:9" x14ac:dyDescent="0.25">
      <c r="B388" s="10">
        <v>41414</v>
      </c>
      <c r="C388" s="4" t="s">
        <v>52</v>
      </c>
      <c r="D388" s="4" t="s">
        <v>62</v>
      </c>
      <c r="E388" s="4" t="s">
        <v>60</v>
      </c>
      <c r="F388" s="4" t="s">
        <v>44</v>
      </c>
      <c r="G388" s="4">
        <v>25</v>
      </c>
      <c r="H388" s="5">
        <v>820</v>
      </c>
      <c r="I388" s="14">
        <f t="shared" si="5"/>
        <v>20500</v>
      </c>
    </row>
    <row r="389" spans="2:9" x14ac:dyDescent="0.25">
      <c r="B389" s="10">
        <v>41213</v>
      </c>
      <c r="C389" s="4" t="s">
        <v>73</v>
      </c>
      <c r="D389" s="4" t="s">
        <v>38</v>
      </c>
      <c r="E389" s="4" t="s">
        <v>48</v>
      </c>
      <c r="F389" s="4" t="s">
        <v>49</v>
      </c>
      <c r="G389" s="4">
        <v>49</v>
      </c>
      <c r="H389" s="5">
        <v>1200</v>
      </c>
      <c r="I389" s="14">
        <f t="shared" si="5"/>
        <v>58800</v>
      </c>
    </row>
    <row r="390" spans="2:9" x14ac:dyDescent="0.25">
      <c r="B390" s="10">
        <v>41590</v>
      </c>
      <c r="C390" s="4" t="s">
        <v>75</v>
      </c>
      <c r="D390" s="4" t="s">
        <v>55</v>
      </c>
      <c r="E390" s="4" t="s">
        <v>60</v>
      </c>
      <c r="F390" s="4" t="s">
        <v>46</v>
      </c>
      <c r="G390" s="4">
        <v>17</v>
      </c>
      <c r="H390" s="5">
        <v>820</v>
      </c>
      <c r="I390" s="14">
        <f t="shared" si="5"/>
        <v>13940</v>
      </c>
    </row>
    <row r="391" spans="2:9" x14ac:dyDescent="0.25">
      <c r="B391" s="10">
        <v>41793</v>
      </c>
      <c r="C391" s="4" t="s">
        <v>76</v>
      </c>
      <c r="D391" s="4" t="s">
        <v>50</v>
      </c>
      <c r="E391" s="4" t="s">
        <v>60</v>
      </c>
      <c r="F391" s="4" t="s">
        <v>46</v>
      </c>
      <c r="G391" s="4">
        <v>11</v>
      </c>
      <c r="H391" s="5">
        <v>820</v>
      </c>
      <c r="I391" s="14">
        <f t="shared" si="5"/>
        <v>9020</v>
      </c>
    </row>
    <row r="392" spans="2:9" x14ac:dyDescent="0.25">
      <c r="B392" s="10">
        <v>40637</v>
      </c>
      <c r="C392" s="4" t="s">
        <v>71</v>
      </c>
      <c r="D392" s="4" t="s">
        <v>53</v>
      </c>
      <c r="E392" s="4" t="s">
        <v>51</v>
      </c>
      <c r="F392" s="4" t="s">
        <v>49</v>
      </c>
      <c r="G392" s="4">
        <v>107</v>
      </c>
      <c r="H392" s="5">
        <v>950</v>
      </c>
      <c r="I392" s="14">
        <f t="shared" si="5"/>
        <v>101650</v>
      </c>
    </row>
    <row r="393" spans="2:9" x14ac:dyDescent="0.25">
      <c r="B393" s="10">
        <v>40793</v>
      </c>
      <c r="C393" s="4" t="s">
        <v>58</v>
      </c>
      <c r="D393" s="4" t="s">
        <v>55</v>
      </c>
      <c r="E393" s="4" t="s">
        <v>39</v>
      </c>
      <c r="F393" s="4" t="s">
        <v>40</v>
      </c>
      <c r="G393" s="4">
        <v>139</v>
      </c>
      <c r="H393" s="5">
        <v>800</v>
      </c>
      <c r="I393" s="14">
        <f t="shared" si="5"/>
        <v>111200</v>
      </c>
    </row>
    <row r="394" spans="2:9" x14ac:dyDescent="0.25">
      <c r="B394" s="10">
        <v>41110</v>
      </c>
      <c r="C394" s="4" t="s">
        <v>58</v>
      </c>
      <c r="D394" s="4" t="s">
        <v>42</v>
      </c>
      <c r="E394" s="4" t="s">
        <v>48</v>
      </c>
      <c r="F394" s="4" t="s">
        <v>49</v>
      </c>
      <c r="G394" s="4">
        <v>81</v>
      </c>
      <c r="H394" s="5">
        <v>1200</v>
      </c>
      <c r="I394" s="14">
        <f t="shared" si="5"/>
        <v>97200</v>
      </c>
    </row>
    <row r="395" spans="2:9" x14ac:dyDescent="0.25">
      <c r="B395" s="10">
        <v>41701</v>
      </c>
      <c r="C395" s="4" t="s">
        <v>67</v>
      </c>
      <c r="D395" s="4" t="s">
        <v>62</v>
      </c>
      <c r="E395" s="4" t="s">
        <v>60</v>
      </c>
      <c r="F395" s="4" t="s">
        <v>44</v>
      </c>
      <c r="G395" s="4">
        <v>34</v>
      </c>
      <c r="H395" s="5">
        <v>820</v>
      </c>
      <c r="I395" s="14">
        <f t="shared" si="5"/>
        <v>27880</v>
      </c>
    </row>
    <row r="396" spans="2:9" x14ac:dyDescent="0.25">
      <c r="B396" s="10">
        <v>41575</v>
      </c>
      <c r="C396" s="4" t="s">
        <v>64</v>
      </c>
      <c r="D396" s="4" t="s">
        <v>38</v>
      </c>
      <c r="E396" s="4" t="s">
        <v>39</v>
      </c>
      <c r="F396" s="4" t="s">
        <v>46</v>
      </c>
      <c r="G396" s="4">
        <v>7</v>
      </c>
      <c r="H396" s="5">
        <v>800</v>
      </c>
      <c r="I396" s="14">
        <f t="shared" ref="I396:I459" si="6">H396*G396</f>
        <v>5600</v>
      </c>
    </row>
    <row r="397" spans="2:9" x14ac:dyDescent="0.25">
      <c r="B397" s="10">
        <v>40532</v>
      </c>
      <c r="C397" s="4" t="s">
        <v>77</v>
      </c>
      <c r="D397" s="4" t="s">
        <v>50</v>
      </c>
      <c r="E397" s="4" t="s">
        <v>66</v>
      </c>
      <c r="F397" s="4" t="s">
        <v>40</v>
      </c>
      <c r="G397" s="4">
        <v>35</v>
      </c>
      <c r="H397" s="5">
        <v>450</v>
      </c>
      <c r="I397" s="14">
        <f t="shared" si="6"/>
        <v>15750</v>
      </c>
    </row>
    <row r="398" spans="2:9" x14ac:dyDescent="0.25">
      <c r="B398" s="10">
        <v>40380</v>
      </c>
      <c r="C398" s="4" t="s">
        <v>45</v>
      </c>
      <c r="D398" s="4" t="s">
        <v>38</v>
      </c>
      <c r="E398" s="4" t="s">
        <v>39</v>
      </c>
      <c r="F398" s="4" t="s">
        <v>49</v>
      </c>
      <c r="G398" s="4">
        <v>49</v>
      </c>
      <c r="H398" s="5">
        <v>800</v>
      </c>
      <c r="I398" s="14">
        <f t="shared" si="6"/>
        <v>39200</v>
      </c>
    </row>
    <row r="399" spans="2:9" x14ac:dyDescent="0.25">
      <c r="B399" s="10">
        <v>40199</v>
      </c>
      <c r="C399" s="4" t="s">
        <v>59</v>
      </c>
      <c r="D399" s="4" t="s">
        <v>62</v>
      </c>
      <c r="E399" s="4" t="s">
        <v>43</v>
      </c>
      <c r="F399" s="4" t="s">
        <v>56</v>
      </c>
      <c r="G399" s="4">
        <v>188</v>
      </c>
      <c r="H399" s="5">
        <v>650</v>
      </c>
      <c r="I399" s="14">
        <f t="shared" si="6"/>
        <v>122200</v>
      </c>
    </row>
    <row r="400" spans="2:9" x14ac:dyDescent="0.25">
      <c r="B400" s="10">
        <v>41771</v>
      </c>
      <c r="C400" s="4" t="s">
        <v>76</v>
      </c>
      <c r="D400" s="4" t="s">
        <v>42</v>
      </c>
      <c r="E400" s="4" t="s">
        <v>48</v>
      </c>
      <c r="F400" s="4" t="s">
        <v>49</v>
      </c>
      <c r="G400" s="4">
        <v>63</v>
      </c>
      <c r="H400" s="5">
        <v>1200</v>
      </c>
      <c r="I400" s="14">
        <f t="shared" si="6"/>
        <v>75600</v>
      </c>
    </row>
    <row r="401" spans="2:9" x14ac:dyDescent="0.25">
      <c r="B401" s="10">
        <v>41280</v>
      </c>
      <c r="C401" s="4" t="s">
        <v>72</v>
      </c>
      <c r="D401" s="4" t="s">
        <v>55</v>
      </c>
      <c r="E401" s="4" t="s">
        <v>48</v>
      </c>
      <c r="F401" s="4" t="s">
        <v>56</v>
      </c>
      <c r="G401" s="4">
        <v>131</v>
      </c>
      <c r="H401" s="5">
        <v>1200</v>
      </c>
      <c r="I401" s="14">
        <f t="shared" si="6"/>
        <v>157200</v>
      </c>
    </row>
    <row r="402" spans="2:9" x14ac:dyDescent="0.25">
      <c r="B402" s="10">
        <v>40381</v>
      </c>
      <c r="C402" s="4" t="s">
        <v>47</v>
      </c>
      <c r="D402" s="4" t="s">
        <v>53</v>
      </c>
      <c r="E402" s="4" t="s">
        <v>51</v>
      </c>
      <c r="F402" s="4" t="s">
        <v>40</v>
      </c>
      <c r="G402" s="4">
        <v>111</v>
      </c>
      <c r="H402" s="5">
        <v>950</v>
      </c>
      <c r="I402" s="14">
        <f t="shared" si="6"/>
        <v>105450</v>
      </c>
    </row>
    <row r="403" spans="2:9" x14ac:dyDescent="0.25">
      <c r="B403" s="10">
        <v>41611</v>
      </c>
      <c r="C403" s="4" t="s">
        <v>73</v>
      </c>
      <c r="D403" s="4" t="s">
        <v>62</v>
      </c>
      <c r="E403" s="4" t="s">
        <v>48</v>
      </c>
      <c r="F403" s="4" t="s">
        <v>40</v>
      </c>
      <c r="G403" s="4">
        <v>31</v>
      </c>
      <c r="H403" s="5">
        <v>1200</v>
      </c>
      <c r="I403" s="14">
        <f t="shared" si="6"/>
        <v>37200</v>
      </c>
    </row>
    <row r="404" spans="2:9" x14ac:dyDescent="0.25">
      <c r="B404" s="10">
        <v>40421</v>
      </c>
      <c r="C404" s="4" t="s">
        <v>52</v>
      </c>
      <c r="D404" s="4" t="s">
        <v>42</v>
      </c>
      <c r="E404" s="4" t="s">
        <v>39</v>
      </c>
      <c r="F404" s="4" t="s">
        <v>40</v>
      </c>
      <c r="G404" s="4">
        <v>107</v>
      </c>
      <c r="H404" s="5">
        <v>800</v>
      </c>
      <c r="I404" s="14">
        <f t="shared" si="6"/>
        <v>85600</v>
      </c>
    </row>
    <row r="405" spans="2:9" x14ac:dyDescent="0.25">
      <c r="B405" s="10">
        <v>40824</v>
      </c>
      <c r="C405" s="4" t="s">
        <v>73</v>
      </c>
      <c r="D405" s="4" t="s">
        <v>53</v>
      </c>
      <c r="E405" s="4" t="s">
        <v>60</v>
      </c>
      <c r="F405" s="4" t="s">
        <v>44</v>
      </c>
      <c r="G405" s="4">
        <v>22</v>
      </c>
      <c r="H405" s="5">
        <v>820</v>
      </c>
      <c r="I405" s="14">
        <f t="shared" si="6"/>
        <v>18040</v>
      </c>
    </row>
    <row r="406" spans="2:9" x14ac:dyDescent="0.25">
      <c r="B406" s="10">
        <v>40289</v>
      </c>
      <c r="C406" s="4" t="s">
        <v>54</v>
      </c>
      <c r="D406" s="4" t="s">
        <v>53</v>
      </c>
      <c r="E406" s="4" t="s">
        <v>48</v>
      </c>
      <c r="F406" s="4" t="s">
        <v>49</v>
      </c>
      <c r="G406" s="4">
        <v>39</v>
      </c>
      <c r="H406" s="5">
        <v>1200</v>
      </c>
      <c r="I406" s="14">
        <f t="shared" si="6"/>
        <v>46800</v>
      </c>
    </row>
    <row r="407" spans="2:9" x14ac:dyDescent="0.25">
      <c r="B407" s="10">
        <v>41086</v>
      </c>
      <c r="C407" s="4" t="s">
        <v>54</v>
      </c>
      <c r="D407" s="4" t="s">
        <v>50</v>
      </c>
      <c r="E407" s="4" t="s">
        <v>51</v>
      </c>
      <c r="F407" s="4" t="s">
        <v>44</v>
      </c>
      <c r="G407" s="4">
        <v>9</v>
      </c>
      <c r="H407" s="5">
        <v>950</v>
      </c>
      <c r="I407" s="14">
        <f t="shared" si="6"/>
        <v>8550</v>
      </c>
    </row>
    <row r="408" spans="2:9" x14ac:dyDescent="0.25">
      <c r="B408" s="10">
        <v>41797</v>
      </c>
      <c r="C408" s="4" t="s">
        <v>67</v>
      </c>
      <c r="D408" s="4" t="s">
        <v>50</v>
      </c>
      <c r="E408" s="4" t="s">
        <v>60</v>
      </c>
      <c r="F408" s="4" t="s">
        <v>44</v>
      </c>
      <c r="G408" s="4">
        <v>7</v>
      </c>
      <c r="H408" s="5">
        <v>820</v>
      </c>
      <c r="I408" s="14">
        <f t="shared" si="6"/>
        <v>5740</v>
      </c>
    </row>
    <row r="409" spans="2:9" x14ac:dyDescent="0.25">
      <c r="B409" s="10">
        <v>41089</v>
      </c>
      <c r="C409" s="4" t="s">
        <v>63</v>
      </c>
      <c r="D409" s="4" t="s">
        <v>62</v>
      </c>
      <c r="E409" s="4" t="s">
        <v>48</v>
      </c>
      <c r="F409" s="4" t="s">
        <v>49</v>
      </c>
      <c r="G409" s="4">
        <v>103</v>
      </c>
      <c r="H409" s="5">
        <v>1200</v>
      </c>
      <c r="I409" s="14">
        <f t="shared" si="6"/>
        <v>123600</v>
      </c>
    </row>
    <row r="410" spans="2:9" x14ac:dyDescent="0.25">
      <c r="B410" s="10">
        <v>40408</v>
      </c>
      <c r="C410" s="4" t="s">
        <v>75</v>
      </c>
      <c r="D410" s="4" t="s">
        <v>42</v>
      </c>
      <c r="E410" s="4" t="s">
        <v>66</v>
      </c>
      <c r="F410" s="4" t="s">
        <v>49</v>
      </c>
      <c r="G410" s="4">
        <v>71</v>
      </c>
      <c r="H410" s="5">
        <v>450</v>
      </c>
      <c r="I410" s="14">
        <f t="shared" si="6"/>
        <v>31950</v>
      </c>
    </row>
    <row r="411" spans="2:9" x14ac:dyDescent="0.25">
      <c r="B411" s="10">
        <v>41767</v>
      </c>
      <c r="C411" s="4" t="s">
        <v>67</v>
      </c>
      <c r="D411" s="4" t="s">
        <v>55</v>
      </c>
      <c r="E411" s="4" t="s">
        <v>48</v>
      </c>
      <c r="F411" s="4" t="s">
        <v>44</v>
      </c>
      <c r="G411" s="4">
        <v>27</v>
      </c>
      <c r="H411" s="5">
        <v>1200</v>
      </c>
      <c r="I411" s="14">
        <f t="shared" si="6"/>
        <v>32400</v>
      </c>
    </row>
    <row r="412" spans="2:9" x14ac:dyDescent="0.25">
      <c r="B412" s="10">
        <v>41871</v>
      </c>
      <c r="C412" s="4" t="s">
        <v>69</v>
      </c>
      <c r="D412" s="4" t="s">
        <v>50</v>
      </c>
      <c r="E412" s="4" t="s">
        <v>66</v>
      </c>
      <c r="F412" s="4" t="s">
        <v>56</v>
      </c>
      <c r="G412" s="4">
        <v>19</v>
      </c>
      <c r="H412" s="5">
        <v>450</v>
      </c>
      <c r="I412" s="14">
        <f t="shared" si="6"/>
        <v>8550</v>
      </c>
    </row>
    <row r="413" spans="2:9" x14ac:dyDescent="0.25">
      <c r="B413" s="10">
        <v>40901</v>
      </c>
      <c r="C413" s="4" t="s">
        <v>77</v>
      </c>
      <c r="D413" s="4" t="s">
        <v>42</v>
      </c>
      <c r="E413" s="4" t="s">
        <v>43</v>
      </c>
      <c r="F413" s="4" t="s">
        <v>44</v>
      </c>
      <c r="G413" s="4">
        <v>23</v>
      </c>
      <c r="H413" s="5">
        <v>650</v>
      </c>
      <c r="I413" s="14">
        <f t="shared" si="6"/>
        <v>14950</v>
      </c>
    </row>
    <row r="414" spans="2:9" x14ac:dyDescent="0.25">
      <c r="B414" s="10">
        <v>41665</v>
      </c>
      <c r="C414" s="4" t="s">
        <v>59</v>
      </c>
      <c r="D414" s="4" t="s">
        <v>55</v>
      </c>
      <c r="E414" s="4" t="s">
        <v>66</v>
      </c>
      <c r="F414" s="4" t="s">
        <v>46</v>
      </c>
      <c r="G414" s="4">
        <v>96</v>
      </c>
      <c r="H414" s="5">
        <v>450</v>
      </c>
      <c r="I414" s="14">
        <f t="shared" si="6"/>
        <v>43200</v>
      </c>
    </row>
    <row r="415" spans="2:9" x14ac:dyDescent="0.25">
      <c r="B415" s="10">
        <v>40696</v>
      </c>
      <c r="C415" s="4" t="s">
        <v>61</v>
      </c>
      <c r="D415" s="4" t="s">
        <v>53</v>
      </c>
      <c r="E415" s="4" t="s">
        <v>39</v>
      </c>
      <c r="F415" s="4" t="s">
        <v>44</v>
      </c>
      <c r="G415" s="4">
        <v>3</v>
      </c>
      <c r="H415" s="5">
        <v>800</v>
      </c>
      <c r="I415" s="14">
        <f t="shared" si="6"/>
        <v>2400</v>
      </c>
    </row>
    <row r="416" spans="2:9" x14ac:dyDescent="0.25">
      <c r="B416" s="10">
        <v>41885</v>
      </c>
      <c r="C416" s="4" t="s">
        <v>64</v>
      </c>
      <c r="D416" s="4" t="s">
        <v>53</v>
      </c>
      <c r="E416" s="4" t="s">
        <v>39</v>
      </c>
      <c r="F416" s="4" t="s">
        <v>46</v>
      </c>
      <c r="G416" s="4">
        <v>78</v>
      </c>
      <c r="H416" s="5">
        <v>800</v>
      </c>
      <c r="I416" s="14">
        <f t="shared" si="6"/>
        <v>62400</v>
      </c>
    </row>
    <row r="417" spans="2:9" x14ac:dyDescent="0.25">
      <c r="B417" s="10">
        <v>41835</v>
      </c>
      <c r="C417" s="4" t="s">
        <v>37</v>
      </c>
      <c r="D417" s="4" t="s">
        <v>62</v>
      </c>
      <c r="E417" s="4" t="s">
        <v>51</v>
      </c>
      <c r="F417" s="4" t="s">
        <v>46</v>
      </c>
      <c r="G417" s="4">
        <v>60</v>
      </c>
      <c r="H417" s="5">
        <v>950</v>
      </c>
      <c r="I417" s="14">
        <f t="shared" si="6"/>
        <v>57000</v>
      </c>
    </row>
    <row r="418" spans="2:9" x14ac:dyDescent="0.25">
      <c r="B418" s="10">
        <v>41493</v>
      </c>
      <c r="C418" s="4" t="s">
        <v>65</v>
      </c>
      <c r="D418" s="4" t="s">
        <v>42</v>
      </c>
      <c r="E418" s="4" t="s">
        <v>48</v>
      </c>
      <c r="F418" s="4" t="s">
        <v>49</v>
      </c>
      <c r="G418" s="4">
        <v>75</v>
      </c>
      <c r="H418" s="5">
        <v>1200</v>
      </c>
      <c r="I418" s="14">
        <f t="shared" si="6"/>
        <v>90000</v>
      </c>
    </row>
    <row r="419" spans="2:9" x14ac:dyDescent="0.25">
      <c r="B419" s="10">
        <v>40742</v>
      </c>
      <c r="C419" s="4" t="s">
        <v>77</v>
      </c>
      <c r="D419" s="4" t="s">
        <v>50</v>
      </c>
      <c r="E419" s="4" t="s">
        <v>43</v>
      </c>
      <c r="F419" s="4" t="s">
        <v>56</v>
      </c>
      <c r="G419" s="4">
        <v>1</v>
      </c>
      <c r="H419" s="5">
        <v>650</v>
      </c>
      <c r="I419" s="14">
        <f t="shared" si="6"/>
        <v>650</v>
      </c>
    </row>
    <row r="420" spans="2:9" x14ac:dyDescent="0.25">
      <c r="B420" s="10">
        <v>41015</v>
      </c>
      <c r="C420" s="4" t="s">
        <v>76</v>
      </c>
      <c r="D420" s="4" t="s">
        <v>62</v>
      </c>
      <c r="E420" s="4" t="s">
        <v>60</v>
      </c>
      <c r="F420" s="4" t="s">
        <v>56</v>
      </c>
      <c r="G420" s="4">
        <v>17</v>
      </c>
      <c r="H420" s="5">
        <v>820</v>
      </c>
      <c r="I420" s="14">
        <f t="shared" si="6"/>
        <v>13940</v>
      </c>
    </row>
    <row r="421" spans="2:9" x14ac:dyDescent="0.25">
      <c r="B421" s="10">
        <v>41105</v>
      </c>
      <c r="C421" s="4" t="s">
        <v>74</v>
      </c>
      <c r="D421" s="4" t="s">
        <v>53</v>
      </c>
      <c r="E421" s="4" t="s">
        <v>51</v>
      </c>
      <c r="F421" s="4" t="s">
        <v>40</v>
      </c>
      <c r="G421" s="4">
        <v>62</v>
      </c>
      <c r="H421" s="5">
        <v>950</v>
      </c>
      <c r="I421" s="14">
        <f t="shared" si="6"/>
        <v>58900</v>
      </c>
    </row>
    <row r="422" spans="2:9" x14ac:dyDescent="0.25">
      <c r="B422" s="10">
        <v>40513</v>
      </c>
      <c r="C422" s="4" t="s">
        <v>52</v>
      </c>
      <c r="D422" s="4" t="s">
        <v>42</v>
      </c>
      <c r="E422" s="4" t="s">
        <v>60</v>
      </c>
      <c r="F422" s="4" t="s">
        <v>56</v>
      </c>
      <c r="G422" s="4">
        <v>10</v>
      </c>
      <c r="H422" s="5">
        <v>820</v>
      </c>
      <c r="I422" s="14">
        <f t="shared" si="6"/>
        <v>8200</v>
      </c>
    </row>
    <row r="423" spans="2:9" x14ac:dyDescent="0.25">
      <c r="B423" s="10">
        <v>40380</v>
      </c>
      <c r="C423" s="4" t="s">
        <v>52</v>
      </c>
      <c r="D423" s="4" t="s">
        <v>55</v>
      </c>
      <c r="E423" s="4" t="s">
        <v>66</v>
      </c>
      <c r="F423" s="4" t="s">
        <v>44</v>
      </c>
      <c r="G423" s="4">
        <v>23</v>
      </c>
      <c r="H423" s="5">
        <v>450</v>
      </c>
      <c r="I423" s="14">
        <f t="shared" si="6"/>
        <v>10350</v>
      </c>
    </row>
    <row r="424" spans="2:9" x14ac:dyDescent="0.25">
      <c r="B424" s="10">
        <v>40402</v>
      </c>
      <c r="C424" s="4" t="s">
        <v>77</v>
      </c>
      <c r="D424" s="4" t="s">
        <v>53</v>
      </c>
      <c r="E424" s="4" t="s">
        <v>39</v>
      </c>
      <c r="F424" s="4" t="s">
        <v>46</v>
      </c>
      <c r="G424" s="4">
        <v>26</v>
      </c>
      <c r="H424" s="5">
        <v>800</v>
      </c>
      <c r="I424" s="14">
        <f t="shared" si="6"/>
        <v>20800</v>
      </c>
    </row>
    <row r="425" spans="2:9" x14ac:dyDescent="0.25">
      <c r="B425" s="10">
        <v>40895</v>
      </c>
      <c r="C425" s="4" t="s">
        <v>59</v>
      </c>
      <c r="D425" s="4" t="s">
        <v>50</v>
      </c>
      <c r="E425" s="4" t="s">
        <v>60</v>
      </c>
      <c r="F425" s="4" t="s">
        <v>40</v>
      </c>
      <c r="G425" s="4">
        <v>1</v>
      </c>
      <c r="H425" s="5">
        <v>820</v>
      </c>
      <c r="I425" s="14">
        <f t="shared" si="6"/>
        <v>820</v>
      </c>
    </row>
    <row r="426" spans="2:9" x14ac:dyDescent="0.25">
      <c r="B426" s="10">
        <v>40960</v>
      </c>
      <c r="C426" s="4" t="s">
        <v>77</v>
      </c>
      <c r="D426" s="4" t="s">
        <v>50</v>
      </c>
      <c r="E426" s="4" t="s">
        <v>48</v>
      </c>
      <c r="F426" s="4" t="s">
        <v>40</v>
      </c>
      <c r="G426" s="4">
        <v>39</v>
      </c>
      <c r="H426" s="5">
        <v>1200</v>
      </c>
      <c r="I426" s="14">
        <f t="shared" si="6"/>
        <v>46800</v>
      </c>
    </row>
    <row r="427" spans="2:9" x14ac:dyDescent="0.25">
      <c r="B427" s="10">
        <v>41357</v>
      </c>
      <c r="C427" s="4" t="s">
        <v>47</v>
      </c>
      <c r="D427" s="4" t="s">
        <v>50</v>
      </c>
      <c r="E427" s="4" t="s">
        <v>48</v>
      </c>
      <c r="F427" s="4" t="s">
        <v>56</v>
      </c>
      <c r="G427" s="4">
        <v>14</v>
      </c>
      <c r="H427" s="5">
        <v>1200</v>
      </c>
      <c r="I427" s="14">
        <f t="shared" si="6"/>
        <v>16800</v>
      </c>
    </row>
    <row r="428" spans="2:9" x14ac:dyDescent="0.25">
      <c r="B428" s="10">
        <v>41983</v>
      </c>
      <c r="C428" s="4" t="s">
        <v>73</v>
      </c>
      <c r="D428" s="4" t="s">
        <v>62</v>
      </c>
      <c r="E428" s="4" t="s">
        <v>39</v>
      </c>
      <c r="F428" s="4" t="s">
        <v>49</v>
      </c>
      <c r="G428" s="4">
        <v>121</v>
      </c>
      <c r="H428" s="5">
        <v>800</v>
      </c>
      <c r="I428" s="14">
        <f t="shared" si="6"/>
        <v>96800</v>
      </c>
    </row>
    <row r="429" spans="2:9" x14ac:dyDescent="0.25">
      <c r="B429" s="10">
        <v>41802</v>
      </c>
      <c r="C429" s="4" t="s">
        <v>41</v>
      </c>
      <c r="D429" s="4" t="s">
        <v>62</v>
      </c>
      <c r="E429" s="4" t="s">
        <v>39</v>
      </c>
      <c r="F429" s="4" t="s">
        <v>56</v>
      </c>
      <c r="G429" s="4">
        <v>88</v>
      </c>
      <c r="H429" s="5">
        <v>800</v>
      </c>
      <c r="I429" s="14">
        <f t="shared" si="6"/>
        <v>70400</v>
      </c>
    </row>
    <row r="430" spans="2:9" x14ac:dyDescent="0.25">
      <c r="B430" s="10">
        <v>40520</v>
      </c>
      <c r="C430" s="4" t="s">
        <v>76</v>
      </c>
      <c r="D430" s="4" t="s">
        <v>42</v>
      </c>
      <c r="E430" s="4" t="s">
        <v>51</v>
      </c>
      <c r="F430" s="4" t="s">
        <v>56</v>
      </c>
      <c r="G430" s="4">
        <v>116</v>
      </c>
      <c r="H430" s="5">
        <v>950</v>
      </c>
      <c r="I430" s="14">
        <f t="shared" si="6"/>
        <v>110200</v>
      </c>
    </row>
    <row r="431" spans="2:9" x14ac:dyDescent="0.25">
      <c r="B431" s="10">
        <v>41887</v>
      </c>
      <c r="C431" s="4" t="s">
        <v>68</v>
      </c>
      <c r="D431" s="4" t="s">
        <v>50</v>
      </c>
      <c r="E431" s="4" t="s">
        <v>51</v>
      </c>
      <c r="F431" s="4" t="s">
        <v>49</v>
      </c>
      <c r="G431" s="4">
        <v>21</v>
      </c>
      <c r="H431" s="5">
        <v>950</v>
      </c>
      <c r="I431" s="14">
        <f t="shared" si="6"/>
        <v>19950</v>
      </c>
    </row>
    <row r="432" spans="2:9" x14ac:dyDescent="0.25">
      <c r="B432" s="10">
        <v>41272</v>
      </c>
      <c r="C432" s="4" t="s">
        <v>69</v>
      </c>
      <c r="D432" s="4" t="s">
        <v>55</v>
      </c>
      <c r="E432" s="4" t="s">
        <v>60</v>
      </c>
      <c r="F432" s="4" t="s">
        <v>49</v>
      </c>
      <c r="G432" s="4">
        <v>15</v>
      </c>
      <c r="H432" s="5">
        <v>820</v>
      </c>
      <c r="I432" s="14">
        <f t="shared" si="6"/>
        <v>12300</v>
      </c>
    </row>
    <row r="433" spans="2:9" x14ac:dyDescent="0.25">
      <c r="B433" s="10">
        <v>41415</v>
      </c>
      <c r="C433" s="4" t="s">
        <v>54</v>
      </c>
      <c r="D433" s="4" t="s">
        <v>62</v>
      </c>
      <c r="E433" s="4" t="s">
        <v>60</v>
      </c>
      <c r="F433" s="4" t="s">
        <v>56</v>
      </c>
      <c r="G433" s="4">
        <v>32</v>
      </c>
      <c r="H433" s="5">
        <v>820</v>
      </c>
      <c r="I433" s="14">
        <f t="shared" si="6"/>
        <v>26240</v>
      </c>
    </row>
    <row r="434" spans="2:9" x14ac:dyDescent="0.25">
      <c r="B434" s="10">
        <v>40293</v>
      </c>
      <c r="C434" s="4" t="s">
        <v>77</v>
      </c>
      <c r="D434" s="4" t="s">
        <v>42</v>
      </c>
      <c r="E434" s="4" t="s">
        <v>39</v>
      </c>
      <c r="F434" s="4" t="s">
        <v>44</v>
      </c>
      <c r="G434" s="4">
        <v>17</v>
      </c>
      <c r="H434" s="5">
        <v>800</v>
      </c>
      <c r="I434" s="14">
        <f t="shared" si="6"/>
        <v>13600</v>
      </c>
    </row>
    <row r="435" spans="2:9" x14ac:dyDescent="0.25">
      <c r="B435" s="10">
        <v>40864</v>
      </c>
      <c r="C435" s="4" t="s">
        <v>37</v>
      </c>
      <c r="D435" s="4" t="s">
        <v>50</v>
      </c>
      <c r="E435" s="4" t="s">
        <v>60</v>
      </c>
      <c r="F435" s="4" t="s">
        <v>56</v>
      </c>
      <c r="G435" s="4">
        <v>4</v>
      </c>
      <c r="H435" s="5">
        <v>820</v>
      </c>
      <c r="I435" s="14">
        <f t="shared" si="6"/>
        <v>3280</v>
      </c>
    </row>
    <row r="436" spans="2:9" x14ac:dyDescent="0.25">
      <c r="B436" s="10">
        <v>41906</v>
      </c>
      <c r="C436" s="4" t="s">
        <v>70</v>
      </c>
      <c r="D436" s="4" t="s">
        <v>55</v>
      </c>
      <c r="E436" s="4" t="s">
        <v>39</v>
      </c>
      <c r="F436" s="4" t="s">
        <v>49</v>
      </c>
      <c r="G436" s="4">
        <v>128</v>
      </c>
      <c r="H436" s="5">
        <v>800</v>
      </c>
      <c r="I436" s="14">
        <f t="shared" si="6"/>
        <v>102400</v>
      </c>
    </row>
    <row r="437" spans="2:9" x14ac:dyDescent="0.25">
      <c r="B437" s="10">
        <v>41078</v>
      </c>
      <c r="C437" s="4" t="s">
        <v>74</v>
      </c>
      <c r="D437" s="4" t="s">
        <v>55</v>
      </c>
      <c r="E437" s="4" t="s">
        <v>66</v>
      </c>
      <c r="F437" s="4" t="s">
        <v>40</v>
      </c>
      <c r="G437" s="4">
        <v>44</v>
      </c>
      <c r="H437" s="5">
        <v>450</v>
      </c>
      <c r="I437" s="14">
        <f t="shared" si="6"/>
        <v>19800</v>
      </c>
    </row>
    <row r="438" spans="2:9" x14ac:dyDescent="0.25">
      <c r="B438" s="10">
        <v>40750</v>
      </c>
      <c r="C438" s="4" t="s">
        <v>77</v>
      </c>
      <c r="D438" s="4" t="s">
        <v>53</v>
      </c>
      <c r="E438" s="4" t="s">
        <v>39</v>
      </c>
      <c r="F438" s="4" t="s">
        <v>49</v>
      </c>
      <c r="G438" s="4">
        <v>21</v>
      </c>
      <c r="H438" s="5">
        <v>800</v>
      </c>
      <c r="I438" s="14">
        <f t="shared" si="6"/>
        <v>16800</v>
      </c>
    </row>
    <row r="439" spans="2:9" x14ac:dyDescent="0.25">
      <c r="B439" s="10">
        <v>41383</v>
      </c>
      <c r="C439" s="4" t="s">
        <v>52</v>
      </c>
      <c r="D439" s="4" t="s">
        <v>42</v>
      </c>
      <c r="E439" s="4" t="s">
        <v>60</v>
      </c>
      <c r="F439" s="4" t="s">
        <v>56</v>
      </c>
      <c r="G439" s="4">
        <v>75</v>
      </c>
      <c r="H439" s="5">
        <v>820</v>
      </c>
      <c r="I439" s="14">
        <f t="shared" si="6"/>
        <v>61500</v>
      </c>
    </row>
    <row r="440" spans="2:9" x14ac:dyDescent="0.25">
      <c r="B440" s="10">
        <v>41350</v>
      </c>
      <c r="C440" s="4" t="s">
        <v>41</v>
      </c>
      <c r="D440" s="4" t="s">
        <v>62</v>
      </c>
      <c r="E440" s="4" t="s">
        <v>66</v>
      </c>
      <c r="F440" s="4" t="s">
        <v>56</v>
      </c>
      <c r="G440" s="4">
        <v>125</v>
      </c>
      <c r="H440" s="5">
        <v>450</v>
      </c>
      <c r="I440" s="14">
        <f t="shared" si="6"/>
        <v>56250</v>
      </c>
    </row>
    <row r="441" spans="2:9" x14ac:dyDescent="0.25">
      <c r="B441" s="10">
        <v>41135</v>
      </c>
      <c r="C441" s="4" t="s">
        <v>64</v>
      </c>
      <c r="D441" s="4" t="s">
        <v>38</v>
      </c>
      <c r="E441" s="4" t="s">
        <v>48</v>
      </c>
      <c r="F441" s="4" t="s">
        <v>46</v>
      </c>
      <c r="G441" s="4">
        <v>17</v>
      </c>
      <c r="H441" s="5">
        <v>1200</v>
      </c>
      <c r="I441" s="14">
        <f t="shared" si="6"/>
        <v>20400</v>
      </c>
    </row>
    <row r="442" spans="2:9" x14ac:dyDescent="0.25">
      <c r="B442" s="10">
        <v>41934</v>
      </c>
      <c r="C442" s="4" t="s">
        <v>63</v>
      </c>
      <c r="D442" s="4" t="s">
        <v>53</v>
      </c>
      <c r="E442" s="4" t="s">
        <v>48</v>
      </c>
      <c r="F442" s="4" t="s">
        <v>49</v>
      </c>
      <c r="G442" s="4">
        <v>15</v>
      </c>
      <c r="H442" s="5">
        <v>1200</v>
      </c>
      <c r="I442" s="14">
        <f t="shared" si="6"/>
        <v>18000</v>
      </c>
    </row>
    <row r="443" spans="2:9" x14ac:dyDescent="0.25">
      <c r="B443" s="10">
        <v>40752</v>
      </c>
      <c r="C443" s="4" t="s">
        <v>74</v>
      </c>
      <c r="D443" s="4" t="s">
        <v>42</v>
      </c>
      <c r="E443" s="4" t="s">
        <v>60</v>
      </c>
      <c r="F443" s="4" t="s">
        <v>56</v>
      </c>
      <c r="G443" s="4">
        <v>29</v>
      </c>
      <c r="H443" s="5">
        <v>820</v>
      </c>
      <c r="I443" s="14">
        <f t="shared" si="6"/>
        <v>23780</v>
      </c>
    </row>
    <row r="444" spans="2:9" x14ac:dyDescent="0.25">
      <c r="B444" s="10">
        <v>40757</v>
      </c>
      <c r="C444" s="4" t="s">
        <v>52</v>
      </c>
      <c r="D444" s="4" t="s">
        <v>62</v>
      </c>
      <c r="E444" s="4" t="s">
        <v>39</v>
      </c>
      <c r="F444" s="4" t="s">
        <v>40</v>
      </c>
      <c r="G444" s="4">
        <v>208</v>
      </c>
      <c r="H444" s="5">
        <v>800</v>
      </c>
      <c r="I444" s="14">
        <f t="shared" si="6"/>
        <v>166400</v>
      </c>
    </row>
    <row r="445" spans="2:9" x14ac:dyDescent="0.25">
      <c r="B445" s="10">
        <v>40987</v>
      </c>
      <c r="C445" s="4" t="s">
        <v>67</v>
      </c>
      <c r="D445" s="4" t="s">
        <v>42</v>
      </c>
      <c r="E445" s="4" t="s">
        <v>51</v>
      </c>
      <c r="F445" s="4" t="s">
        <v>56</v>
      </c>
      <c r="G445" s="4">
        <v>76</v>
      </c>
      <c r="H445" s="5">
        <v>950</v>
      </c>
      <c r="I445" s="14">
        <f t="shared" si="6"/>
        <v>72200</v>
      </c>
    </row>
    <row r="446" spans="2:9" x14ac:dyDescent="0.25">
      <c r="B446" s="10">
        <v>41911</v>
      </c>
      <c r="C446" s="4" t="s">
        <v>45</v>
      </c>
      <c r="D446" s="4" t="s">
        <v>42</v>
      </c>
      <c r="E446" s="4" t="s">
        <v>51</v>
      </c>
      <c r="F446" s="4" t="s">
        <v>44</v>
      </c>
      <c r="G446" s="4">
        <v>18</v>
      </c>
      <c r="H446" s="5">
        <v>950</v>
      </c>
      <c r="I446" s="14">
        <f t="shared" si="6"/>
        <v>17100</v>
      </c>
    </row>
    <row r="447" spans="2:9" x14ac:dyDescent="0.25">
      <c r="B447" s="10">
        <v>41717</v>
      </c>
      <c r="C447" s="4" t="s">
        <v>71</v>
      </c>
      <c r="D447" s="4" t="s">
        <v>53</v>
      </c>
      <c r="E447" s="4" t="s">
        <v>39</v>
      </c>
      <c r="F447" s="4" t="s">
        <v>56</v>
      </c>
      <c r="G447" s="4">
        <v>80</v>
      </c>
      <c r="H447" s="5">
        <v>800</v>
      </c>
      <c r="I447" s="14">
        <f t="shared" si="6"/>
        <v>64000</v>
      </c>
    </row>
    <row r="448" spans="2:9" x14ac:dyDescent="0.25">
      <c r="B448" s="10">
        <v>41748</v>
      </c>
      <c r="C448" s="4" t="s">
        <v>69</v>
      </c>
      <c r="D448" s="4" t="s">
        <v>62</v>
      </c>
      <c r="E448" s="4" t="s">
        <v>66</v>
      </c>
      <c r="F448" s="4" t="s">
        <v>44</v>
      </c>
      <c r="G448" s="4">
        <v>39</v>
      </c>
      <c r="H448" s="5">
        <v>450</v>
      </c>
      <c r="I448" s="14">
        <f t="shared" si="6"/>
        <v>17550</v>
      </c>
    </row>
    <row r="449" spans="2:9" x14ac:dyDescent="0.25">
      <c r="B449" s="10">
        <v>41175</v>
      </c>
      <c r="C449" s="4" t="s">
        <v>70</v>
      </c>
      <c r="D449" s="4" t="s">
        <v>42</v>
      </c>
      <c r="E449" s="4" t="s">
        <v>51</v>
      </c>
      <c r="F449" s="4" t="s">
        <v>56</v>
      </c>
      <c r="G449" s="4">
        <v>86</v>
      </c>
      <c r="H449" s="5">
        <v>950</v>
      </c>
      <c r="I449" s="14">
        <f t="shared" si="6"/>
        <v>81700</v>
      </c>
    </row>
    <row r="450" spans="2:9" x14ac:dyDescent="0.25">
      <c r="B450" s="10">
        <v>41967</v>
      </c>
      <c r="C450" s="4" t="s">
        <v>58</v>
      </c>
      <c r="D450" s="4" t="s">
        <v>38</v>
      </c>
      <c r="E450" s="4" t="s">
        <v>51</v>
      </c>
      <c r="F450" s="4" t="s">
        <v>46</v>
      </c>
      <c r="G450" s="4">
        <v>2</v>
      </c>
      <c r="H450" s="5">
        <v>950</v>
      </c>
      <c r="I450" s="14">
        <f t="shared" si="6"/>
        <v>1900</v>
      </c>
    </row>
    <row r="451" spans="2:9" x14ac:dyDescent="0.25">
      <c r="B451" s="10">
        <v>40511</v>
      </c>
      <c r="C451" s="4" t="s">
        <v>58</v>
      </c>
      <c r="D451" s="4" t="s">
        <v>53</v>
      </c>
      <c r="E451" s="4" t="s">
        <v>39</v>
      </c>
      <c r="F451" s="4" t="s">
        <v>44</v>
      </c>
      <c r="G451" s="4">
        <v>32</v>
      </c>
      <c r="H451" s="5">
        <v>800</v>
      </c>
      <c r="I451" s="14">
        <f t="shared" si="6"/>
        <v>25600</v>
      </c>
    </row>
    <row r="452" spans="2:9" x14ac:dyDescent="0.25">
      <c r="B452" s="10">
        <v>41656</v>
      </c>
      <c r="C452" s="4" t="s">
        <v>71</v>
      </c>
      <c r="D452" s="4" t="s">
        <v>55</v>
      </c>
      <c r="E452" s="4" t="s">
        <v>43</v>
      </c>
      <c r="F452" s="4" t="s">
        <v>56</v>
      </c>
      <c r="G452" s="4">
        <v>209</v>
      </c>
      <c r="H452" s="5">
        <v>650</v>
      </c>
      <c r="I452" s="14">
        <f t="shared" si="6"/>
        <v>135850</v>
      </c>
    </row>
    <row r="453" spans="2:9" x14ac:dyDescent="0.25">
      <c r="B453" s="10">
        <v>40397</v>
      </c>
      <c r="C453" s="4" t="s">
        <v>75</v>
      </c>
      <c r="D453" s="4" t="s">
        <v>42</v>
      </c>
      <c r="E453" s="4" t="s">
        <v>39</v>
      </c>
      <c r="F453" s="4" t="s">
        <v>40</v>
      </c>
      <c r="G453" s="4">
        <v>81</v>
      </c>
      <c r="H453" s="5">
        <v>800</v>
      </c>
      <c r="I453" s="14">
        <f t="shared" si="6"/>
        <v>64800</v>
      </c>
    </row>
    <row r="454" spans="2:9" x14ac:dyDescent="0.25">
      <c r="B454" s="10">
        <v>40948</v>
      </c>
      <c r="C454" s="4" t="s">
        <v>41</v>
      </c>
      <c r="D454" s="4" t="s">
        <v>62</v>
      </c>
      <c r="E454" s="4" t="s">
        <v>60</v>
      </c>
      <c r="F454" s="4" t="s">
        <v>44</v>
      </c>
      <c r="G454" s="4">
        <v>16</v>
      </c>
      <c r="H454" s="5">
        <v>820</v>
      </c>
      <c r="I454" s="14">
        <f t="shared" si="6"/>
        <v>13120</v>
      </c>
    </row>
    <row r="455" spans="2:9" x14ac:dyDescent="0.25">
      <c r="B455" s="10">
        <v>41494</v>
      </c>
      <c r="C455" s="4" t="s">
        <v>64</v>
      </c>
      <c r="D455" s="4" t="s">
        <v>62</v>
      </c>
      <c r="E455" s="4" t="s">
        <v>60</v>
      </c>
      <c r="F455" s="4" t="s">
        <v>44</v>
      </c>
      <c r="G455" s="4">
        <v>13</v>
      </c>
      <c r="H455" s="5">
        <v>820</v>
      </c>
      <c r="I455" s="14">
        <f t="shared" si="6"/>
        <v>10660</v>
      </c>
    </row>
    <row r="456" spans="2:9" x14ac:dyDescent="0.25">
      <c r="B456" s="10">
        <v>40338</v>
      </c>
      <c r="C456" s="4" t="s">
        <v>71</v>
      </c>
      <c r="D456" s="4" t="s">
        <v>62</v>
      </c>
      <c r="E456" s="4" t="s">
        <v>48</v>
      </c>
      <c r="F456" s="4" t="s">
        <v>44</v>
      </c>
      <c r="G456" s="4">
        <v>40</v>
      </c>
      <c r="H456" s="5">
        <v>1200</v>
      </c>
      <c r="I456" s="14">
        <f t="shared" si="6"/>
        <v>48000</v>
      </c>
    </row>
    <row r="457" spans="2:9" x14ac:dyDescent="0.25">
      <c r="B457" s="10">
        <v>41411</v>
      </c>
      <c r="C457" s="4" t="s">
        <v>41</v>
      </c>
      <c r="D457" s="4" t="s">
        <v>42</v>
      </c>
      <c r="E457" s="4" t="s">
        <v>43</v>
      </c>
      <c r="F457" s="4" t="s">
        <v>40</v>
      </c>
      <c r="G457" s="4">
        <v>102</v>
      </c>
      <c r="H457" s="5">
        <v>650</v>
      </c>
      <c r="I457" s="14">
        <f t="shared" si="6"/>
        <v>66300</v>
      </c>
    </row>
    <row r="458" spans="2:9" x14ac:dyDescent="0.25">
      <c r="B458" s="10">
        <v>40497</v>
      </c>
      <c r="C458" s="4" t="s">
        <v>57</v>
      </c>
      <c r="D458" s="4" t="s">
        <v>38</v>
      </c>
      <c r="E458" s="4" t="s">
        <v>48</v>
      </c>
      <c r="F458" s="4" t="s">
        <v>46</v>
      </c>
      <c r="G458" s="4">
        <v>21</v>
      </c>
      <c r="H458" s="5">
        <v>1200</v>
      </c>
      <c r="I458" s="14">
        <f t="shared" si="6"/>
        <v>25200</v>
      </c>
    </row>
    <row r="459" spans="2:9" x14ac:dyDescent="0.25">
      <c r="B459" s="10">
        <v>40352</v>
      </c>
      <c r="C459" s="4" t="s">
        <v>64</v>
      </c>
      <c r="D459" s="4" t="s">
        <v>50</v>
      </c>
      <c r="E459" s="4" t="s">
        <v>39</v>
      </c>
      <c r="F459" s="4" t="s">
        <v>44</v>
      </c>
      <c r="G459" s="4">
        <v>9</v>
      </c>
      <c r="H459" s="5">
        <v>800</v>
      </c>
      <c r="I459" s="14">
        <f t="shared" si="6"/>
        <v>7200</v>
      </c>
    </row>
    <row r="460" spans="2:9" x14ac:dyDescent="0.25">
      <c r="B460" s="10">
        <v>41037</v>
      </c>
      <c r="C460" s="4" t="s">
        <v>75</v>
      </c>
      <c r="D460" s="4" t="s">
        <v>42</v>
      </c>
      <c r="E460" s="4" t="s">
        <v>43</v>
      </c>
      <c r="F460" s="4" t="s">
        <v>40</v>
      </c>
      <c r="G460" s="4">
        <v>43</v>
      </c>
      <c r="H460" s="5">
        <v>650</v>
      </c>
      <c r="I460" s="14">
        <f t="shared" ref="I460:I523" si="7">H460*G460</f>
        <v>27950</v>
      </c>
    </row>
    <row r="461" spans="2:9" x14ac:dyDescent="0.25">
      <c r="B461" s="10">
        <v>40695</v>
      </c>
      <c r="C461" s="4" t="s">
        <v>71</v>
      </c>
      <c r="D461" s="4" t="s">
        <v>50</v>
      </c>
      <c r="E461" s="4" t="s">
        <v>39</v>
      </c>
      <c r="F461" s="4" t="s">
        <v>46</v>
      </c>
      <c r="G461" s="4">
        <v>8</v>
      </c>
      <c r="H461" s="5">
        <v>800</v>
      </c>
      <c r="I461" s="14">
        <f t="shared" si="7"/>
        <v>6400</v>
      </c>
    </row>
    <row r="462" spans="2:9" x14ac:dyDescent="0.25">
      <c r="B462" s="10">
        <v>40441</v>
      </c>
      <c r="C462" s="4" t="s">
        <v>52</v>
      </c>
      <c r="D462" s="4" t="s">
        <v>55</v>
      </c>
      <c r="E462" s="4" t="s">
        <v>48</v>
      </c>
      <c r="F462" s="4" t="s">
        <v>49</v>
      </c>
      <c r="G462" s="4">
        <v>161</v>
      </c>
      <c r="H462" s="5">
        <v>1200</v>
      </c>
      <c r="I462" s="14">
        <f t="shared" si="7"/>
        <v>193200</v>
      </c>
    </row>
    <row r="463" spans="2:9" x14ac:dyDescent="0.25">
      <c r="B463" s="10">
        <v>40619</v>
      </c>
      <c r="C463" s="4" t="s">
        <v>76</v>
      </c>
      <c r="D463" s="4" t="s">
        <v>53</v>
      </c>
      <c r="E463" s="4" t="s">
        <v>60</v>
      </c>
      <c r="F463" s="4" t="s">
        <v>40</v>
      </c>
      <c r="G463" s="4">
        <v>27</v>
      </c>
      <c r="H463" s="5">
        <v>820</v>
      </c>
      <c r="I463" s="14">
        <f t="shared" si="7"/>
        <v>22140</v>
      </c>
    </row>
    <row r="464" spans="2:9" x14ac:dyDescent="0.25">
      <c r="B464" s="10">
        <v>41142</v>
      </c>
      <c r="C464" s="4" t="s">
        <v>52</v>
      </c>
      <c r="D464" s="4" t="s">
        <v>55</v>
      </c>
      <c r="E464" s="4" t="s">
        <v>39</v>
      </c>
      <c r="F464" s="4" t="s">
        <v>49</v>
      </c>
      <c r="G464" s="4">
        <v>91</v>
      </c>
      <c r="H464" s="5">
        <v>800</v>
      </c>
      <c r="I464" s="14">
        <f t="shared" si="7"/>
        <v>72800</v>
      </c>
    </row>
    <row r="465" spans="2:9" x14ac:dyDescent="0.25">
      <c r="B465" s="10">
        <v>40956</v>
      </c>
      <c r="C465" s="4" t="s">
        <v>54</v>
      </c>
      <c r="D465" s="4" t="s">
        <v>50</v>
      </c>
      <c r="E465" s="4" t="s">
        <v>60</v>
      </c>
      <c r="F465" s="4" t="s">
        <v>49</v>
      </c>
      <c r="G465" s="4">
        <v>4</v>
      </c>
      <c r="H465" s="5">
        <v>820</v>
      </c>
      <c r="I465" s="14">
        <f t="shared" si="7"/>
        <v>3280</v>
      </c>
    </row>
    <row r="466" spans="2:9" x14ac:dyDescent="0.25">
      <c r="B466" s="10">
        <v>40633</v>
      </c>
      <c r="C466" s="4" t="s">
        <v>70</v>
      </c>
      <c r="D466" s="4" t="s">
        <v>38</v>
      </c>
      <c r="E466" s="4" t="s">
        <v>39</v>
      </c>
      <c r="F466" s="4" t="s">
        <v>49</v>
      </c>
      <c r="G466" s="4">
        <v>19</v>
      </c>
      <c r="H466" s="5">
        <v>800</v>
      </c>
      <c r="I466" s="14">
        <f t="shared" si="7"/>
        <v>15200</v>
      </c>
    </row>
    <row r="467" spans="2:9" x14ac:dyDescent="0.25">
      <c r="B467" s="10">
        <v>41671</v>
      </c>
      <c r="C467" s="4" t="s">
        <v>69</v>
      </c>
      <c r="D467" s="4" t="s">
        <v>50</v>
      </c>
      <c r="E467" s="4" t="s">
        <v>43</v>
      </c>
      <c r="F467" s="4" t="s">
        <v>40</v>
      </c>
      <c r="G467" s="4">
        <v>23</v>
      </c>
      <c r="H467" s="5">
        <v>650</v>
      </c>
      <c r="I467" s="14">
        <f t="shared" si="7"/>
        <v>14950</v>
      </c>
    </row>
    <row r="468" spans="2:9" x14ac:dyDescent="0.25">
      <c r="B468" s="10">
        <v>41885</v>
      </c>
      <c r="C468" s="4" t="s">
        <v>54</v>
      </c>
      <c r="D468" s="4" t="s">
        <v>53</v>
      </c>
      <c r="E468" s="4" t="s">
        <v>48</v>
      </c>
      <c r="F468" s="4" t="s">
        <v>49</v>
      </c>
      <c r="G468" s="4">
        <v>27</v>
      </c>
      <c r="H468" s="5">
        <v>1200</v>
      </c>
      <c r="I468" s="14">
        <f t="shared" si="7"/>
        <v>32400</v>
      </c>
    </row>
    <row r="469" spans="2:9" x14ac:dyDescent="0.25">
      <c r="B469" s="10">
        <v>41714</v>
      </c>
      <c r="C469" s="4" t="s">
        <v>72</v>
      </c>
      <c r="D469" s="4" t="s">
        <v>62</v>
      </c>
      <c r="E469" s="4" t="s">
        <v>39</v>
      </c>
      <c r="F469" s="4" t="s">
        <v>46</v>
      </c>
      <c r="G469" s="4">
        <v>18</v>
      </c>
      <c r="H469" s="5">
        <v>800</v>
      </c>
      <c r="I469" s="14">
        <f t="shared" si="7"/>
        <v>14400</v>
      </c>
    </row>
    <row r="470" spans="2:9" x14ac:dyDescent="0.25">
      <c r="B470" s="10">
        <v>41693</v>
      </c>
      <c r="C470" s="4" t="s">
        <v>69</v>
      </c>
      <c r="D470" s="4" t="s">
        <v>38</v>
      </c>
      <c r="E470" s="4" t="s">
        <v>48</v>
      </c>
      <c r="F470" s="4" t="s">
        <v>40</v>
      </c>
      <c r="G470" s="4">
        <v>60</v>
      </c>
      <c r="H470" s="5">
        <v>1200</v>
      </c>
      <c r="I470" s="14">
        <f t="shared" si="7"/>
        <v>72000</v>
      </c>
    </row>
    <row r="471" spans="2:9" x14ac:dyDescent="0.25">
      <c r="B471" s="10">
        <v>41559</v>
      </c>
      <c r="C471" s="4" t="s">
        <v>72</v>
      </c>
      <c r="D471" s="4" t="s">
        <v>55</v>
      </c>
      <c r="E471" s="4" t="s">
        <v>66</v>
      </c>
      <c r="F471" s="4" t="s">
        <v>56</v>
      </c>
      <c r="G471" s="4">
        <v>17</v>
      </c>
      <c r="H471" s="5">
        <v>450</v>
      </c>
      <c r="I471" s="14">
        <f t="shared" si="7"/>
        <v>7650</v>
      </c>
    </row>
    <row r="472" spans="2:9" x14ac:dyDescent="0.25">
      <c r="B472" s="10">
        <v>40740</v>
      </c>
      <c r="C472" s="4" t="s">
        <v>47</v>
      </c>
      <c r="D472" s="4" t="s">
        <v>53</v>
      </c>
      <c r="E472" s="4" t="s">
        <v>43</v>
      </c>
      <c r="F472" s="4" t="s">
        <v>46</v>
      </c>
      <c r="G472" s="4">
        <v>50</v>
      </c>
      <c r="H472" s="5">
        <v>650</v>
      </c>
      <c r="I472" s="14">
        <f t="shared" si="7"/>
        <v>32500</v>
      </c>
    </row>
    <row r="473" spans="2:9" x14ac:dyDescent="0.25">
      <c r="B473" s="10">
        <v>41642</v>
      </c>
      <c r="C473" s="4" t="s">
        <v>71</v>
      </c>
      <c r="D473" s="4" t="s">
        <v>53</v>
      </c>
      <c r="E473" s="4" t="s">
        <v>60</v>
      </c>
      <c r="F473" s="4" t="s">
        <v>49</v>
      </c>
      <c r="G473" s="4">
        <v>87</v>
      </c>
      <c r="H473" s="5">
        <v>820</v>
      </c>
      <c r="I473" s="14">
        <f t="shared" si="7"/>
        <v>71340</v>
      </c>
    </row>
    <row r="474" spans="2:9" x14ac:dyDescent="0.25">
      <c r="B474" s="10">
        <v>40346</v>
      </c>
      <c r="C474" s="4" t="s">
        <v>76</v>
      </c>
      <c r="D474" s="4" t="s">
        <v>42</v>
      </c>
      <c r="E474" s="4" t="s">
        <v>51</v>
      </c>
      <c r="F474" s="4" t="s">
        <v>49</v>
      </c>
      <c r="G474" s="4">
        <v>41</v>
      </c>
      <c r="H474" s="5">
        <v>950</v>
      </c>
      <c r="I474" s="14">
        <f t="shared" si="7"/>
        <v>38950</v>
      </c>
    </row>
    <row r="475" spans="2:9" x14ac:dyDescent="0.25">
      <c r="B475" s="10">
        <v>40238</v>
      </c>
      <c r="C475" s="4" t="s">
        <v>45</v>
      </c>
      <c r="D475" s="4" t="s">
        <v>53</v>
      </c>
      <c r="E475" s="4" t="s">
        <v>51</v>
      </c>
      <c r="F475" s="4" t="s">
        <v>49</v>
      </c>
      <c r="G475" s="4">
        <v>9</v>
      </c>
      <c r="H475" s="5">
        <v>950</v>
      </c>
      <c r="I475" s="14">
        <f t="shared" si="7"/>
        <v>8550</v>
      </c>
    </row>
    <row r="476" spans="2:9" x14ac:dyDescent="0.25">
      <c r="B476" s="10">
        <v>40541</v>
      </c>
      <c r="C476" s="4" t="s">
        <v>71</v>
      </c>
      <c r="D476" s="4" t="s">
        <v>42</v>
      </c>
      <c r="E476" s="4" t="s">
        <v>60</v>
      </c>
      <c r="F476" s="4" t="s">
        <v>49</v>
      </c>
      <c r="G476" s="4">
        <v>21</v>
      </c>
      <c r="H476" s="5">
        <v>820</v>
      </c>
      <c r="I476" s="14">
        <f t="shared" si="7"/>
        <v>17220</v>
      </c>
    </row>
    <row r="477" spans="2:9" x14ac:dyDescent="0.25">
      <c r="B477" s="10">
        <v>41363</v>
      </c>
      <c r="C477" s="4" t="s">
        <v>64</v>
      </c>
      <c r="D477" s="4" t="s">
        <v>53</v>
      </c>
      <c r="E477" s="4" t="s">
        <v>60</v>
      </c>
      <c r="F477" s="4" t="s">
        <v>56</v>
      </c>
      <c r="G477" s="4">
        <v>33</v>
      </c>
      <c r="H477" s="5">
        <v>820</v>
      </c>
      <c r="I477" s="14">
        <f t="shared" si="7"/>
        <v>27060</v>
      </c>
    </row>
    <row r="478" spans="2:9" x14ac:dyDescent="0.25">
      <c r="B478" s="10">
        <v>41822</v>
      </c>
      <c r="C478" s="4" t="s">
        <v>64</v>
      </c>
      <c r="D478" s="4" t="s">
        <v>38</v>
      </c>
      <c r="E478" s="4" t="s">
        <v>60</v>
      </c>
      <c r="F478" s="4" t="s">
        <v>46</v>
      </c>
      <c r="G478" s="4">
        <v>15</v>
      </c>
      <c r="H478" s="5">
        <v>820</v>
      </c>
      <c r="I478" s="14">
        <f t="shared" si="7"/>
        <v>12300</v>
      </c>
    </row>
    <row r="479" spans="2:9" x14ac:dyDescent="0.25">
      <c r="B479" s="10">
        <v>40792</v>
      </c>
      <c r="C479" s="4" t="s">
        <v>58</v>
      </c>
      <c r="D479" s="4" t="s">
        <v>53</v>
      </c>
      <c r="E479" s="4" t="s">
        <v>48</v>
      </c>
      <c r="F479" s="4" t="s">
        <v>40</v>
      </c>
      <c r="G479" s="4">
        <v>166</v>
      </c>
      <c r="H479" s="5">
        <v>1200</v>
      </c>
      <c r="I479" s="14">
        <f t="shared" si="7"/>
        <v>199200</v>
      </c>
    </row>
    <row r="480" spans="2:9" x14ac:dyDescent="0.25">
      <c r="B480" s="10">
        <v>40902</v>
      </c>
      <c r="C480" s="4" t="s">
        <v>47</v>
      </c>
      <c r="D480" s="4" t="s">
        <v>50</v>
      </c>
      <c r="E480" s="4" t="s">
        <v>39</v>
      </c>
      <c r="F480" s="4" t="s">
        <v>56</v>
      </c>
      <c r="G480" s="4">
        <v>1</v>
      </c>
      <c r="H480" s="5">
        <v>800</v>
      </c>
      <c r="I480" s="14">
        <f t="shared" si="7"/>
        <v>800</v>
      </c>
    </row>
    <row r="481" spans="2:9" x14ac:dyDescent="0.25">
      <c r="B481" s="10">
        <v>41319</v>
      </c>
      <c r="C481" s="4" t="s">
        <v>41</v>
      </c>
      <c r="D481" s="4" t="s">
        <v>50</v>
      </c>
      <c r="E481" s="4" t="s">
        <v>39</v>
      </c>
      <c r="F481" s="4" t="s">
        <v>49</v>
      </c>
      <c r="G481" s="4">
        <v>27</v>
      </c>
      <c r="H481" s="5">
        <v>800</v>
      </c>
      <c r="I481" s="14">
        <f t="shared" si="7"/>
        <v>21600</v>
      </c>
    </row>
    <row r="482" spans="2:9" x14ac:dyDescent="0.25">
      <c r="B482" s="10">
        <v>41029</v>
      </c>
      <c r="C482" s="4" t="s">
        <v>67</v>
      </c>
      <c r="D482" s="4" t="s">
        <v>55</v>
      </c>
      <c r="E482" s="4" t="s">
        <v>60</v>
      </c>
      <c r="F482" s="4" t="s">
        <v>56</v>
      </c>
      <c r="G482" s="4">
        <v>55</v>
      </c>
      <c r="H482" s="5">
        <v>820</v>
      </c>
      <c r="I482" s="14">
        <f t="shared" si="7"/>
        <v>45100</v>
      </c>
    </row>
    <row r="483" spans="2:9" x14ac:dyDescent="0.25">
      <c r="B483" s="10">
        <v>40601</v>
      </c>
      <c r="C483" s="4" t="s">
        <v>67</v>
      </c>
      <c r="D483" s="4" t="s">
        <v>55</v>
      </c>
      <c r="E483" s="4" t="s">
        <v>60</v>
      </c>
      <c r="F483" s="4" t="s">
        <v>49</v>
      </c>
      <c r="G483" s="4">
        <v>65</v>
      </c>
      <c r="H483" s="5">
        <v>820</v>
      </c>
      <c r="I483" s="14">
        <f t="shared" si="7"/>
        <v>53300</v>
      </c>
    </row>
    <row r="484" spans="2:9" x14ac:dyDescent="0.25">
      <c r="B484" s="10">
        <v>40319</v>
      </c>
      <c r="C484" s="4" t="s">
        <v>41</v>
      </c>
      <c r="D484" s="4" t="s">
        <v>42</v>
      </c>
      <c r="E484" s="4" t="s">
        <v>66</v>
      </c>
      <c r="F484" s="4" t="s">
        <v>56</v>
      </c>
      <c r="G484" s="4">
        <v>27</v>
      </c>
      <c r="H484" s="5">
        <v>450</v>
      </c>
      <c r="I484" s="14">
        <f t="shared" si="7"/>
        <v>12150</v>
      </c>
    </row>
    <row r="485" spans="2:9" x14ac:dyDescent="0.25">
      <c r="B485" s="10">
        <v>40213</v>
      </c>
      <c r="C485" s="4" t="s">
        <v>70</v>
      </c>
      <c r="D485" s="4" t="s">
        <v>42</v>
      </c>
      <c r="E485" s="4" t="s">
        <v>39</v>
      </c>
      <c r="F485" s="4" t="s">
        <v>56</v>
      </c>
      <c r="G485" s="4">
        <v>77</v>
      </c>
      <c r="H485" s="5">
        <v>800</v>
      </c>
      <c r="I485" s="14">
        <f t="shared" si="7"/>
        <v>61600</v>
      </c>
    </row>
    <row r="486" spans="2:9" x14ac:dyDescent="0.25">
      <c r="B486" s="10">
        <v>41758</v>
      </c>
      <c r="C486" s="4" t="s">
        <v>64</v>
      </c>
      <c r="D486" s="4" t="s">
        <v>42</v>
      </c>
      <c r="E486" s="4" t="s">
        <v>43</v>
      </c>
      <c r="F486" s="4" t="s">
        <v>40</v>
      </c>
      <c r="G486" s="4">
        <v>36</v>
      </c>
      <c r="H486" s="5">
        <v>650</v>
      </c>
      <c r="I486" s="14">
        <f t="shared" si="7"/>
        <v>23400</v>
      </c>
    </row>
    <row r="487" spans="2:9" x14ac:dyDescent="0.25">
      <c r="B487" s="10">
        <v>41120</v>
      </c>
      <c r="C487" s="4" t="s">
        <v>47</v>
      </c>
      <c r="D487" s="4" t="s">
        <v>50</v>
      </c>
      <c r="E487" s="4" t="s">
        <v>51</v>
      </c>
      <c r="F487" s="4" t="s">
        <v>40</v>
      </c>
      <c r="G487" s="4">
        <v>2</v>
      </c>
      <c r="H487" s="5">
        <v>950</v>
      </c>
      <c r="I487" s="14">
        <f t="shared" si="7"/>
        <v>1900</v>
      </c>
    </row>
    <row r="488" spans="2:9" x14ac:dyDescent="0.25">
      <c r="B488" s="10">
        <v>40432</v>
      </c>
      <c r="C488" s="4" t="s">
        <v>52</v>
      </c>
      <c r="D488" s="4" t="s">
        <v>42</v>
      </c>
      <c r="E488" s="4" t="s">
        <v>39</v>
      </c>
      <c r="F488" s="4" t="s">
        <v>44</v>
      </c>
      <c r="G488" s="4">
        <v>7</v>
      </c>
      <c r="H488" s="5">
        <v>800</v>
      </c>
      <c r="I488" s="14">
        <f t="shared" si="7"/>
        <v>5600</v>
      </c>
    </row>
    <row r="489" spans="2:9" x14ac:dyDescent="0.25">
      <c r="B489" s="10">
        <v>41403</v>
      </c>
      <c r="C489" s="4" t="s">
        <v>52</v>
      </c>
      <c r="D489" s="4" t="s">
        <v>55</v>
      </c>
      <c r="E489" s="4" t="s">
        <v>60</v>
      </c>
      <c r="F489" s="4" t="s">
        <v>44</v>
      </c>
      <c r="G489" s="4">
        <v>22</v>
      </c>
      <c r="H489" s="5">
        <v>820</v>
      </c>
      <c r="I489" s="14">
        <f t="shared" si="7"/>
        <v>18040</v>
      </c>
    </row>
    <row r="490" spans="2:9" x14ac:dyDescent="0.25">
      <c r="B490" s="10">
        <v>41276</v>
      </c>
      <c r="C490" s="4" t="s">
        <v>64</v>
      </c>
      <c r="D490" s="4" t="s">
        <v>42</v>
      </c>
      <c r="E490" s="4" t="s">
        <v>43</v>
      </c>
      <c r="F490" s="4" t="s">
        <v>49</v>
      </c>
      <c r="G490" s="4">
        <v>22</v>
      </c>
      <c r="H490" s="5">
        <v>650</v>
      </c>
      <c r="I490" s="14">
        <f t="shared" si="7"/>
        <v>14300</v>
      </c>
    </row>
    <row r="491" spans="2:9" x14ac:dyDescent="0.25">
      <c r="B491" s="10">
        <v>41615</v>
      </c>
      <c r="C491" s="4" t="s">
        <v>68</v>
      </c>
      <c r="D491" s="4" t="s">
        <v>62</v>
      </c>
      <c r="E491" s="4" t="s">
        <v>66</v>
      </c>
      <c r="F491" s="4" t="s">
        <v>40</v>
      </c>
      <c r="G491" s="4">
        <v>3</v>
      </c>
      <c r="H491" s="5">
        <v>450</v>
      </c>
      <c r="I491" s="14">
        <f t="shared" si="7"/>
        <v>1350</v>
      </c>
    </row>
    <row r="492" spans="2:9" x14ac:dyDescent="0.25">
      <c r="B492" s="10">
        <v>41973</v>
      </c>
      <c r="C492" s="4" t="s">
        <v>57</v>
      </c>
      <c r="D492" s="4" t="s">
        <v>50</v>
      </c>
      <c r="E492" s="4" t="s">
        <v>66</v>
      </c>
      <c r="F492" s="4" t="s">
        <v>44</v>
      </c>
      <c r="G492" s="4">
        <v>5</v>
      </c>
      <c r="H492" s="5">
        <v>450</v>
      </c>
      <c r="I492" s="14">
        <f t="shared" si="7"/>
        <v>2250</v>
      </c>
    </row>
    <row r="493" spans="2:9" x14ac:dyDescent="0.25">
      <c r="B493" s="10">
        <v>41921</v>
      </c>
      <c r="C493" s="4" t="s">
        <v>70</v>
      </c>
      <c r="D493" s="4" t="s">
        <v>55</v>
      </c>
      <c r="E493" s="4" t="s">
        <v>43</v>
      </c>
      <c r="F493" s="4" t="s">
        <v>44</v>
      </c>
      <c r="G493" s="4">
        <v>58</v>
      </c>
      <c r="H493" s="5">
        <v>650</v>
      </c>
      <c r="I493" s="14">
        <f t="shared" si="7"/>
        <v>37700</v>
      </c>
    </row>
    <row r="494" spans="2:9" x14ac:dyDescent="0.25">
      <c r="B494" s="10">
        <v>40302</v>
      </c>
      <c r="C494" s="4" t="s">
        <v>58</v>
      </c>
      <c r="D494" s="4" t="s">
        <v>38</v>
      </c>
      <c r="E494" s="4" t="s">
        <v>60</v>
      </c>
      <c r="F494" s="4" t="s">
        <v>44</v>
      </c>
      <c r="G494" s="4">
        <v>5</v>
      </c>
      <c r="H494" s="5">
        <v>820</v>
      </c>
      <c r="I494" s="14">
        <f t="shared" si="7"/>
        <v>4100</v>
      </c>
    </row>
    <row r="495" spans="2:9" x14ac:dyDescent="0.25">
      <c r="B495" s="10">
        <v>41045</v>
      </c>
      <c r="C495" s="4" t="s">
        <v>61</v>
      </c>
      <c r="D495" s="4" t="s">
        <v>50</v>
      </c>
      <c r="E495" s="4" t="s">
        <v>51</v>
      </c>
      <c r="F495" s="4" t="s">
        <v>46</v>
      </c>
      <c r="G495" s="4">
        <v>6</v>
      </c>
      <c r="H495" s="5">
        <v>950</v>
      </c>
      <c r="I495" s="14">
        <f t="shared" si="7"/>
        <v>5700</v>
      </c>
    </row>
    <row r="496" spans="2:9" x14ac:dyDescent="0.25">
      <c r="B496" s="10">
        <v>40971</v>
      </c>
      <c r="C496" s="4" t="s">
        <v>76</v>
      </c>
      <c r="D496" s="4" t="s">
        <v>62</v>
      </c>
      <c r="E496" s="4" t="s">
        <v>39</v>
      </c>
      <c r="F496" s="4" t="s">
        <v>40</v>
      </c>
      <c r="G496" s="4">
        <v>6</v>
      </c>
      <c r="H496" s="5">
        <v>800</v>
      </c>
      <c r="I496" s="14">
        <f t="shared" si="7"/>
        <v>4800</v>
      </c>
    </row>
    <row r="497" spans="2:9" x14ac:dyDescent="0.25">
      <c r="B497" s="10">
        <v>40534</v>
      </c>
      <c r="C497" s="4" t="s">
        <v>76</v>
      </c>
      <c r="D497" s="4" t="s">
        <v>55</v>
      </c>
      <c r="E497" s="4" t="s">
        <v>48</v>
      </c>
      <c r="F497" s="4" t="s">
        <v>40</v>
      </c>
      <c r="G497" s="4">
        <v>130</v>
      </c>
      <c r="H497" s="5">
        <v>1200</v>
      </c>
      <c r="I497" s="14">
        <f t="shared" si="7"/>
        <v>156000</v>
      </c>
    </row>
    <row r="498" spans="2:9" x14ac:dyDescent="0.25">
      <c r="B498" s="10">
        <v>41654</v>
      </c>
      <c r="C498" s="4" t="s">
        <v>54</v>
      </c>
      <c r="D498" s="4" t="s">
        <v>62</v>
      </c>
      <c r="E498" s="4" t="s">
        <v>39</v>
      </c>
      <c r="F498" s="4" t="s">
        <v>40</v>
      </c>
      <c r="G498" s="4">
        <v>219</v>
      </c>
      <c r="H498" s="5">
        <v>800</v>
      </c>
      <c r="I498" s="14">
        <f t="shared" si="7"/>
        <v>175200</v>
      </c>
    </row>
    <row r="499" spans="2:9" x14ac:dyDescent="0.25">
      <c r="B499" s="10">
        <v>41502</v>
      </c>
      <c r="C499" s="4" t="s">
        <v>69</v>
      </c>
      <c r="D499" s="4" t="s">
        <v>55</v>
      </c>
      <c r="E499" s="4" t="s">
        <v>60</v>
      </c>
      <c r="F499" s="4" t="s">
        <v>56</v>
      </c>
      <c r="G499" s="4">
        <v>110</v>
      </c>
      <c r="H499" s="5">
        <v>820</v>
      </c>
      <c r="I499" s="14">
        <f t="shared" si="7"/>
        <v>90200</v>
      </c>
    </row>
    <row r="500" spans="2:9" x14ac:dyDescent="0.25">
      <c r="B500" s="10">
        <v>40689</v>
      </c>
      <c r="C500" s="4" t="s">
        <v>59</v>
      </c>
      <c r="D500" s="4" t="s">
        <v>38</v>
      </c>
      <c r="E500" s="4" t="s">
        <v>60</v>
      </c>
      <c r="F500" s="4" t="s">
        <v>44</v>
      </c>
      <c r="G500" s="4">
        <v>11</v>
      </c>
      <c r="H500" s="5">
        <v>820</v>
      </c>
      <c r="I500" s="14">
        <f t="shared" si="7"/>
        <v>9020</v>
      </c>
    </row>
    <row r="501" spans="2:9" x14ac:dyDescent="0.25">
      <c r="B501" s="10">
        <v>40978</v>
      </c>
      <c r="C501" s="4" t="s">
        <v>61</v>
      </c>
      <c r="D501" s="4" t="s">
        <v>55</v>
      </c>
      <c r="E501" s="4" t="s">
        <v>51</v>
      </c>
      <c r="F501" s="4" t="s">
        <v>46</v>
      </c>
      <c r="G501" s="4">
        <v>41</v>
      </c>
      <c r="H501" s="5">
        <v>950</v>
      </c>
      <c r="I501" s="14">
        <f t="shared" si="7"/>
        <v>38950</v>
      </c>
    </row>
    <row r="502" spans="2:9" x14ac:dyDescent="0.25">
      <c r="B502" s="10">
        <v>41872</v>
      </c>
      <c r="C502" s="4" t="s">
        <v>68</v>
      </c>
      <c r="D502" s="4" t="s">
        <v>55</v>
      </c>
      <c r="E502" s="4" t="s">
        <v>66</v>
      </c>
      <c r="F502" s="4" t="s">
        <v>49</v>
      </c>
      <c r="G502" s="4">
        <v>143</v>
      </c>
      <c r="H502" s="5">
        <v>450</v>
      </c>
      <c r="I502" s="14">
        <f t="shared" si="7"/>
        <v>64350</v>
      </c>
    </row>
    <row r="503" spans="2:9" x14ac:dyDescent="0.25">
      <c r="B503" s="10">
        <v>40514</v>
      </c>
      <c r="C503" s="4" t="s">
        <v>37</v>
      </c>
      <c r="D503" s="4" t="s">
        <v>62</v>
      </c>
      <c r="E503" s="4" t="s">
        <v>51</v>
      </c>
      <c r="F503" s="4" t="s">
        <v>40</v>
      </c>
      <c r="G503" s="4">
        <v>75</v>
      </c>
      <c r="H503" s="5">
        <v>950</v>
      </c>
      <c r="I503" s="14">
        <f t="shared" si="7"/>
        <v>71250</v>
      </c>
    </row>
    <row r="504" spans="2:9" x14ac:dyDescent="0.25">
      <c r="B504" s="10">
        <v>40843</v>
      </c>
      <c r="C504" s="4" t="s">
        <v>68</v>
      </c>
      <c r="D504" s="4" t="s">
        <v>38</v>
      </c>
      <c r="E504" s="4" t="s">
        <v>60</v>
      </c>
      <c r="F504" s="4" t="s">
        <v>46</v>
      </c>
      <c r="G504" s="4">
        <v>12</v>
      </c>
      <c r="H504" s="5">
        <v>820</v>
      </c>
      <c r="I504" s="14">
        <f t="shared" si="7"/>
        <v>9840</v>
      </c>
    </row>
    <row r="505" spans="2:9" x14ac:dyDescent="0.25">
      <c r="B505" s="10">
        <v>41937</v>
      </c>
      <c r="C505" s="4" t="s">
        <v>67</v>
      </c>
      <c r="D505" s="4" t="s">
        <v>53</v>
      </c>
      <c r="E505" s="4" t="s">
        <v>66</v>
      </c>
      <c r="F505" s="4" t="s">
        <v>46</v>
      </c>
      <c r="G505" s="4">
        <v>15</v>
      </c>
      <c r="H505" s="5">
        <v>450</v>
      </c>
      <c r="I505" s="14">
        <f t="shared" si="7"/>
        <v>6750</v>
      </c>
    </row>
    <row r="506" spans="2:9" x14ac:dyDescent="0.25">
      <c r="B506" s="10">
        <v>41821</v>
      </c>
      <c r="C506" s="4" t="s">
        <v>67</v>
      </c>
      <c r="D506" s="4" t="s">
        <v>53</v>
      </c>
      <c r="E506" s="4" t="s">
        <v>39</v>
      </c>
      <c r="F506" s="4" t="s">
        <v>44</v>
      </c>
      <c r="G506" s="4">
        <v>36</v>
      </c>
      <c r="H506" s="5">
        <v>800</v>
      </c>
      <c r="I506" s="14">
        <f t="shared" si="7"/>
        <v>28800</v>
      </c>
    </row>
    <row r="507" spans="2:9" x14ac:dyDescent="0.25">
      <c r="B507" s="10">
        <v>41236</v>
      </c>
      <c r="C507" s="4" t="s">
        <v>61</v>
      </c>
      <c r="D507" s="4" t="s">
        <v>42</v>
      </c>
      <c r="E507" s="4" t="s">
        <v>39</v>
      </c>
      <c r="F507" s="4" t="s">
        <v>44</v>
      </c>
      <c r="G507" s="4">
        <v>8</v>
      </c>
      <c r="H507" s="5">
        <v>800</v>
      </c>
      <c r="I507" s="14">
        <f t="shared" si="7"/>
        <v>6400</v>
      </c>
    </row>
    <row r="508" spans="2:9" x14ac:dyDescent="0.25">
      <c r="B508" s="10">
        <v>40468</v>
      </c>
      <c r="C508" s="4" t="s">
        <v>69</v>
      </c>
      <c r="D508" s="4" t="s">
        <v>53</v>
      </c>
      <c r="E508" s="4" t="s">
        <v>43</v>
      </c>
      <c r="F508" s="4" t="s">
        <v>49</v>
      </c>
      <c r="G508" s="4">
        <v>18</v>
      </c>
      <c r="H508" s="5">
        <v>650</v>
      </c>
      <c r="I508" s="14">
        <f t="shared" si="7"/>
        <v>11700</v>
      </c>
    </row>
    <row r="509" spans="2:9" x14ac:dyDescent="0.25">
      <c r="B509" s="10">
        <v>41061</v>
      </c>
      <c r="C509" s="4" t="s">
        <v>77</v>
      </c>
      <c r="D509" s="4" t="s">
        <v>38</v>
      </c>
      <c r="E509" s="4" t="s">
        <v>66</v>
      </c>
      <c r="F509" s="4" t="s">
        <v>44</v>
      </c>
      <c r="G509" s="4">
        <v>5</v>
      </c>
      <c r="H509" s="5">
        <v>450</v>
      </c>
      <c r="I509" s="14">
        <f t="shared" si="7"/>
        <v>2250</v>
      </c>
    </row>
    <row r="510" spans="2:9" x14ac:dyDescent="0.25">
      <c r="B510" s="10">
        <v>40599</v>
      </c>
      <c r="C510" s="4" t="s">
        <v>58</v>
      </c>
      <c r="D510" s="4" t="s">
        <v>53</v>
      </c>
      <c r="E510" s="4" t="s">
        <v>60</v>
      </c>
      <c r="F510" s="4" t="s">
        <v>46</v>
      </c>
      <c r="G510" s="4">
        <v>65</v>
      </c>
      <c r="H510" s="5">
        <v>820</v>
      </c>
      <c r="I510" s="14">
        <f t="shared" si="7"/>
        <v>53300</v>
      </c>
    </row>
    <row r="511" spans="2:9" x14ac:dyDescent="0.25">
      <c r="B511" s="10">
        <v>40716</v>
      </c>
      <c r="C511" s="4" t="s">
        <v>47</v>
      </c>
      <c r="D511" s="4" t="s">
        <v>55</v>
      </c>
      <c r="E511" s="4" t="s">
        <v>60</v>
      </c>
      <c r="F511" s="4" t="s">
        <v>40</v>
      </c>
      <c r="G511" s="4">
        <v>82</v>
      </c>
      <c r="H511" s="5">
        <v>820</v>
      </c>
      <c r="I511" s="14">
        <f t="shared" si="7"/>
        <v>67240</v>
      </c>
    </row>
    <row r="512" spans="2:9" x14ac:dyDescent="0.25">
      <c r="B512" s="10">
        <v>41851</v>
      </c>
      <c r="C512" s="4" t="s">
        <v>37</v>
      </c>
      <c r="D512" s="4" t="s">
        <v>38</v>
      </c>
      <c r="E512" s="4" t="s">
        <v>39</v>
      </c>
      <c r="F512" s="4" t="s">
        <v>56</v>
      </c>
      <c r="G512" s="4">
        <v>18</v>
      </c>
      <c r="H512" s="5">
        <v>800</v>
      </c>
      <c r="I512" s="14">
        <f t="shared" si="7"/>
        <v>14400</v>
      </c>
    </row>
    <row r="513" spans="2:9" x14ac:dyDescent="0.25">
      <c r="B513" s="10">
        <v>41711</v>
      </c>
      <c r="C513" s="4" t="s">
        <v>52</v>
      </c>
      <c r="D513" s="4" t="s">
        <v>53</v>
      </c>
      <c r="E513" s="4" t="s">
        <v>43</v>
      </c>
      <c r="F513" s="4" t="s">
        <v>49</v>
      </c>
      <c r="G513" s="4">
        <v>36</v>
      </c>
      <c r="H513" s="5">
        <v>650</v>
      </c>
      <c r="I513" s="14">
        <f t="shared" si="7"/>
        <v>23400</v>
      </c>
    </row>
    <row r="514" spans="2:9" x14ac:dyDescent="0.25">
      <c r="B514" s="10">
        <v>40551</v>
      </c>
      <c r="C514" s="4" t="s">
        <v>75</v>
      </c>
      <c r="D514" s="4" t="s">
        <v>53</v>
      </c>
      <c r="E514" s="4" t="s">
        <v>51</v>
      </c>
      <c r="F514" s="4" t="s">
        <v>40</v>
      </c>
      <c r="G514" s="4">
        <v>107</v>
      </c>
      <c r="H514" s="5">
        <v>950</v>
      </c>
      <c r="I514" s="14">
        <f t="shared" si="7"/>
        <v>101650</v>
      </c>
    </row>
    <row r="515" spans="2:9" x14ac:dyDescent="0.25">
      <c r="B515" s="10">
        <v>41281</v>
      </c>
      <c r="C515" s="4" t="s">
        <v>65</v>
      </c>
      <c r="D515" s="4" t="s">
        <v>53</v>
      </c>
      <c r="E515" s="4" t="s">
        <v>43</v>
      </c>
      <c r="F515" s="4" t="s">
        <v>44</v>
      </c>
      <c r="G515" s="4">
        <v>38</v>
      </c>
      <c r="H515" s="5">
        <v>650</v>
      </c>
      <c r="I515" s="14">
        <f t="shared" si="7"/>
        <v>24700</v>
      </c>
    </row>
    <row r="516" spans="2:9" x14ac:dyDescent="0.25">
      <c r="B516" s="10">
        <v>41052</v>
      </c>
      <c r="C516" s="4" t="s">
        <v>76</v>
      </c>
      <c r="D516" s="4" t="s">
        <v>38</v>
      </c>
      <c r="E516" s="4" t="s">
        <v>39</v>
      </c>
      <c r="F516" s="4" t="s">
        <v>56</v>
      </c>
      <c r="G516" s="4">
        <v>44</v>
      </c>
      <c r="H516" s="5">
        <v>800</v>
      </c>
      <c r="I516" s="14">
        <f t="shared" si="7"/>
        <v>35200</v>
      </c>
    </row>
    <row r="517" spans="2:9" x14ac:dyDescent="0.25">
      <c r="B517" s="10">
        <v>41667</v>
      </c>
      <c r="C517" s="4" t="s">
        <v>59</v>
      </c>
      <c r="D517" s="4" t="s">
        <v>38</v>
      </c>
      <c r="E517" s="4" t="s">
        <v>60</v>
      </c>
      <c r="F517" s="4" t="s">
        <v>44</v>
      </c>
      <c r="G517" s="4">
        <v>14</v>
      </c>
      <c r="H517" s="5">
        <v>820</v>
      </c>
      <c r="I517" s="14">
        <f t="shared" si="7"/>
        <v>11480</v>
      </c>
    </row>
    <row r="518" spans="2:9" x14ac:dyDescent="0.25">
      <c r="B518" s="10">
        <v>41168</v>
      </c>
      <c r="C518" s="4" t="s">
        <v>67</v>
      </c>
      <c r="D518" s="4" t="s">
        <v>53</v>
      </c>
      <c r="E518" s="4" t="s">
        <v>51</v>
      </c>
      <c r="F518" s="4" t="s">
        <v>56</v>
      </c>
      <c r="G518" s="4">
        <v>121</v>
      </c>
      <c r="H518" s="5">
        <v>950</v>
      </c>
      <c r="I518" s="14">
        <f t="shared" si="7"/>
        <v>114950</v>
      </c>
    </row>
    <row r="519" spans="2:9" x14ac:dyDescent="0.25">
      <c r="B519" s="10">
        <v>40576</v>
      </c>
      <c r="C519" s="4" t="s">
        <v>73</v>
      </c>
      <c r="D519" s="4" t="s">
        <v>50</v>
      </c>
      <c r="E519" s="4" t="s">
        <v>43</v>
      </c>
      <c r="F519" s="4" t="s">
        <v>49</v>
      </c>
      <c r="G519" s="4">
        <v>11</v>
      </c>
      <c r="H519" s="5">
        <v>650</v>
      </c>
      <c r="I519" s="14">
        <f t="shared" si="7"/>
        <v>7150</v>
      </c>
    </row>
    <row r="520" spans="2:9" x14ac:dyDescent="0.25">
      <c r="B520" s="10">
        <v>40492</v>
      </c>
      <c r="C520" s="4" t="s">
        <v>67</v>
      </c>
      <c r="D520" s="4" t="s">
        <v>42</v>
      </c>
      <c r="E520" s="4" t="s">
        <v>43</v>
      </c>
      <c r="F520" s="4" t="s">
        <v>46</v>
      </c>
      <c r="G520" s="4">
        <v>29</v>
      </c>
      <c r="H520" s="5">
        <v>650</v>
      </c>
      <c r="I520" s="14">
        <f t="shared" si="7"/>
        <v>18850</v>
      </c>
    </row>
    <row r="521" spans="2:9" x14ac:dyDescent="0.25">
      <c r="B521" s="10">
        <v>41947</v>
      </c>
      <c r="C521" s="4" t="s">
        <v>61</v>
      </c>
      <c r="D521" s="4" t="s">
        <v>62</v>
      </c>
      <c r="E521" s="4" t="s">
        <v>43</v>
      </c>
      <c r="F521" s="4" t="s">
        <v>40</v>
      </c>
      <c r="G521" s="4">
        <v>82</v>
      </c>
      <c r="H521" s="5">
        <v>650</v>
      </c>
      <c r="I521" s="14">
        <f t="shared" si="7"/>
        <v>53300</v>
      </c>
    </row>
    <row r="522" spans="2:9" x14ac:dyDescent="0.25">
      <c r="B522" s="10">
        <v>40457</v>
      </c>
      <c r="C522" s="4" t="s">
        <v>73</v>
      </c>
      <c r="D522" s="4" t="s">
        <v>38</v>
      </c>
      <c r="E522" s="4" t="s">
        <v>48</v>
      </c>
      <c r="F522" s="4" t="s">
        <v>56</v>
      </c>
      <c r="G522" s="4">
        <v>55</v>
      </c>
      <c r="H522" s="5">
        <v>1200</v>
      </c>
      <c r="I522" s="14">
        <f t="shared" si="7"/>
        <v>66000</v>
      </c>
    </row>
    <row r="523" spans="2:9" x14ac:dyDescent="0.25">
      <c r="B523" s="10">
        <v>40659</v>
      </c>
      <c r="C523" s="4" t="s">
        <v>69</v>
      </c>
      <c r="D523" s="4" t="s">
        <v>42</v>
      </c>
      <c r="E523" s="4" t="s">
        <v>48</v>
      </c>
      <c r="F523" s="4" t="s">
        <v>46</v>
      </c>
      <c r="G523" s="4">
        <v>9</v>
      </c>
      <c r="H523" s="5">
        <v>1200</v>
      </c>
      <c r="I523" s="14">
        <f t="shared" si="7"/>
        <v>10800</v>
      </c>
    </row>
    <row r="524" spans="2:9" x14ac:dyDescent="0.25">
      <c r="B524" s="10">
        <v>40867</v>
      </c>
      <c r="C524" s="4" t="s">
        <v>67</v>
      </c>
      <c r="D524" s="4" t="s">
        <v>55</v>
      </c>
      <c r="E524" s="4" t="s">
        <v>39</v>
      </c>
      <c r="F524" s="4" t="s">
        <v>40</v>
      </c>
      <c r="G524" s="4">
        <v>1</v>
      </c>
      <c r="H524" s="5">
        <v>800</v>
      </c>
      <c r="I524" s="14">
        <f t="shared" ref="I524:I587" si="8">H524*G524</f>
        <v>800</v>
      </c>
    </row>
    <row r="525" spans="2:9" x14ac:dyDescent="0.25">
      <c r="B525" s="10">
        <v>40253</v>
      </c>
      <c r="C525" s="4" t="s">
        <v>52</v>
      </c>
      <c r="D525" s="4" t="s">
        <v>62</v>
      </c>
      <c r="E525" s="4" t="s">
        <v>39</v>
      </c>
      <c r="F525" s="4" t="s">
        <v>56</v>
      </c>
      <c r="G525" s="4">
        <v>112</v>
      </c>
      <c r="H525" s="5">
        <v>800</v>
      </c>
      <c r="I525" s="14">
        <f t="shared" si="8"/>
        <v>89600</v>
      </c>
    </row>
    <row r="526" spans="2:9" x14ac:dyDescent="0.25">
      <c r="B526" s="10">
        <v>41626</v>
      </c>
      <c r="C526" s="4" t="s">
        <v>73</v>
      </c>
      <c r="D526" s="4" t="s">
        <v>62</v>
      </c>
      <c r="E526" s="4" t="s">
        <v>60</v>
      </c>
      <c r="F526" s="4" t="s">
        <v>40</v>
      </c>
      <c r="G526" s="4">
        <v>219</v>
      </c>
      <c r="H526" s="5">
        <v>820</v>
      </c>
      <c r="I526" s="14">
        <f t="shared" si="8"/>
        <v>179580</v>
      </c>
    </row>
    <row r="527" spans="2:9" x14ac:dyDescent="0.25">
      <c r="B527" s="10">
        <v>40638</v>
      </c>
      <c r="C527" s="4" t="s">
        <v>72</v>
      </c>
      <c r="D527" s="4" t="s">
        <v>53</v>
      </c>
      <c r="E527" s="4" t="s">
        <v>66</v>
      </c>
      <c r="F527" s="4" t="s">
        <v>49</v>
      </c>
      <c r="G527" s="4">
        <v>55</v>
      </c>
      <c r="H527" s="5">
        <v>450</v>
      </c>
      <c r="I527" s="14">
        <f t="shared" si="8"/>
        <v>24750</v>
      </c>
    </row>
    <row r="528" spans="2:9" x14ac:dyDescent="0.25">
      <c r="B528" s="10">
        <v>40444</v>
      </c>
      <c r="C528" s="4" t="s">
        <v>59</v>
      </c>
      <c r="D528" s="4" t="s">
        <v>42</v>
      </c>
      <c r="E528" s="4" t="s">
        <v>51</v>
      </c>
      <c r="F528" s="4" t="s">
        <v>44</v>
      </c>
      <c r="G528" s="4">
        <v>28</v>
      </c>
      <c r="H528" s="5">
        <v>950</v>
      </c>
      <c r="I528" s="14">
        <f t="shared" si="8"/>
        <v>26600</v>
      </c>
    </row>
    <row r="529" spans="2:9" x14ac:dyDescent="0.25">
      <c r="B529" s="10">
        <v>40995</v>
      </c>
      <c r="C529" s="4" t="s">
        <v>52</v>
      </c>
      <c r="D529" s="4" t="s">
        <v>50</v>
      </c>
      <c r="E529" s="4" t="s">
        <v>60</v>
      </c>
      <c r="F529" s="4" t="s">
        <v>46</v>
      </c>
      <c r="G529" s="4">
        <v>15</v>
      </c>
      <c r="H529" s="5">
        <v>820</v>
      </c>
      <c r="I529" s="14">
        <f t="shared" si="8"/>
        <v>12300</v>
      </c>
    </row>
    <row r="530" spans="2:9" x14ac:dyDescent="0.25">
      <c r="B530" s="10">
        <v>41256</v>
      </c>
      <c r="C530" s="4" t="s">
        <v>69</v>
      </c>
      <c r="D530" s="4" t="s">
        <v>62</v>
      </c>
      <c r="E530" s="4" t="s">
        <v>60</v>
      </c>
      <c r="F530" s="4" t="s">
        <v>46</v>
      </c>
      <c r="G530" s="4">
        <v>50</v>
      </c>
      <c r="H530" s="5">
        <v>820</v>
      </c>
      <c r="I530" s="14">
        <f t="shared" si="8"/>
        <v>41000</v>
      </c>
    </row>
    <row r="531" spans="2:9" x14ac:dyDescent="0.25">
      <c r="B531" s="10">
        <v>40311</v>
      </c>
      <c r="C531" s="4" t="s">
        <v>77</v>
      </c>
      <c r="D531" s="4" t="s">
        <v>62</v>
      </c>
      <c r="E531" s="4" t="s">
        <v>48</v>
      </c>
      <c r="F531" s="4" t="s">
        <v>40</v>
      </c>
      <c r="G531" s="4">
        <v>57</v>
      </c>
      <c r="H531" s="5">
        <v>1200</v>
      </c>
      <c r="I531" s="14">
        <f t="shared" si="8"/>
        <v>68400</v>
      </c>
    </row>
    <row r="532" spans="2:9" x14ac:dyDescent="0.25">
      <c r="B532" s="10">
        <v>41311</v>
      </c>
      <c r="C532" s="4" t="s">
        <v>75</v>
      </c>
      <c r="D532" s="4" t="s">
        <v>50</v>
      </c>
      <c r="E532" s="4" t="s">
        <v>66</v>
      </c>
      <c r="F532" s="4" t="s">
        <v>49</v>
      </c>
      <c r="G532" s="4">
        <v>4</v>
      </c>
      <c r="H532" s="5">
        <v>450</v>
      </c>
      <c r="I532" s="14">
        <f t="shared" si="8"/>
        <v>1800</v>
      </c>
    </row>
    <row r="533" spans="2:9" x14ac:dyDescent="0.25">
      <c r="B533" s="10">
        <v>40346</v>
      </c>
      <c r="C533" s="4" t="s">
        <v>74</v>
      </c>
      <c r="D533" s="4" t="s">
        <v>53</v>
      </c>
      <c r="E533" s="4" t="s">
        <v>39</v>
      </c>
      <c r="F533" s="4" t="s">
        <v>40</v>
      </c>
      <c r="G533" s="4">
        <v>35</v>
      </c>
      <c r="H533" s="5">
        <v>800</v>
      </c>
      <c r="I533" s="14">
        <f t="shared" si="8"/>
        <v>28000</v>
      </c>
    </row>
    <row r="534" spans="2:9" x14ac:dyDescent="0.25">
      <c r="B534" s="10">
        <v>40637</v>
      </c>
      <c r="C534" s="4" t="s">
        <v>64</v>
      </c>
      <c r="D534" s="4" t="s">
        <v>42</v>
      </c>
      <c r="E534" s="4" t="s">
        <v>48</v>
      </c>
      <c r="F534" s="4" t="s">
        <v>44</v>
      </c>
      <c r="G534" s="4">
        <v>12</v>
      </c>
      <c r="H534" s="5">
        <v>1200</v>
      </c>
      <c r="I534" s="14">
        <f t="shared" si="8"/>
        <v>14400</v>
      </c>
    </row>
    <row r="535" spans="2:9" x14ac:dyDescent="0.25">
      <c r="B535" s="10">
        <v>41971</v>
      </c>
      <c r="C535" s="4" t="s">
        <v>61</v>
      </c>
      <c r="D535" s="4" t="s">
        <v>62</v>
      </c>
      <c r="E535" s="4" t="s">
        <v>60</v>
      </c>
      <c r="F535" s="4" t="s">
        <v>49</v>
      </c>
      <c r="G535" s="4">
        <v>44</v>
      </c>
      <c r="H535" s="5">
        <v>820</v>
      </c>
      <c r="I535" s="14">
        <f t="shared" si="8"/>
        <v>36080</v>
      </c>
    </row>
    <row r="536" spans="2:9" x14ac:dyDescent="0.25">
      <c r="B536" s="10">
        <v>40666</v>
      </c>
      <c r="C536" s="4" t="s">
        <v>67</v>
      </c>
      <c r="D536" s="4" t="s">
        <v>38</v>
      </c>
      <c r="E536" s="4" t="s">
        <v>60</v>
      </c>
      <c r="F536" s="4" t="s">
        <v>44</v>
      </c>
      <c r="G536" s="4">
        <v>12</v>
      </c>
      <c r="H536" s="5">
        <v>820</v>
      </c>
      <c r="I536" s="14">
        <f t="shared" si="8"/>
        <v>9840</v>
      </c>
    </row>
    <row r="537" spans="2:9" x14ac:dyDescent="0.25">
      <c r="B537" s="10">
        <v>41751</v>
      </c>
      <c r="C537" s="4" t="s">
        <v>59</v>
      </c>
      <c r="D537" s="4" t="s">
        <v>50</v>
      </c>
      <c r="E537" s="4" t="s">
        <v>66</v>
      </c>
      <c r="F537" s="4" t="s">
        <v>46</v>
      </c>
      <c r="G537" s="4">
        <v>8</v>
      </c>
      <c r="H537" s="5">
        <v>450</v>
      </c>
      <c r="I537" s="14">
        <f t="shared" si="8"/>
        <v>3600</v>
      </c>
    </row>
    <row r="538" spans="2:9" x14ac:dyDescent="0.25">
      <c r="B538" s="10">
        <v>41079</v>
      </c>
      <c r="C538" s="4" t="s">
        <v>69</v>
      </c>
      <c r="D538" s="4" t="s">
        <v>42</v>
      </c>
      <c r="E538" s="4" t="s">
        <v>39</v>
      </c>
      <c r="F538" s="4" t="s">
        <v>46</v>
      </c>
      <c r="G538" s="4">
        <v>39</v>
      </c>
      <c r="H538" s="5">
        <v>800</v>
      </c>
      <c r="I538" s="14">
        <f t="shared" si="8"/>
        <v>31200</v>
      </c>
    </row>
    <row r="539" spans="2:9" x14ac:dyDescent="0.25">
      <c r="B539" s="10">
        <v>40899</v>
      </c>
      <c r="C539" s="4" t="s">
        <v>59</v>
      </c>
      <c r="D539" s="4" t="s">
        <v>62</v>
      </c>
      <c r="E539" s="4" t="s">
        <v>39</v>
      </c>
      <c r="F539" s="4" t="s">
        <v>46</v>
      </c>
      <c r="G539" s="4">
        <v>18</v>
      </c>
      <c r="H539" s="5">
        <v>800</v>
      </c>
      <c r="I539" s="14">
        <f t="shared" si="8"/>
        <v>14400</v>
      </c>
    </row>
    <row r="540" spans="2:9" x14ac:dyDescent="0.25">
      <c r="B540" s="10">
        <v>40521</v>
      </c>
      <c r="C540" s="4" t="s">
        <v>69</v>
      </c>
      <c r="D540" s="4" t="s">
        <v>53</v>
      </c>
      <c r="E540" s="4" t="s">
        <v>48</v>
      </c>
      <c r="F540" s="4" t="s">
        <v>44</v>
      </c>
      <c r="G540" s="4">
        <v>31</v>
      </c>
      <c r="H540" s="5">
        <v>1200</v>
      </c>
      <c r="I540" s="14">
        <f t="shared" si="8"/>
        <v>37200</v>
      </c>
    </row>
    <row r="541" spans="2:9" x14ac:dyDescent="0.25">
      <c r="B541" s="10">
        <v>40776</v>
      </c>
      <c r="C541" s="4" t="s">
        <v>75</v>
      </c>
      <c r="D541" s="4" t="s">
        <v>50</v>
      </c>
      <c r="E541" s="4" t="s">
        <v>39</v>
      </c>
      <c r="F541" s="4" t="s">
        <v>49</v>
      </c>
      <c r="G541" s="4">
        <v>23</v>
      </c>
      <c r="H541" s="5">
        <v>800</v>
      </c>
      <c r="I541" s="14">
        <f t="shared" si="8"/>
        <v>18400</v>
      </c>
    </row>
    <row r="542" spans="2:9" x14ac:dyDescent="0.25">
      <c r="B542" s="10">
        <v>41162</v>
      </c>
      <c r="C542" s="4" t="s">
        <v>61</v>
      </c>
      <c r="D542" s="4" t="s">
        <v>50</v>
      </c>
      <c r="E542" s="4" t="s">
        <v>66</v>
      </c>
      <c r="F542" s="4" t="s">
        <v>44</v>
      </c>
      <c r="G542" s="4">
        <v>4</v>
      </c>
      <c r="H542" s="5">
        <v>450</v>
      </c>
      <c r="I542" s="14">
        <f t="shared" si="8"/>
        <v>1800</v>
      </c>
    </row>
    <row r="543" spans="2:9" x14ac:dyDescent="0.25">
      <c r="B543" s="10">
        <v>40465</v>
      </c>
      <c r="C543" s="4" t="s">
        <v>76</v>
      </c>
      <c r="D543" s="4" t="s">
        <v>38</v>
      </c>
      <c r="E543" s="4" t="s">
        <v>39</v>
      </c>
      <c r="F543" s="4" t="s">
        <v>56</v>
      </c>
      <c r="G543" s="4">
        <v>4</v>
      </c>
      <c r="H543" s="5">
        <v>800</v>
      </c>
      <c r="I543" s="14">
        <f t="shared" si="8"/>
        <v>3200</v>
      </c>
    </row>
    <row r="544" spans="2:9" x14ac:dyDescent="0.25">
      <c r="B544" s="10">
        <v>40658</v>
      </c>
      <c r="C544" s="4" t="s">
        <v>73</v>
      </c>
      <c r="D544" s="4" t="s">
        <v>50</v>
      </c>
      <c r="E544" s="4" t="s">
        <v>43</v>
      </c>
      <c r="F544" s="4" t="s">
        <v>44</v>
      </c>
      <c r="G544" s="4">
        <v>6</v>
      </c>
      <c r="H544" s="5">
        <v>650</v>
      </c>
      <c r="I544" s="14">
        <f t="shared" si="8"/>
        <v>3900</v>
      </c>
    </row>
    <row r="545" spans="2:9" x14ac:dyDescent="0.25">
      <c r="B545" s="10">
        <v>41773</v>
      </c>
      <c r="C545" s="4" t="s">
        <v>54</v>
      </c>
      <c r="D545" s="4" t="s">
        <v>38</v>
      </c>
      <c r="E545" s="4" t="s">
        <v>39</v>
      </c>
      <c r="F545" s="4" t="s">
        <v>44</v>
      </c>
      <c r="G545" s="4">
        <v>1</v>
      </c>
      <c r="H545" s="5">
        <v>800</v>
      </c>
      <c r="I545" s="14">
        <f t="shared" si="8"/>
        <v>800</v>
      </c>
    </row>
    <row r="546" spans="2:9" x14ac:dyDescent="0.25">
      <c r="B546" s="10">
        <v>41747</v>
      </c>
      <c r="C546" s="4" t="s">
        <v>54</v>
      </c>
      <c r="D546" s="4" t="s">
        <v>53</v>
      </c>
      <c r="E546" s="4" t="s">
        <v>39</v>
      </c>
      <c r="F546" s="4" t="s">
        <v>44</v>
      </c>
      <c r="G546" s="4">
        <v>14</v>
      </c>
      <c r="H546" s="5">
        <v>800</v>
      </c>
      <c r="I546" s="14">
        <f t="shared" si="8"/>
        <v>11200</v>
      </c>
    </row>
    <row r="547" spans="2:9" x14ac:dyDescent="0.25">
      <c r="B547" s="10">
        <v>41166</v>
      </c>
      <c r="C547" s="4" t="s">
        <v>70</v>
      </c>
      <c r="D547" s="4" t="s">
        <v>50</v>
      </c>
      <c r="E547" s="4" t="s">
        <v>66</v>
      </c>
      <c r="F547" s="4" t="s">
        <v>56</v>
      </c>
      <c r="G547" s="4">
        <v>11</v>
      </c>
      <c r="H547" s="5">
        <v>450</v>
      </c>
      <c r="I547" s="14">
        <f t="shared" si="8"/>
        <v>4950</v>
      </c>
    </row>
    <row r="548" spans="2:9" x14ac:dyDescent="0.25">
      <c r="B548" s="10">
        <v>40750</v>
      </c>
      <c r="C548" s="4" t="s">
        <v>63</v>
      </c>
      <c r="D548" s="4" t="s">
        <v>50</v>
      </c>
      <c r="E548" s="4" t="s">
        <v>48</v>
      </c>
      <c r="F548" s="4" t="s">
        <v>40</v>
      </c>
      <c r="G548" s="4">
        <v>16</v>
      </c>
      <c r="H548" s="5">
        <v>1200</v>
      </c>
      <c r="I548" s="14">
        <f t="shared" si="8"/>
        <v>19200</v>
      </c>
    </row>
    <row r="549" spans="2:9" x14ac:dyDescent="0.25">
      <c r="B549" s="10">
        <v>41867</v>
      </c>
      <c r="C549" s="4" t="s">
        <v>47</v>
      </c>
      <c r="D549" s="4" t="s">
        <v>42</v>
      </c>
      <c r="E549" s="4" t="s">
        <v>39</v>
      </c>
      <c r="F549" s="4" t="s">
        <v>44</v>
      </c>
      <c r="G549" s="4">
        <v>19</v>
      </c>
      <c r="H549" s="5">
        <v>800</v>
      </c>
      <c r="I549" s="14">
        <f t="shared" si="8"/>
        <v>15200</v>
      </c>
    </row>
    <row r="550" spans="2:9" x14ac:dyDescent="0.25">
      <c r="B550" s="10">
        <v>40879</v>
      </c>
      <c r="C550" s="4" t="s">
        <v>61</v>
      </c>
      <c r="D550" s="4" t="s">
        <v>55</v>
      </c>
      <c r="E550" s="4" t="s">
        <v>39</v>
      </c>
      <c r="F550" s="4" t="s">
        <v>56</v>
      </c>
      <c r="G550" s="4">
        <v>12</v>
      </c>
      <c r="H550" s="5">
        <v>800</v>
      </c>
      <c r="I550" s="14">
        <f t="shared" si="8"/>
        <v>9600</v>
      </c>
    </row>
    <row r="551" spans="2:9" x14ac:dyDescent="0.25">
      <c r="B551" s="10">
        <v>40295</v>
      </c>
      <c r="C551" s="4" t="s">
        <v>73</v>
      </c>
      <c r="D551" s="4" t="s">
        <v>62</v>
      </c>
      <c r="E551" s="4" t="s">
        <v>51</v>
      </c>
      <c r="F551" s="4" t="s">
        <v>40</v>
      </c>
      <c r="G551" s="4">
        <v>17</v>
      </c>
      <c r="H551" s="5">
        <v>950</v>
      </c>
      <c r="I551" s="14">
        <f t="shared" si="8"/>
        <v>16150</v>
      </c>
    </row>
    <row r="552" spans="2:9" x14ac:dyDescent="0.25">
      <c r="B552" s="10">
        <v>41625</v>
      </c>
      <c r="C552" s="4" t="s">
        <v>72</v>
      </c>
      <c r="D552" s="4" t="s">
        <v>62</v>
      </c>
      <c r="E552" s="4" t="s">
        <v>43</v>
      </c>
      <c r="F552" s="4" t="s">
        <v>44</v>
      </c>
      <c r="G552" s="4">
        <v>8</v>
      </c>
      <c r="H552" s="5">
        <v>650</v>
      </c>
      <c r="I552" s="14">
        <f t="shared" si="8"/>
        <v>5200</v>
      </c>
    </row>
    <row r="553" spans="2:9" x14ac:dyDescent="0.25">
      <c r="B553" s="10">
        <v>40905</v>
      </c>
      <c r="C553" s="4" t="s">
        <v>63</v>
      </c>
      <c r="D553" s="4" t="s">
        <v>42</v>
      </c>
      <c r="E553" s="4" t="s">
        <v>43</v>
      </c>
      <c r="F553" s="4" t="s">
        <v>49</v>
      </c>
      <c r="G553" s="4">
        <v>68</v>
      </c>
      <c r="H553" s="5">
        <v>650</v>
      </c>
      <c r="I553" s="14">
        <f t="shared" si="8"/>
        <v>44200</v>
      </c>
    </row>
    <row r="554" spans="2:9" x14ac:dyDescent="0.25">
      <c r="B554" s="10">
        <v>40296</v>
      </c>
      <c r="C554" s="4" t="s">
        <v>65</v>
      </c>
      <c r="D554" s="4" t="s">
        <v>38</v>
      </c>
      <c r="E554" s="4" t="s">
        <v>39</v>
      </c>
      <c r="F554" s="4" t="s">
        <v>56</v>
      </c>
      <c r="G554" s="4">
        <v>9</v>
      </c>
      <c r="H554" s="5">
        <v>800</v>
      </c>
      <c r="I554" s="14">
        <f t="shared" si="8"/>
        <v>7200</v>
      </c>
    </row>
    <row r="555" spans="2:9" x14ac:dyDescent="0.25">
      <c r="B555" s="10">
        <v>40915</v>
      </c>
      <c r="C555" s="4" t="s">
        <v>72</v>
      </c>
      <c r="D555" s="4" t="s">
        <v>50</v>
      </c>
      <c r="E555" s="4" t="s">
        <v>48</v>
      </c>
      <c r="F555" s="4" t="s">
        <v>56</v>
      </c>
      <c r="G555" s="4">
        <v>3</v>
      </c>
      <c r="H555" s="5">
        <v>1200</v>
      </c>
      <c r="I555" s="14">
        <f t="shared" si="8"/>
        <v>3600</v>
      </c>
    </row>
    <row r="556" spans="2:9" x14ac:dyDescent="0.25">
      <c r="B556" s="10">
        <v>40939</v>
      </c>
      <c r="C556" s="4" t="s">
        <v>63</v>
      </c>
      <c r="D556" s="4" t="s">
        <v>53</v>
      </c>
      <c r="E556" s="4" t="s">
        <v>48</v>
      </c>
      <c r="F556" s="4" t="s">
        <v>40</v>
      </c>
      <c r="G556" s="4">
        <v>69</v>
      </c>
      <c r="H556" s="5">
        <v>1200</v>
      </c>
      <c r="I556" s="14">
        <f t="shared" si="8"/>
        <v>82800</v>
      </c>
    </row>
    <row r="557" spans="2:9" x14ac:dyDescent="0.25">
      <c r="B557" s="10">
        <v>41934</v>
      </c>
      <c r="C557" s="4" t="s">
        <v>74</v>
      </c>
      <c r="D557" s="4" t="s">
        <v>62</v>
      </c>
      <c r="E557" s="4" t="s">
        <v>48</v>
      </c>
      <c r="F557" s="4" t="s">
        <v>46</v>
      </c>
      <c r="G557" s="4">
        <v>42</v>
      </c>
      <c r="H557" s="5">
        <v>1200</v>
      </c>
      <c r="I557" s="14">
        <f t="shared" si="8"/>
        <v>50400</v>
      </c>
    </row>
    <row r="558" spans="2:9" x14ac:dyDescent="0.25">
      <c r="B558" s="10">
        <v>40545</v>
      </c>
      <c r="C558" s="4" t="s">
        <v>69</v>
      </c>
      <c r="D558" s="4" t="s">
        <v>53</v>
      </c>
      <c r="E558" s="4" t="s">
        <v>66</v>
      </c>
      <c r="F558" s="4" t="s">
        <v>56</v>
      </c>
      <c r="G558" s="4">
        <v>127</v>
      </c>
      <c r="H558" s="5">
        <v>450</v>
      </c>
      <c r="I558" s="14">
        <f t="shared" si="8"/>
        <v>57150</v>
      </c>
    </row>
    <row r="559" spans="2:9" x14ac:dyDescent="0.25">
      <c r="B559" s="10">
        <v>40505</v>
      </c>
      <c r="C559" s="4" t="s">
        <v>63</v>
      </c>
      <c r="D559" s="4" t="s">
        <v>55</v>
      </c>
      <c r="E559" s="4" t="s">
        <v>51</v>
      </c>
      <c r="F559" s="4" t="s">
        <v>44</v>
      </c>
      <c r="G559" s="4">
        <v>21</v>
      </c>
      <c r="H559" s="5">
        <v>950</v>
      </c>
      <c r="I559" s="14">
        <f t="shared" si="8"/>
        <v>19950</v>
      </c>
    </row>
    <row r="560" spans="2:9" x14ac:dyDescent="0.25">
      <c r="B560" s="10">
        <v>41408</v>
      </c>
      <c r="C560" s="4" t="s">
        <v>68</v>
      </c>
      <c r="D560" s="4" t="s">
        <v>38</v>
      </c>
      <c r="E560" s="4" t="s">
        <v>39</v>
      </c>
      <c r="F560" s="4" t="s">
        <v>46</v>
      </c>
      <c r="G560" s="4">
        <v>15</v>
      </c>
      <c r="H560" s="5">
        <v>800</v>
      </c>
      <c r="I560" s="14">
        <f t="shared" si="8"/>
        <v>12000</v>
      </c>
    </row>
    <row r="561" spans="2:9" x14ac:dyDescent="0.25">
      <c r="B561" s="10">
        <v>41073</v>
      </c>
      <c r="C561" s="4" t="s">
        <v>52</v>
      </c>
      <c r="D561" s="4" t="s">
        <v>62</v>
      </c>
      <c r="E561" s="4" t="s">
        <v>60</v>
      </c>
      <c r="F561" s="4" t="s">
        <v>56</v>
      </c>
      <c r="G561" s="4">
        <v>65</v>
      </c>
      <c r="H561" s="5">
        <v>820</v>
      </c>
      <c r="I561" s="14">
        <f t="shared" si="8"/>
        <v>53300</v>
      </c>
    </row>
    <row r="562" spans="2:9" x14ac:dyDescent="0.25">
      <c r="B562" s="10">
        <v>41190</v>
      </c>
      <c r="C562" s="4" t="s">
        <v>59</v>
      </c>
      <c r="D562" s="4" t="s">
        <v>62</v>
      </c>
      <c r="E562" s="4" t="s">
        <v>66</v>
      </c>
      <c r="F562" s="4" t="s">
        <v>46</v>
      </c>
      <c r="G562" s="4">
        <v>66</v>
      </c>
      <c r="H562" s="5">
        <v>450</v>
      </c>
      <c r="I562" s="14">
        <f t="shared" si="8"/>
        <v>29700</v>
      </c>
    </row>
    <row r="563" spans="2:9" x14ac:dyDescent="0.25">
      <c r="B563" s="10">
        <v>41612</v>
      </c>
      <c r="C563" s="4" t="s">
        <v>58</v>
      </c>
      <c r="D563" s="4" t="s">
        <v>42</v>
      </c>
      <c r="E563" s="4" t="s">
        <v>39</v>
      </c>
      <c r="F563" s="4" t="s">
        <v>40</v>
      </c>
      <c r="G563" s="4">
        <v>40</v>
      </c>
      <c r="H563" s="5">
        <v>800</v>
      </c>
      <c r="I563" s="14">
        <f t="shared" si="8"/>
        <v>32000</v>
      </c>
    </row>
    <row r="564" spans="2:9" x14ac:dyDescent="0.25">
      <c r="B564" s="10">
        <v>40836</v>
      </c>
      <c r="C564" s="4" t="s">
        <v>72</v>
      </c>
      <c r="D564" s="4" t="s">
        <v>50</v>
      </c>
      <c r="E564" s="4" t="s">
        <v>60</v>
      </c>
      <c r="F564" s="4" t="s">
        <v>46</v>
      </c>
      <c r="G564" s="4">
        <v>16</v>
      </c>
      <c r="H564" s="5">
        <v>820</v>
      </c>
      <c r="I564" s="14">
        <f t="shared" si="8"/>
        <v>13120</v>
      </c>
    </row>
    <row r="565" spans="2:9" x14ac:dyDescent="0.25">
      <c r="B565" s="10">
        <v>40468</v>
      </c>
      <c r="C565" s="4" t="s">
        <v>64</v>
      </c>
      <c r="D565" s="4" t="s">
        <v>50</v>
      </c>
      <c r="E565" s="4" t="s">
        <v>66</v>
      </c>
      <c r="F565" s="4" t="s">
        <v>49</v>
      </c>
      <c r="G565" s="4">
        <v>29</v>
      </c>
      <c r="H565" s="5">
        <v>450</v>
      </c>
      <c r="I565" s="14">
        <f t="shared" si="8"/>
        <v>13050</v>
      </c>
    </row>
    <row r="566" spans="2:9" x14ac:dyDescent="0.25">
      <c r="B566" s="10">
        <v>41485</v>
      </c>
      <c r="C566" s="4" t="s">
        <v>41</v>
      </c>
      <c r="D566" s="4" t="s">
        <v>62</v>
      </c>
      <c r="E566" s="4" t="s">
        <v>48</v>
      </c>
      <c r="F566" s="4" t="s">
        <v>40</v>
      </c>
      <c r="G566" s="4">
        <v>157</v>
      </c>
      <c r="H566" s="5">
        <v>1200</v>
      </c>
      <c r="I566" s="14">
        <f t="shared" si="8"/>
        <v>188400</v>
      </c>
    </row>
    <row r="567" spans="2:9" x14ac:dyDescent="0.25">
      <c r="B567" s="10">
        <v>41249</v>
      </c>
      <c r="C567" s="4" t="s">
        <v>64</v>
      </c>
      <c r="D567" s="4" t="s">
        <v>53</v>
      </c>
      <c r="E567" s="4" t="s">
        <v>48</v>
      </c>
      <c r="F567" s="4" t="s">
        <v>56</v>
      </c>
      <c r="G567" s="4">
        <v>23</v>
      </c>
      <c r="H567" s="5">
        <v>1200</v>
      </c>
      <c r="I567" s="14">
        <f t="shared" si="8"/>
        <v>27600</v>
      </c>
    </row>
    <row r="568" spans="2:9" x14ac:dyDescent="0.25">
      <c r="B568" s="10">
        <v>40591</v>
      </c>
      <c r="C568" s="4" t="s">
        <v>75</v>
      </c>
      <c r="D568" s="4" t="s">
        <v>55</v>
      </c>
      <c r="E568" s="4" t="s">
        <v>66</v>
      </c>
      <c r="F568" s="4" t="s">
        <v>46</v>
      </c>
      <c r="G568" s="4">
        <v>32</v>
      </c>
      <c r="H568" s="5">
        <v>450</v>
      </c>
      <c r="I568" s="14">
        <f t="shared" si="8"/>
        <v>14400</v>
      </c>
    </row>
    <row r="569" spans="2:9" x14ac:dyDescent="0.25">
      <c r="B569" s="10">
        <v>40258</v>
      </c>
      <c r="C569" s="4" t="s">
        <v>64</v>
      </c>
      <c r="D569" s="4" t="s">
        <v>38</v>
      </c>
      <c r="E569" s="4" t="s">
        <v>48</v>
      </c>
      <c r="F569" s="4" t="s">
        <v>46</v>
      </c>
      <c r="G569" s="4">
        <v>17</v>
      </c>
      <c r="H569" s="5">
        <v>1200</v>
      </c>
      <c r="I569" s="14">
        <f t="shared" si="8"/>
        <v>20400</v>
      </c>
    </row>
    <row r="570" spans="2:9" x14ac:dyDescent="0.25">
      <c r="B570" s="10">
        <v>40461</v>
      </c>
      <c r="C570" s="4" t="s">
        <v>71</v>
      </c>
      <c r="D570" s="4" t="s">
        <v>55</v>
      </c>
      <c r="E570" s="4" t="s">
        <v>60</v>
      </c>
      <c r="F570" s="4" t="s">
        <v>46</v>
      </c>
      <c r="G570" s="4">
        <v>20</v>
      </c>
      <c r="H570" s="5">
        <v>820</v>
      </c>
      <c r="I570" s="14">
        <f t="shared" si="8"/>
        <v>16400</v>
      </c>
    </row>
    <row r="571" spans="2:9" x14ac:dyDescent="0.25">
      <c r="B571" s="10">
        <v>41847</v>
      </c>
      <c r="C571" s="4" t="s">
        <v>73</v>
      </c>
      <c r="D571" s="4" t="s">
        <v>42</v>
      </c>
      <c r="E571" s="4" t="s">
        <v>51</v>
      </c>
      <c r="F571" s="4" t="s">
        <v>44</v>
      </c>
      <c r="G571" s="4">
        <v>18</v>
      </c>
      <c r="H571" s="5">
        <v>950</v>
      </c>
      <c r="I571" s="14">
        <f t="shared" si="8"/>
        <v>17100</v>
      </c>
    </row>
    <row r="572" spans="2:9" x14ac:dyDescent="0.25">
      <c r="B572" s="10">
        <v>40699</v>
      </c>
      <c r="C572" s="4" t="s">
        <v>77</v>
      </c>
      <c r="D572" s="4" t="s">
        <v>53</v>
      </c>
      <c r="E572" s="4" t="s">
        <v>39</v>
      </c>
      <c r="F572" s="4" t="s">
        <v>46</v>
      </c>
      <c r="G572" s="4">
        <v>17</v>
      </c>
      <c r="H572" s="5">
        <v>800</v>
      </c>
      <c r="I572" s="14">
        <f t="shared" si="8"/>
        <v>13600</v>
      </c>
    </row>
    <row r="573" spans="2:9" x14ac:dyDescent="0.25">
      <c r="B573" s="10">
        <v>41047</v>
      </c>
      <c r="C573" s="4" t="s">
        <v>74</v>
      </c>
      <c r="D573" s="4" t="s">
        <v>42</v>
      </c>
      <c r="E573" s="4" t="s">
        <v>48</v>
      </c>
      <c r="F573" s="4" t="s">
        <v>49</v>
      </c>
      <c r="G573" s="4">
        <v>56</v>
      </c>
      <c r="H573" s="5">
        <v>1200</v>
      </c>
      <c r="I573" s="14">
        <f t="shared" si="8"/>
        <v>67200</v>
      </c>
    </row>
    <row r="574" spans="2:9" x14ac:dyDescent="0.25">
      <c r="B574" s="10">
        <v>41944</v>
      </c>
      <c r="C574" s="4" t="s">
        <v>47</v>
      </c>
      <c r="D574" s="4" t="s">
        <v>53</v>
      </c>
      <c r="E574" s="4" t="s">
        <v>51</v>
      </c>
      <c r="F574" s="4" t="s">
        <v>44</v>
      </c>
      <c r="G574" s="4">
        <v>35</v>
      </c>
      <c r="H574" s="5">
        <v>950</v>
      </c>
      <c r="I574" s="14">
        <f t="shared" si="8"/>
        <v>33250</v>
      </c>
    </row>
    <row r="575" spans="2:9" x14ac:dyDescent="0.25">
      <c r="B575" s="10">
        <v>40482</v>
      </c>
      <c r="C575" s="4" t="s">
        <v>68</v>
      </c>
      <c r="D575" s="4" t="s">
        <v>38</v>
      </c>
      <c r="E575" s="4" t="s">
        <v>48</v>
      </c>
      <c r="F575" s="4" t="s">
        <v>46</v>
      </c>
      <c r="G575" s="4">
        <v>28</v>
      </c>
      <c r="H575" s="5">
        <v>1200</v>
      </c>
      <c r="I575" s="14">
        <f t="shared" si="8"/>
        <v>33600</v>
      </c>
    </row>
    <row r="576" spans="2:9" x14ac:dyDescent="0.25">
      <c r="B576" s="10">
        <v>40856</v>
      </c>
      <c r="C576" s="4" t="s">
        <v>71</v>
      </c>
      <c r="D576" s="4" t="s">
        <v>38</v>
      </c>
      <c r="E576" s="4" t="s">
        <v>48</v>
      </c>
      <c r="F576" s="4" t="s">
        <v>40</v>
      </c>
      <c r="G576" s="4">
        <v>53</v>
      </c>
      <c r="H576" s="5">
        <v>1200</v>
      </c>
      <c r="I576" s="14">
        <f t="shared" si="8"/>
        <v>63600</v>
      </c>
    </row>
    <row r="577" spans="2:9" x14ac:dyDescent="0.25">
      <c r="B577" s="10">
        <v>41217</v>
      </c>
      <c r="C577" s="4" t="s">
        <v>74</v>
      </c>
      <c r="D577" s="4" t="s">
        <v>53</v>
      </c>
      <c r="E577" s="4" t="s">
        <v>48</v>
      </c>
      <c r="F577" s="4" t="s">
        <v>49</v>
      </c>
      <c r="G577" s="4">
        <v>93</v>
      </c>
      <c r="H577" s="5">
        <v>1200</v>
      </c>
      <c r="I577" s="14">
        <f t="shared" si="8"/>
        <v>111600</v>
      </c>
    </row>
    <row r="578" spans="2:9" x14ac:dyDescent="0.25">
      <c r="B578" s="10">
        <v>40983</v>
      </c>
      <c r="C578" s="4" t="s">
        <v>59</v>
      </c>
      <c r="D578" s="4" t="s">
        <v>62</v>
      </c>
      <c r="E578" s="4" t="s">
        <v>43</v>
      </c>
      <c r="F578" s="4" t="s">
        <v>46</v>
      </c>
      <c r="G578" s="4">
        <v>74</v>
      </c>
      <c r="H578" s="5">
        <v>650</v>
      </c>
      <c r="I578" s="14">
        <f t="shared" si="8"/>
        <v>48100</v>
      </c>
    </row>
    <row r="579" spans="2:9" x14ac:dyDescent="0.25">
      <c r="B579" s="10">
        <v>41446</v>
      </c>
      <c r="C579" s="4" t="s">
        <v>77</v>
      </c>
      <c r="D579" s="4" t="s">
        <v>42</v>
      </c>
      <c r="E579" s="4" t="s">
        <v>51</v>
      </c>
      <c r="F579" s="4" t="s">
        <v>44</v>
      </c>
      <c r="G579" s="4">
        <v>17</v>
      </c>
      <c r="H579" s="5">
        <v>950</v>
      </c>
      <c r="I579" s="14">
        <f t="shared" si="8"/>
        <v>16150</v>
      </c>
    </row>
    <row r="580" spans="2:9" x14ac:dyDescent="0.25">
      <c r="B580" s="10">
        <v>41285</v>
      </c>
      <c r="C580" s="4" t="s">
        <v>75</v>
      </c>
      <c r="D580" s="4" t="s">
        <v>50</v>
      </c>
      <c r="E580" s="4" t="s">
        <v>39</v>
      </c>
      <c r="F580" s="4" t="s">
        <v>40</v>
      </c>
      <c r="G580" s="4">
        <v>49</v>
      </c>
      <c r="H580" s="5">
        <v>800</v>
      </c>
      <c r="I580" s="14">
        <f t="shared" si="8"/>
        <v>39200</v>
      </c>
    </row>
    <row r="581" spans="2:9" x14ac:dyDescent="0.25">
      <c r="B581" s="10">
        <v>41686</v>
      </c>
      <c r="C581" s="4" t="s">
        <v>59</v>
      </c>
      <c r="D581" s="4" t="s">
        <v>38</v>
      </c>
      <c r="E581" s="4" t="s">
        <v>48</v>
      </c>
      <c r="F581" s="4" t="s">
        <v>49</v>
      </c>
      <c r="G581" s="4">
        <v>44</v>
      </c>
      <c r="H581" s="5">
        <v>1200</v>
      </c>
      <c r="I581" s="14">
        <f t="shared" si="8"/>
        <v>52800</v>
      </c>
    </row>
    <row r="582" spans="2:9" x14ac:dyDescent="0.25">
      <c r="B582" s="10">
        <v>41437</v>
      </c>
      <c r="C582" s="4" t="s">
        <v>37</v>
      </c>
      <c r="D582" s="4" t="s">
        <v>42</v>
      </c>
      <c r="E582" s="4" t="s">
        <v>48</v>
      </c>
      <c r="F582" s="4" t="s">
        <v>40</v>
      </c>
      <c r="G582" s="4">
        <v>138</v>
      </c>
      <c r="H582" s="5">
        <v>1200</v>
      </c>
      <c r="I582" s="14">
        <f t="shared" si="8"/>
        <v>165600</v>
      </c>
    </row>
    <row r="583" spans="2:9" x14ac:dyDescent="0.25">
      <c r="B583" s="10">
        <v>41796</v>
      </c>
      <c r="C583" s="4" t="s">
        <v>76</v>
      </c>
      <c r="D583" s="4" t="s">
        <v>53</v>
      </c>
      <c r="E583" s="4" t="s">
        <v>60</v>
      </c>
      <c r="F583" s="4" t="s">
        <v>56</v>
      </c>
      <c r="G583" s="4">
        <v>108</v>
      </c>
      <c r="H583" s="5">
        <v>820</v>
      </c>
      <c r="I583" s="14">
        <f t="shared" si="8"/>
        <v>88560</v>
      </c>
    </row>
    <row r="584" spans="2:9" x14ac:dyDescent="0.25">
      <c r="B584" s="10">
        <v>41058</v>
      </c>
      <c r="C584" s="4" t="s">
        <v>54</v>
      </c>
      <c r="D584" s="4" t="s">
        <v>50</v>
      </c>
      <c r="E584" s="4" t="s">
        <v>60</v>
      </c>
      <c r="F584" s="4" t="s">
        <v>44</v>
      </c>
      <c r="G584" s="4">
        <v>9</v>
      </c>
      <c r="H584" s="5">
        <v>820</v>
      </c>
      <c r="I584" s="14">
        <f t="shared" si="8"/>
        <v>7380</v>
      </c>
    </row>
    <row r="585" spans="2:9" x14ac:dyDescent="0.25">
      <c r="B585" s="10">
        <v>40432</v>
      </c>
      <c r="C585" s="4" t="s">
        <v>41</v>
      </c>
      <c r="D585" s="4" t="s">
        <v>42</v>
      </c>
      <c r="E585" s="4" t="s">
        <v>39</v>
      </c>
      <c r="F585" s="4" t="s">
        <v>40</v>
      </c>
      <c r="G585" s="4">
        <v>88</v>
      </c>
      <c r="H585" s="5">
        <v>800</v>
      </c>
      <c r="I585" s="14">
        <f t="shared" si="8"/>
        <v>70400</v>
      </c>
    </row>
    <row r="586" spans="2:9" x14ac:dyDescent="0.25">
      <c r="B586" s="10">
        <v>40380</v>
      </c>
      <c r="C586" s="4" t="s">
        <v>37</v>
      </c>
      <c r="D586" s="4" t="s">
        <v>42</v>
      </c>
      <c r="E586" s="4" t="s">
        <v>48</v>
      </c>
      <c r="F586" s="4" t="s">
        <v>44</v>
      </c>
      <c r="G586" s="4">
        <v>8</v>
      </c>
      <c r="H586" s="5">
        <v>1200</v>
      </c>
      <c r="I586" s="14">
        <f t="shared" si="8"/>
        <v>9600</v>
      </c>
    </row>
    <row r="587" spans="2:9" x14ac:dyDescent="0.25">
      <c r="B587" s="10">
        <v>41043</v>
      </c>
      <c r="C587" s="4" t="s">
        <v>71</v>
      </c>
      <c r="D587" s="4" t="s">
        <v>38</v>
      </c>
      <c r="E587" s="4" t="s">
        <v>60</v>
      </c>
      <c r="F587" s="4" t="s">
        <v>44</v>
      </c>
      <c r="G587" s="4">
        <v>5</v>
      </c>
      <c r="H587" s="5">
        <v>820</v>
      </c>
      <c r="I587" s="14">
        <f t="shared" si="8"/>
        <v>4100</v>
      </c>
    </row>
    <row r="588" spans="2:9" x14ac:dyDescent="0.25">
      <c r="B588" s="10">
        <v>41402</v>
      </c>
      <c r="C588" s="4" t="s">
        <v>57</v>
      </c>
      <c r="D588" s="4" t="s">
        <v>53</v>
      </c>
      <c r="E588" s="4" t="s">
        <v>60</v>
      </c>
      <c r="F588" s="4" t="s">
        <v>56</v>
      </c>
      <c r="G588" s="4">
        <v>86</v>
      </c>
      <c r="H588" s="5">
        <v>820</v>
      </c>
      <c r="I588" s="14">
        <f t="shared" ref="I588:I651" si="9">H588*G588</f>
        <v>70520</v>
      </c>
    </row>
    <row r="589" spans="2:9" x14ac:dyDescent="0.25">
      <c r="B589" s="10">
        <v>41404</v>
      </c>
      <c r="C589" s="4" t="s">
        <v>71</v>
      </c>
      <c r="D589" s="4" t="s">
        <v>42</v>
      </c>
      <c r="E589" s="4" t="s">
        <v>39</v>
      </c>
      <c r="F589" s="4" t="s">
        <v>44</v>
      </c>
      <c r="G589" s="4">
        <v>6</v>
      </c>
      <c r="H589" s="5">
        <v>800</v>
      </c>
      <c r="I589" s="14">
        <f t="shared" si="9"/>
        <v>4800</v>
      </c>
    </row>
    <row r="590" spans="2:9" x14ac:dyDescent="0.25">
      <c r="B590" s="10">
        <v>41847</v>
      </c>
      <c r="C590" s="4" t="s">
        <v>59</v>
      </c>
      <c r="D590" s="4" t="s">
        <v>53</v>
      </c>
      <c r="E590" s="4" t="s">
        <v>60</v>
      </c>
      <c r="F590" s="4" t="s">
        <v>44</v>
      </c>
      <c r="G590" s="4">
        <v>26</v>
      </c>
      <c r="H590" s="5">
        <v>820</v>
      </c>
      <c r="I590" s="14">
        <f t="shared" si="9"/>
        <v>21320</v>
      </c>
    </row>
    <row r="591" spans="2:9" x14ac:dyDescent="0.25">
      <c r="B591" s="10">
        <v>40745</v>
      </c>
      <c r="C591" s="4" t="s">
        <v>63</v>
      </c>
      <c r="D591" s="4" t="s">
        <v>55</v>
      </c>
      <c r="E591" s="4" t="s">
        <v>48</v>
      </c>
      <c r="F591" s="4" t="s">
        <v>46</v>
      </c>
      <c r="G591" s="4">
        <v>3</v>
      </c>
      <c r="H591" s="5">
        <v>1200</v>
      </c>
      <c r="I591" s="14">
        <f t="shared" si="9"/>
        <v>3600</v>
      </c>
    </row>
    <row r="592" spans="2:9" x14ac:dyDescent="0.25">
      <c r="B592" s="10">
        <v>41383</v>
      </c>
      <c r="C592" s="4" t="s">
        <v>68</v>
      </c>
      <c r="D592" s="4" t="s">
        <v>53</v>
      </c>
      <c r="E592" s="4" t="s">
        <v>66</v>
      </c>
      <c r="F592" s="4" t="s">
        <v>49</v>
      </c>
      <c r="G592" s="4">
        <v>51</v>
      </c>
      <c r="H592" s="5">
        <v>450</v>
      </c>
      <c r="I592" s="14">
        <f t="shared" si="9"/>
        <v>22950</v>
      </c>
    </row>
    <row r="593" spans="2:9" x14ac:dyDescent="0.25">
      <c r="B593" s="10">
        <v>41697</v>
      </c>
      <c r="C593" s="4" t="s">
        <v>73</v>
      </c>
      <c r="D593" s="4" t="s">
        <v>55</v>
      </c>
      <c r="E593" s="4" t="s">
        <v>51</v>
      </c>
      <c r="F593" s="4" t="s">
        <v>44</v>
      </c>
      <c r="G593" s="4">
        <v>26</v>
      </c>
      <c r="H593" s="5">
        <v>950</v>
      </c>
      <c r="I593" s="14">
        <f t="shared" si="9"/>
        <v>24700</v>
      </c>
    </row>
    <row r="594" spans="2:9" x14ac:dyDescent="0.25">
      <c r="B594" s="10">
        <v>40982</v>
      </c>
      <c r="C594" s="4" t="s">
        <v>72</v>
      </c>
      <c r="D594" s="4" t="s">
        <v>55</v>
      </c>
      <c r="E594" s="4" t="s">
        <v>48</v>
      </c>
      <c r="F594" s="4" t="s">
        <v>56</v>
      </c>
      <c r="G594" s="4">
        <v>172</v>
      </c>
      <c r="H594" s="5">
        <v>1200</v>
      </c>
      <c r="I594" s="14">
        <f t="shared" si="9"/>
        <v>206400</v>
      </c>
    </row>
    <row r="595" spans="2:9" x14ac:dyDescent="0.25">
      <c r="B595" s="10">
        <v>40983</v>
      </c>
      <c r="C595" s="4" t="s">
        <v>37</v>
      </c>
      <c r="D595" s="4" t="s">
        <v>55</v>
      </c>
      <c r="E595" s="4" t="s">
        <v>48</v>
      </c>
      <c r="F595" s="4" t="s">
        <v>46</v>
      </c>
      <c r="G595" s="4">
        <v>102</v>
      </c>
      <c r="H595" s="5">
        <v>1200</v>
      </c>
      <c r="I595" s="14">
        <f t="shared" si="9"/>
        <v>122400</v>
      </c>
    </row>
    <row r="596" spans="2:9" x14ac:dyDescent="0.25">
      <c r="B596" s="10">
        <v>41274</v>
      </c>
      <c r="C596" s="4" t="s">
        <v>47</v>
      </c>
      <c r="D596" s="4" t="s">
        <v>62</v>
      </c>
      <c r="E596" s="4" t="s">
        <v>39</v>
      </c>
      <c r="F596" s="4" t="s">
        <v>56</v>
      </c>
      <c r="G596" s="4">
        <v>86</v>
      </c>
      <c r="H596" s="5">
        <v>800</v>
      </c>
      <c r="I596" s="14">
        <f t="shared" si="9"/>
        <v>68800</v>
      </c>
    </row>
    <row r="597" spans="2:9" x14ac:dyDescent="0.25">
      <c r="B597" s="10">
        <v>41626</v>
      </c>
      <c r="C597" s="4" t="s">
        <v>52</v>
      </c>
      <c r="D597" s="4" t="s">
        <v>55</v>
      </c>
      <c r="E597" s="4" t="s">
        <v>39</v>
      </c>
      <c r="F597" s="4" t="s">
        <v>46</v>
      </c>
      <c r="G597" s="4">
        <v>87</v>
      </c>
      <c r="H597" s="5">
        <v>800</v>
      </c>
      <c r="I597" s="14">
        <f t="shared" si="9"/>
        <v>69600</v>
      </c>
    </row>
    <row r="598" spans="2:9" x14ac:dyDescent="0.25">
      <c r="B598" s="10">
        <v>40373</v>
      </c>
      <c r="C598" s="4" t="s">
        <v>64</v>
      </c>
      <c r="D598" s="4" t="s">
        <v>55</v>
      </c>
      <c r="E598" s="4" t="s">
        <v>39</v>
      </c>
      <c r="F598" s="4" t="s">
        <v>44</v>
      </c>
      <c r="G598" s="4">
        <v>45</v>
      </c>
      <c r="H598" s="5">
        <v>800</v>
      </c>
      <c r="I598" s="14">
        <f t="shared" si="9"/>
        <v>36000</v>
      </c>
    </row>
    <row r="599" spans="2:9" x14ac:dyDescent="0.25">
      <c r="B599" s="10">
        <v>41916</v>
      </c>
      <c r="C599" s="4" t="s">
        <v>47</v>
      </c>
      <c r="D599" s="4" t="s">
        <v>53</v>
      </c>
      <c r="E599" s="4" t="s">
        <v>48</v>
      </c>
      <c r="F599" s="4" t="s">
        <v>44</v>
      </c>
      <c r="G599" s="4">
        <v>39</v>
      </c>
      <c r="H599" s="5">
        <v>1200</v>
      </c>
      <c r="I599" s="14">
        <f t="shared" si="9"/>
        <v>46800</v>
      </c>
    </row>
    <row r="600" spans="2:9" x14ac:dyDescent="0.25">
      <c r="B600" s="10">
        <v>40501</v>
      </c>
      <c r="C600" s="4" t="s">
        <v>65</v>
      </c>
      <c r="D600" s="4" t="s">
        <v>50</v>
      </c>
      <c r="E600" s="4" t="s">
        <v>60</v>
      </c>
      <c r="F600" s="4" t="s">
        <v>46</v>
      </c>
      <c r="G600" s="4">
        <v>18</v>
      </c>
      <c r="H600" s="5">
        <v>820</v>
      </c>
      <c r="I600" s="14">
        <f t="shared" si="9"/>
        <v>14760</v>
      </c>
    </row>
    <row r="601" spans="2:9" x14ac:dyDescent="0.25">
      <c r="B601" s="10">
        <v>40648</v>
      </c>
      <c r="C601" s="4" t="s">
        <v>37</v>
      </c>
      <c r="D601" s="4" t="s">
        <v>53</v>
      </c>
      <c r="E601" s="4" t="s">
        <v>66</v>
      </c>
      <c r="F601" s="4" t="s">
        <v>44</v>
      </c>
      <c r="G601" s="4">
        <v>17</v>
      </c>
      <c r="H601" s="5">
        <v>450</v>
      </c>
      <c r="I601" s="14">
        <f t="shared" si="9"/>
        <v>7650</v>
      </c>
    </row>
    <row r="602" spans="2:9" x14ac:dyDescent="0.25">
      <c r="B602" s="10">
        <v>41882</v>
      </c>
      <c r="C602" s="4" t="s">
        <v>75</v>
      </c>
      <c r="D602" s="4" t="s">
        <v>38</v>
      </c>
      <c r="E602" s="4" t="s">
        <v>39</v>
      </c>
      <c r="F602" s="4" t="s">
        <v>56</v>
      </c>
      <c r="G602" s="4">
        <v>9</v>
      </c>
      <c r="H602" s="5">
        <v>800</v>
      </c>
      <c r="I602" s="14">
        <f t="shared" si="9"/>
        <v>7200</v>
      </c>
    </row>
    <row r="603" spans="2:9" x14ac:dyDescent="0.25">
      <c r="B603" s="10">
        <v>41451</v>
      </c>
      <c r="C603" s="4" t="s">
        <v>73</v>
      </c>
      <c r="D603" s="4" t="s">
        <v>38</v>
      </c>
      <c r="E603" s="4" t="s">
        <v>48</v>
      </c>
      <c r="F603" s="4" t="s">
        <v>49</v>
      </c>
      <c r="G603" s="4">
        <v>3</v>
      </c>
      <c r="H603" s="5">
        <v>1200</v>
      </c>
      <c r="I603" s="14">
        <f t="shared" si="9"/>
        <v>3600</v>
      </c>
    </row>
    <row r="604" spans="2:9" x14ac:dyDescent="0.25">
      <c r="B604" s="10">
        <v>41193</v>
      </c>
      <c r="C604" s="4" t="s">
        <v>77</v>
      </c>
      <c r="D604" s="4" t="s">
        <v>42</v>
      </c>
      <c r="E604" s="4" t="s">
        <v>60</v>
      </c>
      <c r="F604" s="4" t="s">
        <v>44</v>
      </c>
      <c r="G604" s="4">
        <v>6</v>
      </c>
      <c r="H604" s="5">
        <v>820</v>
      </c>
      <c r="I604" s="14">
        <f t="shared" si="9"/>
        <v>4920</v>
      </c>
    </row>
    <row r="605" spans="2:9" x14ac:dyDescent="0.25">
      <c r="B605" s="10">
        <v>41485</v>
      </c>
      <c r="C605" s="4" t="s">
        <v>63</v>
      </c>
      <c r="D605" s="4" t="s">
        <v>55</v>
      </c>
      <c r="E605" s="4" t="s">
        <v>60</v>
      </c>
      <c r="F605" s="4" t="s">
        <v>40</v>
      </c>
      <c r="G605" s="4">
        <v>235</v>
      </c>
      <c r="H605" s="5">
        <v>820</v>
      </c>
      <c r="I605" s="14">
        <f t="shared" si="9"/>
        <v>192700</v>
      </c>
    </row>
    <row r="606" spans="2:9" x14ac:dyDescent="0.25">
      <c r="B606" s="10">
        <v>41952</v>
      </c>
      <c r="C606" s="4" t="s">
        <v>57</v>
      </c>
      <c r="D606" s="4" t="s">
        <v>42</v>
      </c>
      <c r="E606" s="4" t="s">
        <v>51</v>
      </c>
      <c r="F606" s="4" t="s">
        <v>46</v>
      </c>
      <c r="G606" s="4">
        <v>16</v>
      </c>
      <c r="H606" s="5">
        <v>950</v>
      </c>
      <c r="I606" s="14">
        <f t="shared" si="9"/>
        <v>15200</v>
      </c>
    </row>
    <row r="607" spans="2:9" x14ac:dyDescent="0.25">
      <c r="B607" s="10">
        <v>40777</v>
      </c>
      <c r="C607" s="4" t="s">
        <v>77</v>
      </c>
      <c r="D607" s="4" t="s">
        <v>62</v>
      </c>
      <c r="E607" s="4" t="s">
        <v>48</v>
      </c>
      <c r="F607" s="4" t="s">
        <v>46</v>
      </c>
      <c r="G607" s="4">
        <v>48</v>
      </c>
      <c r="H607" s="5">
        <v>1200</v>
      </c>
      <c r="I607" s="14">
        <f t="shared" si="9"/>
        <v>57600</v>
      </c>
    </row>
    <row r="608" spans="2:9" x14ac:dyDescent="0.25">
      <c r="B608" s="10">
        <v>40726</v>
      </c>
      <c r="C608" s="4" t="s">
        <v>64</v>
      </c>
      <c r="D608" s="4" t="s">
        <v>55</v>
      </c>
      <c r="E608" s="4" t="s">
        <v>43</v>
      </c>
      <c r="F608" s="4" t="s">
        <v>40</v>
      </c>
      <c r="G608" s="4">
        <v>274</v>
      </c>
      <c r="H608" s="5">
        <v>650</v>
      </c>
      <c r="I608" s="14">
        <f t="shared" si="9"/>
        <v>178100</v>
      </c>
    </row>
    <row r="609" spans="2:9" x14ac:dyDescent="0.25">
      <c r="B609" s="10">
        <v>41988</v>
      </c>
      <c r="C609" s="4" t="s">
        <v>73</v>
      </c>
      <c r="D609" s="4" t="s">
        <v>38</v>
      </c>
      <c r="E609" s="4" t="s">
        <v>60</v>
      </c>
      <c r="F609" s="4" t="s">
        <v>46</v>
      </c>
      <c r="G609" s="4">
        <v>27</v>
      </c>
      <c r="H609" s="5">
        <v>820</v>
      </c>
      <c r="I609" s="14">
        <f t="shared" si="9"/>
        <v>22140</v>
      </c>
    </row>
    <row r="610" spans="2:9" x14ac:dyDescent="0.25">
      <c r="B610" s="10">
        <v>40524</v>
      </c>
      <c r="C610" s="4" t="s">
        <v>76</v>
      </c>
      <c r="D610" s="4" t="s">
        <v>62</v>
      </c>
      <c r="E610" s="4" t="s">
        <v>60</v>
      </c>
      <c r="F610" s="4" t="s">
        <v>40</v>
      </c>
      <c r="G610" s="4">
        <v>58</v>
      </c>
      <c r="H610" s="5">
        <v>820</v>
      </c>
      <c r="I610" s="14">
        <f t="shared" si="9"/>
        <v>47560</v>
      </c>
    </row>
    <row r="611" spans="2:9" x14ac:dyDescent="0.25">
      <c r="B611" s="10">
        <v>41235</v>
      </c>
      <c r="C611" s="4" t="s">
        <v>75</v>
      </c>
      <c r="D611" s="4" t="s">
        <v>38</v>
      </c>
      <c r="E611" s="4" t="s">
        <v>43</v>
      </c>
      <c r="F611" s="4" t="s">
        <v>44</v>
      </c>
      <c r="G611" s="4">
        <v>3</v>
      </c>
      <c r="H611" s="5">
        <v>650</v>
      </c>
      <c r="I611" s="14">
        <f t="shared" si="9"/>
        <v>1950</v>
      </c>
    </row>
    <row r="612" spans="2:9" x14ac:dyDescent="0.25">
      <c r="B612" s="10">
        <v>41259</v>
      </c>
      <c r="C612" s="4" t="s">
        <v>70</v>
      </c>
      <c r="D612" s="4" t="s">
        <v>42</v>
      </c>
      <c r="E612" s="4" t="s">
        <v>51</v>
      </c>
      <c r="F612" s="4" t="s">
        <v>49</v>
      </c>
      <c r="G612" s="4">
        <v>19</v>
      </c>
      <c r="H612" s="5">
        <v>950</v>
      </c>
      <c r="I612" s="14">
        <f t="shared" si="9"/>
        <v>18050</v>
      </c>
    </row>
    <row r="613" spans="2:9" x14ac:dyDescent="0.25">
      <c r="B613" s="10">
        <v>41164</v>
      </c>
      <c r="C613" s="4" t="s">
        <v>64</v>
      </c>
      <c r="D613" s="4" t="s">
        <v>38</v>
      </c>
      <c r="E613" s="4" t="s">
        <v>60</v>
      </c>
      <c r="F613" s="4" t="s">
        <v>56</v>
      </c>
      <c r="G613" s="4">
        <v>60</v>
      </c>
      <c r="H613" s="5">
        <v>820</v>
      </c>
      <c r="I613" s="14">
        <f t="shared" si="9"/>
        <v>49200</v>
      </c>
    </row>
    <row r="614" spans="2:9" x14ac:dyDescent="0.25">
      <c r="B614" s="10">
        <v>41521</v>
      </c>
      <c r="C614" s="4" t="s">
        <v>63</v>
      </c>
      <c r="D614" s="4" t="s">
        <v>62</v>
      </c>
      <c r="E614" s="4" t="s">
        <v>48</v>
      </c>
      <c r="F614" s="4" t="s">
        <v>44</v>
      </c>
      <c r="G614" s="4">
        <v>1</v>
      </c>
      <c r="H614" s="5">
        <v>1200</v>
      </c>
      <c r="I614" s="14">
        <f t="shared" si="9"/>
        <v>1200</v>
      </c>
    </row>
    <row r="615" spans="2:9" x14ac:dyDescent="0.25">
      <c r="B615" s="10">
        <v>41708</v>
      </c>
      <c r="C615" s="4" t="s">
        <v>63</v>
      </c>
      <c r="D615" s="4" t="s">
        <v>62</v>
      </c>
      <c r="E615" s="4" t="s">
        <v>39</v>
      </c>
      <c r="F615" s="4" t="s">
        <v>40</v>
      </c>
      <c r="G615" s="4">
        <v>88</v>
      </c>
      <c r="H615" s="5">
        <v>800</v>
      </c>
      <c r="I615" s="14">
        <f t="shared" si="9"/>
        <v>70400</v>
      </c>
    </row>
    <row r="616" spans="2:9" x14ac:dyDescent="0.25">
      <c r="B616" s="10">
        <v>40705</v>
      </c>
      <c r="C616" s="4" t="s">
        <v>37</v>
      </c>
      <c r="D616" s="4" t="s">
        <v>42</v>
      </c>
      <c r="E616" s="4" t="s">
        <v>66</v>
      </c>
      <c r="F616" s="4" t="s">
        <v>46</v>
      </c>
      <c r="G616" s="4">
        <v>39</v>
      </c>
      <c r="H616" s="5">
        <v>450</v>
      </c>
      <c r="I616" s="14">
        <f t="shared" si="9"/>
        <v>17550</v>
      </c>
    </row>
    <row r="617" spans="2:9" x14ac:dyDescent="0.25">
      <c r="B617" s="10">
        <v>41084</v>
      </c>
      <c r="C617" s="4" t="s">
        <v>54</v>
      </c>
      <c r="D617" s="4" t="s">
        <v>50</v>
      </c>
      <c r="E617" s="4" t="s">
        <v>51</v>
      </c>
      <c r="F617" s="4" t="s">
        <v>49</v>
      </c>
      <c r="G617" s="4">
        <v>16</v>
      </c>
      <c r="H617" s="5">
        <v>950</v>
      </c>
      <c r="I617" s="14">
        <f t="shared" si="9"/>
        <v>15200</v>
      </c>
    </row>
    <row r="618" spans="2:9" x14ac:dyDescent="0.25">
      <c r="B618" s="10">
        <v>40782</v>
      </c>
      <c r="C618" s="4" t="s">
        <v>73</v>
      </c>
      <c r="D618" s="4" t="s">
        <v>50</v>
      </c>
      <c r="E618" s="4" t="s">
        <v>51</v>
      </c>
      <c r="F618" s="4" t="s">
        <v>46</v>
      </c>
      <c r="G618" s="4">
        <v>8</v>
      </c>
      <c r="H618" s="5">
        <v>950</v>
      </c>
      <c r="I618" s="14">
        <f t="shared" si="9"/>
        <v>7600</v>
      </c>
    </row>
    <row r="619" spans="2:9" x14ac:dyDescent="0.25">
      <c r="B619" s="10">
        <v>41865</v>
      </c>
      <c r="C619" s="4" t="s">
        <v>47</v>
      </c>
      <c r="D619" s="4" t="s">
        <v>50</v>
      </c>
      <c r="E619" s="4" t="s">
        <v>66</v>
      </c>
      <c r="F619" s="4" t="s">
        <v>44</v>
      </c>
      <c r="G619" s="4">
        <v>2</v>
      </c>
      <c r="H619" s="5">
        <v>450</v>
      </c>
      <c r="I619" s="14">
        <f t="shared" si="9"/>
        <v>900</v>
      </c>
    </row>
    <row r="620" spans="2:9" x14ac:dyDescent="0.25">
      <c r="B620" s="10">
        <v>41130</v>
      </c>
      <c r="C620" s="4" t="s">
        <v>45</v>
      </c>
      <c r="D620" s="4" t="s">
        <v>42</v>
      </c>
      <c r="E620" s="4" t="s">
        <v>60</v>
      </c>
      <c r="F620" s="4" t="s">
        <v>46</v>
      </c>
      <c r="G620" s="4">
        <v>45</v>
      </c>
      <c r="H620" s="5">
        <v>820</v>
      </c>
      <c r="I620" s="14">
        <f t="shared" si="9"/>
        <v>36900</v>
      </c>
    </row>
    <row r="621" spans="2:9" x14ac:dyDescent="0.25">
      <c r="B621" s="10">
        <v>40330</v>
      </c>
      <c r="C621" s="4" t="s">
        <v>68</v>
      </c>
      <c r="D621" s="4" t="s">
        <v>38</v>
      </c>
      <c r="E621" s="4" t="s">
        <v>48</v>
      </c>
      <c r="F621" s="4" t="s">
        <v>46</v>
      </c>
      <c r="G621" s="4">
        <v>13</v>
      </c>
      <c r="H621" s="5">
        <v>1200</v>
      </c>
      <c r="I621" s="14">
        <f t="shared" si="9"/>
        <v>15600</v>
      </c>
    </row>
    <row r="622" spans="2:9" x14ac:dyDescent="0.25">
      <c r="B622" s="10">
        <v>41875</v>
      </c>
      <c r="C622" s="4" t="s">
        <v>58</v>
      </c>
      <c r="D622" s="4" t="s">
        <v>50</v>
      </c>
      <c r="E622" s="4" t="s">
        <v>60</v>
      </c>
      <c r="F622" s="4" t="s">
        <v>49</v>
      </c>
      <c r="G622" s="4">
        <v>14</v>
      </c>
      <c r="H622" s="5">
        <v>820</v>
      </c>
      <c r="I622" s="14">
        <f t="shared" si="9"/>
        <v>11480</v>
      </c>
    </row>
    <row r="623" spans="2:9" x14ac:dyDescent="0.25">
      <c r="B623" s="10">
        <v>40612</v>
      </c>
      <c r="C623" s="4" t="s">
        <v>41</v>
      </c>
      <c r="D623" s="4" t="s">
        <v>50</v>
      </c>
      <c r="E623" s="4" t="s">
        <v>66</v>
      </c>
      <c r="F623" s="4" t="s">
        <v>49</v>
      </c>
      <c r="G623" s="4">
        <v>21</v>
      </c>
      <c r="H623" s="5">
        <v>450</v>
      </c>
      <c r="I623" s="14">
        <f t="shared" si="9"/>
        <v>9450</v>
      </c>
    </row>
    <row r="624" spans="2:9" x14ac:dyDescent="0.25">
      <c r="B624" s="10">
        <v>41846</v>
      </c>
      <c r="C624" s="4" t="s">
        <v>77</v>
      </c>
      <c r="D624" s="4" t="s">
        <v>62</v>
      </c>
      <c r="E624" s="4" t="s">
        <v>39</v>
      </c>
      <c r="F624" s="4" t="s">
        <v>40</v>
      </c>
      <c r="G624" s="4">
        <v>220</v>
      </c>
      <c r="H624" s="5">
        <v>800</v>
      </c>
      <c r="I624" s="14">
        <f t="shared" si="9"/>
        <v>176000</v>
      </c>
    </row>
    <row r="625" spans="2:9" x14ac:dyDescent="0.25">
      <c r="B625" s="10">
        <v>41905</v>
      </c>
      <c r="C625" s="4" t="s">
        <v>68</v>
      </c>
      <c r="D625" s="4" t="s">
        <v>38</v>
      </c>
      <c r="E625" s="4" t="s">
        <v>48</v>
      </c>
      <c r="F625" s="4" t="s">
        <v>49</v>
      </c>
      <c r="G625" s="4">
        <v>51</v>
      </c>
      <c r="H625" s="5">
        <v>1200</v>
      </c>
      <c r="I625" s="14">
        <f t="shared" si="9"/>
        <v>61200</v>
      </c>
    </row>
    <row r="626" spans="2:9" x14ac:dyDescent="0.25">
      <c r="B626" s="10">
        <v>40783</v>
      </c>
      <c r="C626" s="4" t="s">
        <v>72</v>
      </c>
      <c r="D626" s="4" t="s">
        <v>42</v>
      </c>
      <c r="E626" s="4" t="s">
        <v>39</v>
      </c>
      <c r="F626" s="4" t="s">
        <v>56</v>
      </c>
      <c r="G626" s="4">
        <v>118</v>
      </c>
      <c r="H626" s="5">
        <v>800</v>
      </c>
      <c r="I626" s="14">
        <f t="shared" si="9"/>
        <v>94400</v>
      </c>
    </row>
    <row r="627" spans="2:9" x14ac:dyDescent="0.25">
      <c r="B627" s="10">
        <v>41622</v>
      </c>
      <c r="C627" s="4" t="s">
        <v>75</v>
      </c>
      <c r="D627" s="4" t="s">
        <v>53</v>
      </c>
      <c r="E627" s="4" t="s">
        <v>66</v>
      </c>
      <c r="F627" s="4" t="s">
        <v>40</v>
      </c>
      <c r="G627" s="4">
        <v>116</v>
      </c>
      <c r="H627" s="5">
        <v>450</v>
      </c>
      <c r="I627" s="14">
        <f t="shared" si="9"/>
        <v>52200</v>
      </c>
    </row>
    <row r="628" spans="2:9" x14ac:dyDescent="0.25">
      <c r="B628" s="10">
        <v>41771</v>
      </c>
      <c r="C628" s="4" t="s">
        <v>58</v>
      </c>
      <c r="D628" s="4" t="s">
        <v>42</v>
      </c>
      <c r="E628" s="4" t="s">
        <v>39</v>
      </c>
      <c r="F628" s="4" t="s">
        <v>49</v>
      </c>
      <c r="G628" s="4">
        <v>67</v>
      </c>
      <c r="H628" s="5">
        <v>800</v>
      </c>
      <c r="I628" s="14">
        <f t="shared" si="9"/>
        <v>53600</v>
      </c>
    </row>
    <row r="629" spans="2:9" x14ac:dyDescent="0.25">
      <c r="B629" s="10">
        <v>41521</v>
      </c>
      <c r="C629" s="4" t="s">
        <v>47</v>
      </c>
      <c r="D629" s="4" t="s">
        <v>55</v>
      </c>
      <c r="E629" s="4" t="s">
        <v>60</v>
      </c>
      <c r="F629" s="4" t="s">
        <v>44</v>
      </c>
      <c r="G629" s="4">
        <v>51</v>
      </c>
      <c r="H629" s="5">
        <v>820</v>
      </c>
      <c r="I629" s="14">
        <f t="shared" si="9"/>
        <v>41820</v>
      </c>
    </row>
    <row r="630" spans="2:9" x14ac:dyDescent="0.25">
      <c r="B630" s="10">
        <v>41665</v>
      </c>
      <c r="C630" s="4" t="s">
        <v>58</v>
      </c>
      <c r="D630" s="4" t="s">
        <v>50</v>
      </c>
      <c r="E630" s="4" t="s">
        <v>60</v>
      </c>
      <c r="F630" s="4" t="s">
        <v>49</v>
      </c>
      <c r="G630" s="4">
        <v>25</v>
      </c>
      <c r="H630" s="5">
        <v>820</v>
      </c>
      <c r="I630" s="14">
        <f t="shared" si="9"/>
        <v>20500</v>
      </c>
    </row>
    <row r="631" spans="2:9" x14ac:dyDescent="0.25">
      <c r="B631" s="10">
        <v>41786</v>
      </c>
      <c r="C631" s="4" t="s">
        <v>68</v>
      </c>
      <c r="D631" s="4" t="s">
        <v>42</v>
      </c>
      <c r="E631" s="4" t="s">
        <v>48</v>
      </c>
      <c r="F631" s="4" t="s">
        <v>40</v>
      </c>
      <c r="G631" s="4">
        <v>92</v>
      </c>
      <c r="H631" s="5">
        <v>1200</v>
      </c>
      <c r="I631" s="14">
        <f t="shared" si="9"/>
        <v>110400</v>
      </c>
    </row>
    <row r="632" spans="2:9" x14ac:dyDescent="0.25">
      <c r="B632" s="10">
        <v>40348</v>
      </c>
      <c r="C632" s="4" t="s">
        <v>47</v>
      </c>
      <c r="D632" s="4" t="s">
        <v>42</v>
      </c>
      <c r="E632" s="4" t="s">
        <v>48</v>
      </c>
      <c r="F632" s="4" t="s">
        <v>40</v>
      </c>
      <c r="G632" s="4">
        <v>135</v>
      </c>
      <c r="H632" s="5">
        <v>1200</v>
      </c>
      <c r="I632" s="14">
        <f t="shared" si="9"/>
        <v>162000</v>
      </c>
    </row>
    <row r="633" spans="2:9" x14ac:dyDescent="0.25">
      <c r="B633" s="10">
        <v>40909</v>
      </c>
      <c r="C633" s="4" t="s">
        <v>52</v>
      </c>
      <c r="D633" s="4" t="s">
        <v>62</v>
      </c>
      <c r="E633" s="4" t="s">
        <v>39</v>
      </c>
      <c r="F633" s="4" t="s">
        <v>46</v>
      </c>
      <c r="G633" s="4">
        <v>1</v>
      </c>
      <c r="H633" s="5">
        <v>800</v>
      </c>
      <c r="I633" s="14">
        <f t="shared" si="9"/>
        <v>800</v>
      </c>
    </row>
    <row r="634" spans="2:9" x14ac:dyDescent="0.25">
      <c r="B634" s="10">
        <v>41525</v>
      </c>
      <c r="C634" s="4" t="s">
        <v>69</v>
      </c>
      <c r="D634" s="4" t="s">
        <v>42</v>
      </c>
      <c r="E634" s="4" t="s">
        <v>60</v>
      </c>
      <c r="F634" s="4" t="s">
        <v>56</v>
      </c>
      <c r="G634" s="4">
        <v>20</v>
      </c>
      <c r="H634" s="5">
        <v>820</v>
      </c>
      <c r="I634" s="14">
        <f t="shared" si="9"/>
        <v>16400</v>
      </c>
    </row>
    <row r="635" spans="2:9" x14ac:dyDescent="0.25">
      <c r="B635" s="10">
        <v>41114</v>
      </c>
      <c r="C635" s="4" t="s">
        <v>67</v>
      </c>
      <c r="D635" s="4" t="s">
        <v>55</v>
      </c>
      <c r="E635" s="4" t="s">
        <v>60</v>
      </c>
      <c r="F635" s="4" t="s">
        <v>46</v>
      </c>
      <c r="G635" s="4">
        <v>83</v>
      </c>
      <c r="H635" s="5">
        <v>820</v>
      </c>
      <c r="I635" s="14">
        <f t="shared" si="9"/>
        <v>68060</v>
      </c>
    </row>
    <row r="636" spans="2:9" x14ac:dyDescent="0.25">
      <c r="B636" s="10">
        <v>40879</v>
      </c>
      <c r="C636" s="4" t="s">
        <v>64</v>
      </c>
      <c r="D636" s="4" t="s">
        <v>55</v>
      </c>
      <c r="E636" s="4" t="s">
        <v>43</v>
      </c>
      <c r="F636" s="4" t="s">
        <v>46</v>
      </c>
      <c r="G636" s="4">
        <v>39</v>
      </c>
      <c r="H636" s="5">
        <v>650</v>
      </c>
      <c r="I636" s="14">
        <f t="shared" si="9"/>
        <v>25350</v>
      </c>
    </row>
    <row r="637" spans="2:9" x14ac:dyDescent="0.25">
      <c r="B637" s="10">
        <v>40422</v>
      </c>
      <c r="C637" s="4" t="s">
        <v>45</v>
      </c>
      <c r="D637" s="4" t="s">
        <v>53</v>
      </c>
      <c r="E637" s="4" t="s">
        <v>39</v>
      </c>
      <c r="F637" s="4" t="s">
        <v>40</v>
      </c>
      <c r="G637" s="4">
        <v>141</v>
      </c>
      <c r="H637" s="5">
        <v>800</v>
      </c>
      <c r="I637" s="14">
        <f t="shared" si="9"/>
        <v>112800</v>
      </c>
    </row>
    <row r="638" spans="2:9" x14ac:dyDescent="0.25">
      <c r="B638" s="10">
        <v>41616</v>
      </c>
      <c r="C638" s="4" t="s">
        <v>59</v>
      </c>
      <c r="D638" s="4" t="s">
        <v>50</v>
      </c>
      <c r="E638" s="4" t="s">
        <v>39</v>
      </c>
      <c r="F638" s="4" t="s">
        <v>40</v>
      </c>
      <c r="G638" s="4">
        <v>46</v>
      </c>
      <c r="H638" s="5">
        <v>800</v>
      </c>
      <c r="I638" s="14">
        <f t="shared" si="9"/>
        <v>36800</v>
      </c>
    </row>
    <row r="639" spans="2:9" x14ac:dyDescent="0.25">
      <c r="B639" s="10">
        <v>40589</v>
      </c>
      <c r="C639" s="4" t="s">
        <v>69</v>
      </c>
      <c r="D639" s="4" t="s">
        <v>62</v>
      </c>
      <c r="E639" s="4" t="s">
        <v>60</v>
      </c>
      <c r="F639" s="4" t="s">
        <v>49</v>
      </c>
      <c r="G639" s="4">
        <v>41</v>
      </c>
      <c r="H639" s="5">
        <v>820</v>
      </c>
      <c r="I639" s="14">
        <f t="shared" si="9"/>
        <v>33620</v>
      </c>
    </row>
    <row r="640" spans="2:9" x14ac:dyDescent="0.25">
      <c r="B640" s="10">
        <v>41227</v>
      </c>
      <c r="C640" s="4" t="s">
        <v>65</v>
      </c>
      <c r="D640" s="4" t="s">
        <v>38</v>
      </c>
      <c r="E640" s="4" t="s">
        <v>66</v>
      </c>
      <c r="F640" s="4" t="s">
        <v>56</v>
      </c>
      <c r="G640" s="4">
        <v>35</v>
      </c>
      <c r="H640" s="5">
        <v>450</v>
      </c>
      <c r="I640" s="14">
        <f t="shared" si="9"/>
        <v>15750</v>
      </c>
    </row>
    <row r="641" spans="2:9" x14ac:dyDescent="0.25">
      <c r="B641" s="10">
        <v>40751</v>
      </c>
      <c r="C641" s="4" t="s">
        <v>63</v>
      </c>
      <c r="D641" s="4" t="s">
        <v>55</v>
      </c>
      <c r="E641" s="4" t="s">
        <v>39</v>
      </c>
      <c r="F641" s="4" t="s">
        <v>40</v>
      </c>
      <c r="G641" s="4">
        <v>61</v>
      </c>
      <c r="H641" s="5">
        <v>800</v>
      </c>
      <c r="I641" s="14">
        <f t="shared" si="9"/>
        <v>48800</v>
      </c>
    </row>
    <row r="642" spans="2:9" x14ac:dyDescent="0.25">
      <c r="B642" s="10">
        <v>41668</v>
      </c>
      <c r="C642" s="4" t="s">
        <v>77</v>
      </c>
      <c r="D642" s="4" t="s">
        <v>42</v>
      </c>
      <c r="E642" s="4" t="s">
        <v>51</v>
      </c>
      <c r="F642" s="4" t="s">
        <v>56</v>
      </c>
      <c r="G642" s="4">
        <v>92</v>
      </c>
      <c r="H642" s="5">
        <v>950</v>
      </c>
      <c r="I642" s="14">
        <f t="shared" si="9"/>
        <v>87400</v>
      </c>
    </row>
    <row r="643" spans="2:9" x14ac:dyDescent="0.25">
      <c r="B643" s="10">
        <v>41764</v>
      </c>
      <c r="C643" s="4" t="s">
        <v>63</v>
      </c>
      <c r="D643" s="4" t="s">
        <v>42</v>
      </c>
      <c r="E643" s="4" t="s">
        <v>43</v>
      </c>
      <c r="F643" s="4" t="s">
        <v>40</v>
      </c>
      <c r="G643" s="4">
        <v>10</v>
      </c>
      <c r="H643" s="5">
        <v>650</v>
      </c>
      <c r="I643" s="14">
        <f t="shared" si="9"/>
        <v>6500</v>
      </c>
    </row>
    <row r="644" spans="2:9" x14ac:dyDescent="0.25">
      <c r="B644" s="10">
        <v>40821</v>
      </c>
      <c r="C644" s="4" t="s">
        <v>47</v>
      </c>
      <c r="D644" s="4" t="s">
        <v>53</v>
      </c>
      <c r="E644" s="4" t="s">
        <v>39</v>
      </c>
      <c r="F644" s="4" t="s">
        <v>56</v>
      </c>
      <c r="G644" s="4">
        <v>112</v>
      </c>
      <c r="H644" s="5">
        <v>800</v>
      </c>
      <c r="I644" s="14">
        <f t="shared" si="9"/>
        <v>89600</v>
      </c>
    </row>
    <row r="645" spans="2:9" x14ac:dyDescent="0.25">
      <c r="B645" s="10">
        <v>40434</v>
      </c>
      <c r="C645" s="4" t="s">
        <v>57</v>
      </c>
      <c r="D645" s="4" t="s">
        <v>53</v>
      </c>
      <c r="E645" s="4" t="s">
        <v>48</v>
      </c>
      <c r="F645" s="4" t="s">
        <v>40</v>
      </c>
      <c r="G645" s="4">
        <v>176</v>
      </c>
      <c r="H645" s="5">
        <v>1200</v>
      </c>
      <c r="I645" s="14">
        <f t="shared" si="9"/>
        <v>211200</v>
      </c>
    </row>
    <row r="646" spans="2:9" x14ac:dyDescent="0.25">
      <c r="B646" s="10">
        <v>41091</v>
      </c>
      <c r="C646" s="4" t="s">
        <v>67</v>
      </c>
      <c r="D646" s="4" t="s">
        <v>62</v>
      </c>
      <c r="E646" s="4" t="s">
        <v>48</v>
      </c>
      <c r="F646" s="4" t="s">
        <v>56</v>
      </c>
      <c r="G646" s="4">
        <v>1</v>
      </c>
      <c r="H646" s="5">
        <v>1200</v>
      </c>
      <c r="I646" s="14">
        <f t="shared" si="9"/>
        <v>1200</v>
      </c>
    </row>
    <row r="647" spans="2:9" x14ac:dyDescent="0.25">
      <c r="B647" s="10">
        <v>41531</v>
      </c>
      <c r="C647" s="4" t="s">
        <v>61</v>
      </c>
      <c r="D647" s="4" t="s">
        <v>53</v>
      </c>
      <c r="E647" s="4" t="s">
        <v>51</v>
      </c>
      <c r="F647" s="4" t="s">
        <v>44</v>
      </c>
      <c r="G647" s="4">
        <v>13</v>
      </c>
      <c r="H647" s="5">
        <v>950</v>
      </c>
      <c r="I647" s="14">
        <f t="shared" si="9"/>
        <v>12350</v>
      </c>
    </row>
    <row r="648" spans="2:9" x14ac:dyDescent="0.25">
      <c r="B648" s="10">
        <v>41632</v>
      </c>
      <c r="C648" s="4" t="s">
        <v>54</v>
      </c>
      <c r="D648" s="4" t="s">
        <v>55</v>
      </c>
      <c r="E648" s="4" t="s">
        <v>39</v>
      </c>
      <c r="F648" s="4" t="s">
        <v>56</v>
      </c>
      <c r="G648" s="4">
        <v>54</v>
      </c>
      <c r="H648" s="5">
        <v>800</v>
      </c>
      <c r="I648" s="14">
        <f t="shared" si="9"/>
        <v>43200</v>
      </c>
    </row>
    <row r="649" spans="2:9" x14ac:dyDescent="0.25">
      <c r="B649" s="10">
        <v>40943</v>
      </c>
      <c r="C649" s="4" t="s">
        <v>69</v>
      </c>
      <c r="D649" s="4" t="s">
        <v>50</v>
      </c>
      <c r="E649" s="4" t="s">
        <v>66</v>
      </c>
      <c r="F649" s="4" t="s">
        <v>46</v>
      </c>
      <c r="G649" s="4">
        <v>3</v>
      </c>
      <c r="H649" s="5">
        <v>450</v>
      </c>
      <c r="I649" s="14">
        <f t="shared" si="9"/>
        <v>1350</v>
      </c>
    </row>
    <row r="650" spans="2:9" x14ac:dyDescent="0.25">
      <c r="B650" s="10">
        <v>40241</v>
      </c>
      <c r="C650" s="4" t="s">
        <v>52</v>
      </c>
      <c r="D650" s="4" t="s">
        <v>53</v>
      </c>
      <c r="E650" s="4" t="s">
        <v>39</v>
      </c>
      <c r="F650" s="4" t="s">
        <v>46</v>
      </c>
      <c r="G650" s="4">
        <v>57</v>
      </c>
      <c r="H650" s="5">
        <v>800</v>
      </c>
      <c r="I650" s="14">
        <f t="shared" si="9"/>
        <v>45600</v>
      </c>
    </row>
    <row r="651" spans="2:9" x14ac:dyDescent="0.25">
      <c r="B651" s="10">
        <v>41481</v>
      </c>
      <c r="C651" s="4" t="s">
        <v>41</v>
      </c>
      <c r="D651" s="4" t="s">
        <v>53</v>
      </c>
      <c r="E651" s="4" t="s">
        <v>39</v>
      </c>
      <c r="F651" s="4" t="s">
        <v>44</v>
      </c>
      <c r="G651" s="4">
        <v>16</v>
      </c>
      <c r="H651" s="5">
        <v>800</v>
      </c>
      <c r="I651" s="14">
        <f t="shared" si="9"/>
        <v>12800</v>
      </c>
    </row>
    <row r="652" spans="2:9" x14ac:dyDescent="0.25">
      <c r="B652" s="10">
        <v>40311</v>
      </c>
      <c r="C652" s="4" t="s">
        <v>52</v>
      </c>
      <c r="D652" s="4" t="s">
        <v>38</v>
      </c>
      <c r="E652" s="4" t="s">
        <v>48</v>
      </c>
      <c r="F652" s="4" t="s">
        <v>49</v>
      </c>
      <c r="G652" s="4">
        <v>22</v>
      </c>
      <c r="H652" s="5">
        <v>1200</v>
      </c>
      <c r="I652" s="14">
        <f t="shared" ref="I652:I715" si="10">H652*G652</f>
        <v>26400</v>
      </c>
    </row>
    <row r="653" spans="2:9" x14ac:dyDescent="0.25">
      <c r="B653" s="10">
        <v>41560</v>
      </c>
      <c r="C653" s="4" t="s">
        <v>59</v>
      </c>
      <c r="D653" s="4" t="s">
        <v>50</v>
      </c>
      <c r="E653" s="4" t="s">
        <v>60</v>
      </c>
      <c r="F653" s="4" t="s">
        <v>49</v>
      </c>
      <c r="G653" s="4">
        <v>4</v>
      </c>
      <c r="H653" s="5">
        <v>820</v>
      </c>
      <c r="I653" s="14">
        <f t="shared" si="10"/>
        <v>3280</v>
      </c>
    </row>
    <row r="654" spans="2:9" x14ac:dyDescent="0.25">
      <c r="B654" s="10">
        <v>41779</v>
      </c>
      <c r="C654" s="4" t="s">
        <v>70</v>
      </c>
      <c r="D654" s="4" t="s">
        <v>53</v>
      </c>
      <c r="E654" s="4" t="s">
        <v>51</v>
      </c>
      <c r="F654" s="4" t="s">
        <v>40</v>
      </c>
      <c r="G654" s="4">
        <v>46</v>
      </c>
      <c r="H654" s="5">
        <v>950</v>
      </c>
      <c r="I654" s="14">
        <f t="shared" si="10"/>
        <v>43700</v>
      </c>
    </row>
    <row r="655" spans="2:9" x14ac:dyDescent="0.25">
      <c r="B655" s="10">
        <v>40747</v>
      </c>
      <c r="C655" s="4" t="s">
        <v>65</v>
      </c>
      <c r="D655" s="4" t="s">
        <v>62</v>
      </c>
      <c r="E655" s="4" t="s">
        <v>66</v>
      </c>
      <c r="F655" s="4" t="s">
        <v>40</v>
      </c>
      <c r="G655" s="4">
        <v>107</v>
      </c>
      <c r="H655" s="5">
        <v>450</v>
      </c>
      <c r="I655" s="14">
        <f t="shared" si="10"/>
        <v>48150</v>
      </c>
    </row>
    <row r="656" spans="2:9" x14ac:dyDescent="0.25">
      <c r="B656" s="10">
        <v>40502</v>
      </c>
      <c r="C656" s="4" t="s">
        <v>45</v>
      </c>
      <c r="D656" s="4" t="s">
        <v>42</v>
      </c>
      <c r="E656" s="4" t="s">
        <v>60</v>
      </c>
      <c r="F656" s="4" t="s">
        <v>49</v>
      </c>
      <c r="G656" s="4">
        <v>46</v>
      </c>
      <c r="H656" s="5">
        <v>820</v>
      </c>
      <c r="I656" s="14">
        <f t="shared" si="10"/>
        <v>37720</v>
      </c>
    </row>
    <row r="657" spans="2:9" x14ac:dyDescent="0.25">
      <c r="B657" s="10">
        <v>40237</v>
      </c>
      <c r="C657" s="4" t="s">
        <v>74</v>
      </c>
      <c r="D657" s="4" t="s">
        <v>55</v>
      </c>
      <c r="E657" s="4" t="s">
        <v>51</v>
      </c>
      <c r="F657" s="4" t="s">
        <v>44</v>
      </c>
      <c r="G657" s="4">
        <v>22</v>
      </c>
      <c r="H657" s="5">
        <v>950</v>
      </c>
      <c r="I657" s="14">
        <f t="shared" si="10"/>
        <v>20900</v>
      </c>
    </row>
    <row r="658" spans="2:9" x14ac:dyDescent="0.25">
      <c r="B658" s="10">
        <v>41591</v>
      </c>
      <c r="C658" s="4" t="s">
        <v>64</v>
      </c>
      <c r="D658" s="4" t="s">
        <v>55</v>
      </c>
      <c r="E658" s="4" t="s">
        <v>60</v>
      </c>
      <c r="F658" s="4" t="s">
        <v>40</v>
      </c>
      <c r="G658" s="4">
        <v>58</v>
      </c>
      <c r="H658" s="5">
        <v>820</v>
      </c>
      <c r="I658" s="14">
        <f t="shared" si="10"/>
        <v>47560</v>
      </c>
    </row>
    <row r="659" spans="2:9" x14ac:dyDescent="0.25">
      <c r="B659" s="10">
        <v>41416</v>
      </c>
      <c r="C659" s="4" t="s">
        <v>63</v>
      </c>
      <c r="D659" s="4" t="s">
        <v>42</v>
      </c>
      <c r="E659" s="4" t="s">
        <v>66</v>
      </c>
      <c r="F659" s="4" t="s">
        <v>46</v>
      </c>
      <c r="G659" s="4">
        <v>28</v>
      </c>
      <c r="H659" s="5">
        <v>450</v>
      </c>
      <c r="I659" s="14">
        <f t="shared" si="10"/>
        <v>12600</v>
      </c>
    </row>
    <row r="660" spans="2:9" x14ac:dyDescent="0.25">
      <c r="B660" s="10">
        <v>41313</v>
      </c>
      <c r="C660" s="4" t="s">
        <v>70</v>
      </c>
      <c r="D660" s="4" t="s">
        <v>42</v>
      </c>
      <c r="E660" s="4" t="s">
        <v>51</v>
      </c>
      <c r="F660" s="4" t="s">
        <v>56</v>
      </c>
      <c r="G660" s="4">
        <v>108</v>
      </c>
      <c r="H660" s="5">
        <v>950</v>
      </c>
      <c r="I660" s="14">
        <f t="shared" si="10"/>
        <v>102600</v>
      </c>
    </row>
    <row r="661" spans="2:9" x14ac:dyDescent="0.25">
      <c r="B661" s="10">
        <v>41824</v>
      </c>
      <c r="C661" s="4" t="s">
        <v>57</v>
      </c>
      <c r="D661" s="4" t="s">
        <v>42</v>
      </c>
      <c r="E661" s="4" t="s">
        <v>39</v>
      </c>
      <c r="F661" s="4" t="s">
        <v>40</v>
      </c>
      <c r="G661" s="4">
        <v>148</v>
      </c>
      <c r="H661" s="5">
        <v>800</v>
      </c>
      <c r="I661" s="14">
        <f t="shared" si="10"/>
        <v>118400</v>
      </c>
    </row>
    <row r="662" spans="2:9" x14ac:dyDescent="0.25">
      <c r="B662" s="10">
        <v>41455</v>
      </c>
      <c r="C662" s="4" t="s">
        <v>69</v>
      </c>
      <c r="D662" s="4" t="s">
        <v>42</v>
      </c>
      <c r="E662" s="4" t="s">
        <v>66</v>
      </c>
      <c r="F662" s="4" t="s">
        <v>49</v>
      </c>
      <c r="G662" s="4">
        <v>33</v>
      </c>
      <c r="H662" s="5">
        <v>450</v>
      </c>
      <c r="I662" s="14">
        <f t="shared" si="10"/>
        <v>14850</v>
      </c>
    </row>
    <row r="663" spans="2:9" x14ac:dyDescent="0.25">
      <c r="B663" s="10">
        <v>40544</v>
      </c>
      <c r="C663" s="4" t="s">
        <v>63</v>
      </c>
      <c r="D663" s="4" t="s">
        <v>62</v>
      </c>
      <c r="E663" s="4" t="s">
        <v>48</v>
      </c>
      <c r="F663" s="4" t="s">
        <v>40</v>
      </c>
      <c r="G663" s="4">
        <v>105</v>
      </c>
      <c r="H663" s="5">
        <v>1200</v>
      </c>
      <c r="I663" s="14">
        <f t="shared" si="10"/>
        <v>126000</v>
      </c>
    </row>
    <row r="664" spans="2:9" x14ac:dyDescent="0.25">
      <c r="B664" s="10">
        <v>41170</v>
      </c>
      <c r="C664" s="4" t="s">
        <v>54</v>
      </c>
      <c r="D664" s="4" t="s">
        <v>38</v>
      </c>
      <c r="E664" s="4" t="s">
        <v>60</v>
      </c>
      <c r="F664" s="4" t="s">
        <v>44</v>
      </c>
      <c r="G664" s="4">
        <v>3</v>
      </c>
      <c r="H664" s="5">
        <v>820</v>
      </c>
      <c r="I664" s="14">
        <f t="shared" si="10"/>
        <v>2460</v>
      </c>
    </row>
    <row r="665" spans="2:9" x14ac:dyDescent="0.25">
      <c r="B665" s="10">
        <v>41438</v>
      </c>
      <c r="C665" s="4" t="s">
        <v>63</v>
      </c>
      <c r="D665" s="4" t="s">
        <v>55</v>
      </c>
      <c r="E665" s="4" t="s">
        <v>60</v>
      </c>
      <c r="F665" s="4" t="s">
        <v>46</v>
      </c>
      <c r="G665" s="4">
        <v>7</v>
      </c>
      <c r="H665" s="5">
        <v>820</v>
      </c>
      <c r="I665" s="14">
        <f t="shared" si="10"/>
        <v>5740</v>
      </c>
    </row>
    <row r="666" spans="2:9" x14ac:dyDescent="0.25">
      <c r="B666" s="10">
        <v>40907</v>
      </c>
      <c r="C666" s="4" t="s">
        <v>63</v>
      </c>
      <c r="D666" s="4" t="s">
        <v>50</v>
      </c>
      <c r="E666" s="4" t="s">
        <v>66</v>
      </c>
      <c r="F666" s="4" t="s">
        <v>56</v>
      </c>
      <c r="G666" s="4">
        <v>10</v>
      </c>
      <c r="H666" s="5">
        <v>450</v>
      </c>
      <c r="I666" s="14">
        <f t="shared" si="10"/>
        <v>4500</v>
      </c>
    </row>
    <row r="667" spans="2:9" x14ac:dyDescent="0.25">
      <c r="B667" s="10">
        <v>41566</v>
      </c>
      <c r="C667" s="4" t="s">
        <v>75</v>
      </c>
      <c r="D667" s="4" t="s">
        <v>38</v>
      </c>
      <c r="E667" s="4" t="s">
        <v>39</v>
      </c>
      <c r="F667" s="4" t="s">
        <v>46</v>
      </c>
      <c r="G667" s="4">
        <v>26</v>
      </c>
      <c r="H667" s="5">
        <v>800</v>
      </c>
      <c r="I667" s="14">
        <f t="shared" si="10"/>
        <v>20800</v>
      </c>
    </row>
    <row r="668" spans="2:9" x14ac:dyDescent="0.25">
      <c r="B668" s="10">
        <v>40842</v>
      </c>
      <c r="C668" s="4" t="s">
        <v>41</v>
      </c>
      <c r="D668" s="4" t="s">
        <v>38</v>
      </c>
      <c r="E668" s="4" t="s">
        <v>60</v>
      </c>
      <c r="F668" s="4" t="s">
        <v>56</v>
      </c>
      <c r="G668" s="4">
        <v>42</v>
      </c>
      <c r="H668" s="5">
        <v>820</v>
      </c>
      <c r="I668" s="14">
        <f t="shared" si="10"/>
        <v>34440</v>
      </c>
    </row>
    <row r="669" spans="2:9" x14ac:dyDescent="0.25">
      <c r="B669" s="10">
        <v>40331</v>
      </c>
      <c r="C669" s="4" t="s">
        <v>37</v>
      </c>
      <c r="D669" s="4" t="s">
        <v>53</v>
      </c>
      <c r="E669" s="4" t="s">
        <v>39</v>
      </c>
      <c r="F669" s="4" t="s">
        <v>49</v>
      </c>
      <c r="G669" s="4">
        <v>97</v>
      </c>
      <c r="H669" s="5">
        <v>800</v>
      </c>
      <c r="I669" s="14">
        <f t="shared" si="10"/>
        <v>77600</v>
      </c>
    </row>
    <row r="670" spans="2:9" x14ac:dyDescent="0.25">
      <c r="B670" s="10">
        <v>40428</v>
      </c>
      <c r="C670" s="4" t="s">
        <v>65</v>
      </c>
      <c r="D670" s="4" t="s">
        <v>53</v>
      </c>
      <c r="E670" s="4" t="s">
        <v>66</v>
      </c>
      <c r="F670" s="4" t="s">
        <v>46</v>
      </c>
      <c r="G670" s="4">
        <v>6</v>
      </c>
      <c r="H670" s="5">
        <v>450</v>
      </c>
      <c r="I670" s="14">
        <f t="shared" si="10"/>
        <v>2700</v>
      </c>
    </row>
    <row r="671" spans="2:9" x14ac:dyDescent="0.25">
      <c r="B671" s="10">
        <v>40550</v>
      </c>
      <c r="C671" s="4" t="s">
        <v>67</v>
      </c>
      <c r="D671" s="4" t="s">
        <v>50</v>
      </c>
      <c r="E671" s="4" t="s">
        <v>60</v>
      </c>
      <c r="F671" s="4" t="s">
        <v>44</v>
      </c>
      <c r="G671" s="4">
        <v>7</v>
      </c>
      <c r="H671" s="5">
        <v>820</v>
      </c>
      <c r="I671" s="14">
        <f t="shared" si="10"/>
        <v>5740</v>
      </c>
    </row>
    <row r="672" spans="2:9" x14ac:dyDescent="0.25">
      <c r="B672" s="10">
        <v>41708</v>
      </c>
      <c r="C672" s="4" t="s">
        <v>57</v>
      </c>
      <c r="D672" s="4" t="s">
        <v>38</v>
      </c>
      <c r="E672" s="4" t="s">
        <v>66</v>
      </c>
      <c r="F672" s="4" t="s">
        <v>44</v>
      </c>
      <c r="G672" s="4">
        <v>12</v>
      </c>
      <c r="H672" s="5">
        <v>450</v>
      </c>
      <c r="I672" s="14">
        <f t="shared" si="10"/>
        <v>5400</v>
      </c>
    </row>
    <row r="673" spans="2:9" x14ac:dyDescent="0.25">
      <c r="B673" s="10">
        <v>41648</v>
      </c>
      <c r="C673" s="4" t="s">
        <v>59</v>
      </c>
      <c r="D673" s="4" t="s">
        <v>62</v>
      </c>
      <c r="E673" s="4" t="s">
        <v>51</v>
      </c>
      <c r="F673" s="4" t="s">
        <v>46</v>
      </c>
      <c r="G673" s="4">
        <v>96</v>
      </c>
      <c r="H673" s="5">
        <v>950</v>
      </c>
      <c r="I673" s="14">
        <f t="shared" si="10"/>
        <v>91200</v>
      </c>
    </row>
    <row r="674" spans="2:9" x14ac:dyDescent="0.25">
      <c r="B674" s="10">
        <v>40868</v>
      </c>
      <c r="C674" s="4" t="s">
        <v>73</v>
      </c>
      <c r="D674" s="4" t="s">
        <v>42</v>
      </c>
      <c r="E674" s="4" t="s">
        <v>39</v>
      </c>
      <c r="F674" s="4" t="s">
        <v>56</v>
      </c>
      <c r="G674" s="4">
        <v>56</v>
      </c>
      <c r="H674" s="5">
        <v>800</v>
      </c>
      <c r="I674" s="14">
        <f t="shared" si="10"/>
        <v>44800</v>
      </c>
    </row>
    <row r="675" spans="2:9" x14ac:dyDescent="0.25">
      <c r="B675" s="10">
        <v>40783</v>
      </c>
      <c r="C675" s="4" t="s">
        <v>37</v>
      </c>
      <c r="D675" s="4" t="s">
        <v>53</v>
      </c>
      <c r="E675" s="4" t="s">
        <v>43</v>
      </c>
      <c r="F675" s="4" t="s">
        <v>56</v>
      </c>
      <c r="G675" s="4">
        <v>72</v>
      </c>
      <c r="H675" s="5">
        <v>650</v>
      </c>
      <c r="I675" s="14">
        <f t="shared" si="10"/>
        <v>46800</v>
      </c>
    </row>
    <row r="676" spans="2:9" x14ac:dyDescent="0.25">
      <c r="B676" s="10">
        <v>41338</v>
      </c>
      <c r="C676" s="4" t="s">
        <v>64</v>
      </c>
      <c r="D676" s="4" t="s">
        <v>53</v>
      </c>
      <c r="E676" s="4" t="s">
        <v>39</v>
      </c>
      <c r="F676" s="4" t="s">
        <v>40</v>
      </c>
      <c r="G676" s="4">
        <v>60</v>
      </c>
      <c r="H676" s="5">
        <v>800</v>
      </c>
      <c r="I676" s="14">
        <f t="shared" si="10"/>
        <v>48000</v>
      </c>
    </row>
    <row r="677" spans="2:9" x14ac:dyDescent="0.25">
      <c r="B677" s="10">
        <v>41271</v>
      </c>
      <c r="C677" s="4" t="s">
        <v>71</v>
      </c>
      <c r="D677" s="4" t="s">
        <v>50</v>
      </c>
      <c r="E677" s="4" t="s">
        <v>60</v>
      </c>
      <c r="F677" s="4" t="s">
        <v>44</v>
      </c>
      <c r="G677" s="4">
        <v>3</v>
      </c>
      <c r="H677" s="5">
        <v>820</v>
      </c>
      <c r="I677" s="14">
        <f t="shared" si="10"/>
        <v>2460</v>
      </c>
    </row>
    <row r="678" spans="2:9" x14ac:dyDescent="0.25">
      <c r="B678" s="10">
        <v>40477</v>
      </c>
      <c r="C678" s="4" t="s">
        <v>73</v>
      </c>
      <c r="D678" s="4" t="s">
        <v>53</v>
      </c>
      <c r="E678" s="4" t="s">
        <v>51</v>
      </c>
      <c r="F678" s="4" t="s">
        <v>49</v>
      </c>
      <c r="G678" s="4">
        <v>32</v>
      </c>
      <c r="H678" s="5">
        <v>950</v>
      </c>
      <c r="I678" s="14">
        <f t="shared" si="10"/>
        <v>30400</v>
      </c>
    </row>
    <row r="679" spans="2:9" x14ac:dyDescent="0.25">
      <c r="B679" s="10">
        <v>41797</v>
      </c>
      <c r="C679" s="4" t="s">
        <v>73</v>
      </c>
      <c r="D679" s="4" t="s">
        <v>53</v>
      </c>
      <c r="E679" s="4" t="s">
        <v>39</v>
      </c>
      <c r="F679" s="4" t="s">
        <v>44</v>
      </c>
      <c r="G679" s="4">
        <v>25</v>
      </c>
      <c r="H679" s="5">
        <v>800</v>
      </c>
      <c r="I679" s="14">
        <f t="shared" si="10"/>
        <v>20000</v>
      </c>
    </row>
    <row r="680" spans="2:9" x14ac:dyDescent="0.25">
      <c r="B680" s="10">
        <v>40255</v>
      </c>
      <c r="C680" s="4" t="s">
        <v>47</v>
      </c>
      <c r="D680" s="4" t="s">
        <v>50</v>
      </c>
      <c r="E680" s="4" t="s">
        <v>60</v>
      </c>
      <c r="F680" s="4" t="s">
        <v>46</v>
      </c>
      <c r="G680" s="4">
        <v>4</v>
      </c>
      <c r="H680" s="5">
        <v>820</v>
      </c>
      <c r="I680" s="14">
        <f t="shared" si="10"/>
        <v>3280</v>
      </c>
    </row>
    <row r="681" spans="2:9" x14ac:dyDescent="0.25">
      <c r="B681" s="10">
        <v>41259</v>
      </c>
      <c r="C681" s="4" t="s">
        <v>75</v>
      </c>
      <c r="D681" s="4" t="s">
        <v>55</v>
      </c>
      <c r="E681" s="4" t="s">
        <v>51</v>
      </c>
      <c r="F681" s="4" t="s">
        <v>49</v>
      </c>
      <c r="G681" s="4">
        <v>59</v>
      </c>
      <c r="H681" s="5">
        <v>950</v>
      </c>
      <c r="I681" s="14">
        <f t="shared" si="10"/>
        <v>56050</v>
      </c>
    </row>
    <row r="682" spans="2:9" x14ac:dyDescent="0.25">
      <c r="B682" s="10">
        <v>41648</v>
      </c>
      <c r="C682" s="4" t="s">
        <v>47</v>
      </c>
      <c r="D682" s="4" t="s">
        <v>62</v>
      </c>
      <c r="E682" s="4" t="s">
        <v>66</v>
      </c>
      <c r="F682" s="4" t="s">
        <v>56</v>
      </c>
      <c r="G682" s="4">
        <v>65</v>
      </c>
      <c r="H682" s="5">
        <v>450</v>
      </c>
      <c r="I682" s="14">
        <f t="shared" si="10"/>
        <v>29250</v>
      </c>
    </row>
    <row r="683" spans="2:9" x14ac:dyDescent="0.25">
      <c r="B683" s="10">
        <v>41648</v>
      </c>
      <c r="C683" s="4" t="s">
        <v>37</v>
      </c>
      <c r="D683" s="4" t="s">
        <v>38</v>
      </c>
      <c r="E683" s="4" t="s">
        <v>43</v>
      </c>
      <c r="F683" s="4" t="s">
        <v>49</v>
      </c>
      <c r="G683" s="4">
        <v>12</v>
      </c>
      <c r="H683" s="5">
        <v>650</v>
      </c>
      <c r="I683" s="14">
        <f t="shared" si="10"/>
        <v>7800</v>
      </c>
    </row>
    <row r="684" spans="2:9" x14ac:dyDescent="0.25">
      <c r="B684" s="10">
        <v>40792</v>
      </c>
      <c r="C684" s="4" t="s">
        <v>61</v>
      </c>
      <c r="D684" s="4" t="s">
        <v>62</v>
      </c>
      <c r="E684" s="4" t="s">
        <v>60</v>
      </c>
      <c r="F684" s="4" t="s">
        <v>40</v>
      </c>
      <c r="G684" s="4">
        <v>107</v>
      </c>
      <c r="H684" s="5">
        <v>820</v>
      </c>
      <c r="I684" s="14">
        <f t="shared" si="10"/>
        <v>87740</v>
      </c>
    </row>
    <row r="685" spans="2:9" x14ac:dyDescent="0.25">
      <c r="B685" s="10">
        <v>41261</v>
      </c>
      <c r="C685" s="4" t="s">
        <v>57</v>
      </c>
      <c r="D685" s="4" t="s">
        <v>38</v>
      </c>
      <c r="E685" s="4" t="s">
        <v>60</v>
      </c>
      <c r="F685" s="4" t="s">
        <v>49</v>
      </c>
      <c r="G685" s="4">
        <v>26</v>
      </c>
      <c r="H685" s="5">
        <v>820</v>
      </c>
      <c r="I685" s="14">
        <f t="shared" si="10"/>
        <v>21320</v>
      </c>
    </row>
    <row r="686" spans="2:9" x14ac:dyDescent="0.25">
      <c r="B686" s="10">
        <v>41976</v>
      </c>
      <c r="C686" s="4" t="s">
        <v>76</v>
      </c>
      <c r="D686" s="4" t="s">
        <v>62</v>
      </c>
      <c r="E686" s="4" t="s">
        <v>43</v>
      </c>
      <c r="F686" s="4" t="s">
        <v>44</v>
      </c>
      <c r="G686" s="4">
        <v>42</v>
      </c>
      <c r="H686" s="5">
        <v>650</v>
      </c>
      <c r="I686" s="14">
        <f t="shared" si="10"/>
        <v>27300</v>
      </c>
    </row>
    <row r="687" spans="2:9" x14ac:dyDescent="0.25">
      <c r="B687" s="10">
        <v>41124</v>
      </c>
      <c r="C687" s="4" t="s">
        <v>63</v>
      </c>
      <c r="D687" s="4" t="s">
        <v>42</v>
      </c>
      <c r="E687" s="4" t="s">
        <v>43</v>
      </c>
      <c r="F687" s="4" t="s">
        <v>56</v>
      </c>
      <c r="G687" s="4">
        <v>70</v>
      </c>
      <c r="H687" s="5">
        <v>650</v>
      </c>
      <c r="I687" s="14">
        <f t="shared" si="10"/>
        <v>45500</v>
      </c>
    </row>
    <row r="688" spans="2:9" x14ac:dyDescent="0.25">
      <c r="B688" s="10">
        <v>40539</v>
      </c>
      <c r="C688" s="4" t="s">
        <v>47</v>
      </c>
      <c r="D688" s="4" t="s">
        <v>42</v>
      </c>
      <c r="E688" s="4" t="s">
        <v>39</v>
      </c>
      <c r="F688" s="4" t="s">
        <v>46</v>
      </c>
      <c r="G688" s="4">
        <v>36</v>
      </c>
      <c r="H688" s="5">
        <v>800</v>
      </c>
      <c r="I688" s="14">
        <f t="shared" si="10"/>
        <v>28800</v>
      </c>
    </row>
    <row r="689" spans="2:9" x14ac:dyDescent="0.25">
      <c r="B689" s="10">
        <v>40954</v>
      </c>
      <c r="C689" s="4" t="s">
        <v>75</v>
      </c>
      <c r="D689" s="4" t="s">
        <v>38</v>
      </c>
      <c r="E689" s="4" t="s">
        <v>60</v>
      </c>
      <c r="F689" s="4" t="s">
        <v>40</v>
      </c>
      <c r="G689" s="4">
        <v>96</v>
      </c>
      <c r="H689" s="5">
        <v>820</v>
      </c>
      <c r="I689" s="14">
        <f t="shared" si="10"/>
        <v>78720</v>
      </c>
    </row>
    <row r="690" spans="2:9" x14ac:dyDescent="0.25">
      <c r="B690" s="10">
        <v>41202</v>
      </c>
      <c r="C690" s="4" t="s">
        <v>58</v>
      </c>
      <c r="D690" s="4" t="s">
        <v>38</v>
      </c>
      <c r="E690" s="4" t="s">
        <v>48</v>
      </c>
      <c r="F690" s="4" t="s">
        <v>46</v>
      </c>
      <c r="G690" s="4">
        <v>5</v>
      </c>
      <c r="H690" s="5">
        <v>1200</v>
      </c>
      <c r="I690" s="14">
        <f t="shared" si="10"/>
        <v>6000</v>
      </c>
    </row>
    <row r="691" spans="2:9" x14ac:dyDescent="0.25">
      <c r="B691" s="10">
        <v>40541</v>
      </c>
      <c r="C691" s="4" t="s">
        <v>59</v>
      </c>
      <c r="D691" s="4" t="s">
        <v>53</v>
      </c>
      <c r="E691" s="4" t="s">
        <v>51</v>
      </c>
      <c r="F691" s="4" t="s">
        <v>40</v>
      </c>
      <c r="G691" s="4">
        <v>166</v>
      </c>
      <c r="H691" s="5">
        <v>950</v>
      </c>
      <c r="I691" s="14">
        <f t="shared" si="10"/>
        <v>157700</v>
      </c>
    </row>
    <row r="692" spans="2:9" x14ac:dyDescent="0.25">
      <c r="B692" s="10">
        <v>40860</v>
      </c>
      <c r="C692" s="4" t="s">
        <v>71</v>
      </c>
      <c r="D692" s="4" t="s">
        <v>50</v>
      </c>
      <c r="E692" s="4" t="s">
        <v>51</v>
      </c>
      <c r="F692" s="4" t="s">
        <v>46</v>
      </c>
      <c r="G692" s="4">
        <v>6</v>
      </c>
      <c r="H692" s="5">
        <v>950</v>
      </c>
      <c r="I692" s="14">
        <f t="shared" si="10"/>
        <v>5700</v>
      </c>
    </row>
    <row r="693" spans="2:9" x14ac:dyDescent="0.25">
      <c r="B693" s="10">
        <v>41882</v>
      </c>
      <c r="C693" s="4" t="s">
        <v>73</v>
      </c>
      <c r="D693" s="4" t="s">
        <v>38</v>
      </c>
      <c r="E693" s="4" t="s">
        <v>43</v>
      </c>
      <c r="F693" s="4" t="s">
        <v>44</v>
      </c>
      <c r="G693" s="4">
        <v>4</v>
      </c>
      <c r="H693" s="5">
        <v>650</v>
      </c>
      <c r="I693" s="14">
        <f t="shared" si="10"/>
        <v>2600</v>
      </c>
    </row>
    <row r="694" spans="2:9" x14ac:dyDescent="0.25">
      <c r="B694" s="10">
        <v>40999</v>
      </c>
      <c r="C694" s="4" t="s">
        <v>57</v>
      </c>
      <c r="D694" s="4" t="s">
        <v>42</v>
      </c>
      <c r="E694" s="4" t="s">
        <v>60</v>
      </c>
      <c r="F694" s="4" t="s">
        <v>56</v>
      </c>
      <c r="G694" s="4">
        <v>56</v>
      </c>
      <c r="H694" s="5">
        <v>820</v>
      </c>
      <c r="I694" s="14">
        <f t="shared" si="10"/>
        <v>45920</v>
      </c>
    </row>
    <row r="695" spans="2:9" x14ac:dyDescent="0.25">
      <c r="B695" s="10">
        <v>40334</v>
      </c>
      <c r="C695" s="4" t="s">
        <v>76</v>
      </c>
      <c r="D695" s="4" t="s">
        <v>62</v>
      </c>
      <c r="E695" s="4" t="s">
        <v>39</v>
      </c>
      <c r="F695" s="4" t="s">
        <v>46</v>
      </c>
      <c r="G695" s="4">
        <v>69</v>
      </c>
      <c r="H695" s="5">
        <v>800</v>
      </c>
      <c r="I695" s="14">
        <f t="shared" si="10"/>
        <v>55200</v>
      </c>
    </row>
    <row r="696" spans="2:9" x14ac:dyDescent="0.25">
      <c r="B696" s="10">
        <v>40566</v>
      </c>
      <c r="C696" s="4" t="s">
        <v>71</v>
      </c>
      <c r="D696" s="4" t="s">
        <v>50</v>
      </c>
      <c r="E696" s="4" t="s">
        <v>51</v>
      </c>
      <c r="F696" s="4" t="s">
        <v>46</v>
      </c>
      <c r="G696" s="4">
        <v>1</v>
      </c>
      <c r="H696" s="5">
        <v>950</v>
      </c>
      <c r="I696" s="14">
        <f t="shared" si="10"/>
        <v>950</v>
      </c>
    </row>
    <row r="697" spans="2:9" x14ac:dyDescent="0.25">
      <c r="B697" s="10">
        <v>40810</v>
      </c>
      <c r="C697" s="4" t="s">
        <v>47</v>
      </c>
      <c r="D697" s="4" t="s">
        <v>53</v>
      </c>
      <c r="E697" s="4" t="s">
        <v>60</v>
      </c>
      <c r="F697" s="4" t="s">
        <v>44</v>
      </c>
      <c r="G697" s="4">
        <v>7</v>
      </c>
      <c r="H697" s="5">
        <v>820</v>
      </c>
      <c r="I697" s="14">
        <f t="shared" si="10"/>
        <v>5740</v>
      </c>
    </row>
    <row r="698" spans="2:9" x14ac:dyDescent="0.25">
      <c r="B698" s="10">
        <v>41377</v>
      </c>
      <c r="C698" s="4" t="s">
        <v>64</v>
      </c>
      <c r="D698" s="4" t="s">
        <v>42</v>
      </c>
      <c r="E698" s="4" t="s">
        <v>48</v>
      </c>
      <c r="F698" s="4" t="s">
        <v>56</v>
      </c>
      <c r="G698" s="4">
        <v>92</v>
      </c>
      <c r="H698" s="5">
        <v>1200</v>
      </c>
      <c r="I698" s="14">
        <f t="shared" si="10"/>
        <v>110400</v>
      </c>
    </row>
    <row r="699" spans="2:9" x14ac:dyDescent="0.25">
      <c r="B699" s="10">
        <v>40774</v>
      </c>
      <c r="C699" s="4" t="s">
        <v>65</v>
      </c>
      <c r="D699" s="4" t="s">
        <v>62</v>
      </c>
      <c r="E699" s="4" t="s">
        <v>51</v>
      </c>
      <c r="F699" s="4" t="s">
        <v>49</v>
      </c>
      <c r="G699" s="4">
        <v>121</v>
      </c>
      <c r="H699" s="5">
        <v>950</v>
      </c>
      <c r="I699" s="14">
        <f t="shared" si="10"/>
        <v>114950</v>
      </c>
    </row>
    <row r="700" spans="2:9" x14ac:dyDescent="0.25">
      <c r="B700" s="10">
        <v>40462</v>
      </c>
      <c r="C700" s="4" t="s">
        <v>77</v>
      </c>
      <c r="D700" s="4" t="s">
        <v>50</v>
      </c>
      <c r="E700" s="4" t="s">
        <v>43</v>
      </c>
      <c r="F700" s="4" t="s">
        <v>44</v>
      </c>
      <c r="G700" s="4">
        <v>2</v>
      </c>
      <c r="H700" s="5">
        <v>650</v>
      </c>
      <c r="I700" s="14">
        <f t="shared" si="10"/>
        <v>1300</v>
      </c>
    </row>
    <row r="701" spans="2:9" x14ac:dyDescent="0.25">
      <c r="B701" s="10">
        <v>40539</v>
      </c>
      <c r="C701" s="4" t="s">
        <v>76</v>
      </c>
      <c r="D701" s="4" t="s">
        <v>42</v>
      </c>
      <c r="E701" s="4" t="s">
        <v>43</v>
      </c>
      <c r="F701" s="4" t="s">
        <v>49</v>
      </c>
      <c r="G701" s="4">
        <v>69</v>
      </c>
      <c r="H701" s="5">
        <v>650</v>
      </c>
      <c r="I701" s="14">
        <f t="shared" si="10"/>
        <v>44850</v>
      </c>
    </row>
    <row r="702" spans="2:9" x14ac:dyDescent="0.25">
      <c r="B702" s="10">
        <v>40284</v>
      </c>
      <c r="C702" s="4" t="s">
        <v>57</v>
      </c>
      <c r="D702" s="4" t="s">
        <v>38</v>
      </c>
      <c r="E702" s="4" t="s">
        <v>39</v>
      </c>
      <c r="F702" s="4" t="s">
        <v>49</v>
      </c>
      <c r="G702" s="4">
        <v>31</v>
      </c>
      <c r="H702" s="5">
        <v>800</v>
      </c>
      <c r="I702" s="14">
        <f t="shared" si="10"/>
        <v>24800</v>
      </c>
    </row>
    <row r="703" spans="2:9" x14ac:dyDescent="0.25">
      <c r="B703" s="10">
        <v>40628</v>
      </c>
      <c r="C703" s="4" t="s">
        <v>58</v>
      </c>
      <c r="D703" s="4" t="s">
        <v>62</v>
      </c>
      <c r="E703" s="4" t="s">
        <v>51</v>
      </c>
      <c r="F703" s="4" t="s">
        <v>56</v>
      </c>
      <c r="G703" s="4">
        <v>132</v>
      </c>
      <c r="H703" s="5">
        <v>950</v>
      </c>
      <c r="I703" s="14">
        <f t="shared" si="10"/>
        <v>125400</v>
      </c>
    </row>
    <row r="704" spans="2:9" x14ac:dyDescent="0.25">
      <c r="B704" s="10">
        <v>40633</v>
      </c>
      <c r="C704" s="4" t="s">
        <v>47</v>
      </c>
      <c r="D704" s="4" t="s">
        <v>38</v>
      </c>
      <c r="E704" s="4" t="s">
        <v>51</v>
      </c>
      <c r="F704" s="4" t="s">
        <v>49</v>
      </c>
      <c r="G704" s="4">
        <v>31</v>
      </c>
      <c r="H704" s="5">
        <v>950</v>
      </c>
      <c r="I704" s="14">
        <f t="shared" si="10"/>
        <v>29450</v>
      </c>
    </row>
    <row r="705" spans="2:9" x14ac:dyDescent="0.25">
      <c r="B705" s="10">
        <v>41171</v>
      </c>
      <c r="C705" s="4" t="s">
        <v>69</v>
      </c>
      <c r="D705" s="4" t="s">
        <v>38</v>
      </c>
      <c r="E705" s="4" t="s">
        <v>60</v>
      </c>
      <c r="F705" s="4" t="s">
        <v>46</v>
      </c>
      <c r="G705" s="4">
        <v>36</v>
      </c>
      <c r="H705" s="5">
        <v>820</v>
      </c>
      <c r="I705" s="14">
        <f t="shared" si="10"/>
        <v>29520</v>
      </c>
    </row>
    <row r="706" spans="2:9" x14ac:dyDescent="0.25">
      <c r="B706" s="10">
        <v>41156</v>
      </c>
      <c r="C706" s="4" t="s">
        <v>72</v>
      </c>
      <c r="D706" s="4" t="s">
        <v>42</v>
      </c>
      <c r="E706" s="4" t="s">
        <v>60</v>
      </c>
      <c r="F706" s="4" t="s">
        <v>46</v>
      </c>
      <c r="G706" s="4">
        <v>38</v>
      </c>
      <c r="H706" s="5">
        <v>820</v>
      </c>
      <c r="I706" s="14">
        <f t="shared" si="10"/>
        <v>31160</v>
      </c>
    </row>
    <row r="707" spans="2:9" x14ac:dyDescent="0.25">
      <c r="B707" s="10">
        <v>41171</v>
      </c>
      <c r="C707" s="4" t="s">
        <v>72</v>
      </c>
      <c r="D707" s="4" t="s">
        <v>55</v>
      </c>
      <c r="E707" s="4" t="s">
        <v>43</v>
      </c>
      <c r="F707" s="4" t="s">
        <v>56</v>
      </c>
      <c r="G707" s="4">
        <v>19</v>
      </c>
      <c r="H707" s="5">
        <v>650</v>
      </c>
      <c r="I707" s="14">
        <f t="shared" si="10"/>
        <v>12350</v>
      </c>
    </row>
    <row r="708" spans="2:9" x14ac:dyDescent="0.25">
      <c r="B708" s="10">
        <v>40551</v>
      </c>
      <c r="C708" s="4" t="s">
        <v>64</v>
      </c>
      <c r="D708" s="4" t="s">
        <v>53</v>
      </c>
      <c r="E708" s="4" t="s">
        <v>48</v>
      </c>
      <c r="F708" s="4" t="s">
        <v>40</v>
      </c>
      <c r="G708" s="4">
        <v>153</v>
      </c>
      <c r="H708" s="5">
        <v>1200</v>
      </c>
      <c r="I708" s="14">
        <f t="shared" si="10"/>
        <v>183600</v>
      </c>
    </row>
    <row r="709" spans="2:9" x14ac:dyDescent="0.25">
      <c r="B709" s="10">
        <v>40356</v>
      </c>
      <c r="C709" s="4" t="s">
        <v>64</v>
      </c>
      <c r="D709" s="4" t="s">
        <v>42</v>
      </c>
      <c r="E709" s="4" t="s">
        <v>48</v>
      </c>
      <c r="F709" s="4" t="s">
        <v>40</v>
      </c>
      <c r="G709" s="4">
        <v>86</v>
      </c>
      <c r="H709" s="5">
        <v>1200</v>
      </c>
      <c r="I709" s="14">
        <f t="shared" si="10"/>
        <v>103200</v>
      </c>
    </row>
    <row r="710" spans="2:9" x14ac:dyDescent="0.25">
      <c r="B710" s="10">
        <v>40980</v>
      </c>
      <c r="C710" s="4" t="s">
        <v>37</v>
      </c>
      <c r="D710" s="4" t="s">
        <v>42</v>
      </c>
      <c r="E710" s="4" t="s">
        <v>66</v>
      </c>
      <c r="F710" s="4" t="s">
        <v>44</v>
      </c>
      <c r="G710" s="4">
        <v>28</v>
      </c>
      <c r="H710" s="5">
        <v>450</v>
      </c>
      <c r="I710" s="14">
        <f t="shared" si="10"/>
        <v>12600</v>
      </c>
    </row>
    <row r="711" spans="2:9" x14ac:dyDescent="0.25">
      <c r="B711" s="10">
        <v>40455</v>
      </c>
      <c r="C711" s="4" t="s">
        <v>70</v>
      </c>
      <c r="D711" s="4" t="s">
        <v>50</v>
      </c>
      <c r="E711" s="4" t="s">
        <v>60</v>
      </c>
      <c r="F711" s="4" t="s">
        <v>46</v>
      </c>
      <c r="G711" s="4">
        <v>14</v>
      </c>
      <c r="H711" s="5">
        <v>820</v>
      </c>
      <c r="I711" s="14">
        <f t="shared" si="10"/>
        <v>11480</v>
      </c>
    </row>
    <row r="712" spans="2:9" x14ac:dyDescent="0.25">
      <c r="B712" s="10">
        <v>41870</v>
      </c>
      <c r="C712" s="4" t="s">
        <v>41</v>
      </c>
      <c r="D712" s="4" t="s">
        <v>50</v>
      </c>
      <c r="E712" s="4" t="s">
        <v>48</v>
      </c>
      <c r="F712" s="4" t="s">
        <v>56</v>
      </c>
      <c r="G712" s="4">
        <v>31</v>
      </c>
      <c r="H712" s="5">
        <v>1200</v>
      </c>
      <c r="I712" s="14">
        <f t="shared" si="10"/>
        <v>37200</v>
      </c>
    </row>
    <row r="713" spans="2:9" x14ac:dyDescent="0.25">
      <c r="B713" s="10">
        <v>41769</v>
      </c>
      <c r="C713" s="4" t="s">
        <v>64</v>
      </c>
      <c r="D713" s="4" t="s">
        <v>62</v>
      </c>
      <c r="E713" s="4" t="s">
        <v>60</v>
      </c>
      <c r="F713" s="4" t="s">
        <v>56</v>
      </c>
      <c r="G713" s="4">
        <v>181</v>
      </c>
      <c r="H713" s="5">
        <v>820</v>
      </c>
      <c r="I713" s="14">
        <f t="shared" si="10"/>
        <v>148420</v>
      </c>
    </row>
    <row r="714" spans="2:9" x14ac:dyDescent="0.25">
      <c r="B714" s="10">
        <v>41929</v>
      </c>
      <c r="C714" s="4" t="s">
        <v>45</v>
      </c>
      <c r="D714" s="4" t="s">
        <v>62</v>
      </c>
      <c r="E714" s="4" t="s">
        <v>43</v>
      </c>
      <c r="F714" s="4" t="s">
        <v>46</v>
      </c>
      <c r="G714" s="4">
        <v>94</v>
      </c>
      <c r="H714" s="5">
        <v>650</v>
      </c>
      <c r="I714" s="14">
        <f t="shared" si="10"/>
        <v>61100</v>
      </c>
    </row>
    <row r="715" spans="2:9" x14ac:dyDescent="0.25">
      <c r="B715" s="10">
        <v>41871</v>
      </c>
      <c r="C715" s="4" t="s">
        <v>67</v>
      </c>
      <c r="D715" s="4" t="s">
        <v>55</v>
      </c>
      <c r="E715" s="4" t="s">
        <v>66</v>
      </c>
      <c r="F715" s="4" t="s">
        <v>46</v>
      </c>
      <c r="G715" s="4">
        <v>118</v>
      </c>
      <c r="H715" s="5">
        <v>450</v>
      </c>
      <c r="I715" s="14">
        <f t="shared" si="10"/>
        <v>53100</v>
      </c>
    </row>
    <row r="716" spans="2:9" x14ac:dyDescent="0.25">
      <c r="B716" s="10">
        <v>41903</v>
      </c>
      <c r="C716" s="4" t="s">
        <v>58</v>
      </c>
      <c r="D716" s="4" t="s">
        <v>50</v>
      </c>
      <c r="E716" s="4" t="s">
        <v>43</v>
      </c>
      <c r="F716" s="4" t="s">
        <v>44</v>
      </c>
      <c r="G716" s="4">
        <v>5</v>
      </c>
      <c r="H716" s="5">
        <v>650</v>
      </c>
      <c r="I716" s="14">
        <f t="shared" ref="I716:I779" si="11">H716*G716</f>
        <v>3250</v>
      </c>
    </row>
    <row r="717" spans="2:9" x14ac:dyDescent="0.25">
      <c r="B717" s="10">
        <v>41027</v>
      </c>
      <c r="C717" s="4" t="s">
        <v>47</v>
      </c>
      <c r="D717" s="4" t="s">
        <v>53</v>
      </c>
      <c r="E717" s="4" t="s">
        <v>51</v>
      </c>
      <c r="F717" s="4" t="s">
        <v>44</v>
      </c>
      <c r="G717" s="4">
        <v>1</v>
      </c>
      <c r="H717" s="5">
        <v>950</v>
      </c>
      <c r="I717" s="14">
        <f t="shared" si="11"/>
        <v>950</v>
      </c>
    </row>
    <row r="718" spans="2:9" x14ac:dyDescent="0.25">
      <c r="B718" s="10">
        <v>41631</v>
      </c>
      <c r="C718" s="4" t="s">
        <v>47</v>
      </c>
      <c r="D718" s="4" t="s">
        <v>62</v>
      </c>
      <c r="E718" s="4" t="s">
        <v>39</v>
      </c>
      <c r="F718" s="4" t="s">
        <v>56</v>
      </c>
      <c r="G718" s="4">
        <v>196</v>
      </c>
      <c r="H718" s="5">
        <v>800</v>
      </c>
      <c r="I718" s="14">
        <f t="shared" si="11"/>
        <v>156800</v>
      </c>
    </row>
    <row r="719" spans="2:9" x14ac:dyDescent="0.25">
      <c r="B719" s="10">
        <v>41359</v>
      </c>
      <c r="C719" s="4" t="s">
        <v>75</v>
      </c>
      <c r="D719" s="4" t="s">
        <v>53</v>
      </c>
      <c r="E719" s="4" t="s">
        <v>66</v>
      </c>
      <c r="F719" s="4" t="s">
        <v>40</v>
      </c>
      <c r="G719" s="4">
        <v>178</v>
      </c>
      <c r="H719" s="5">
        <v>450</v>
      </c>
      <c r="I719" s="14">
        <f t="shared" si="11"/>
        <v>80100</v>
      </c>
    </row>
    <row r="720" spans="2:9" x14ac:dyDescent="0.25">
      <c r="B720" s="10">
        <v>41883</v>
      </c>
      <c r="C720" s="4" t="s">
        <v>73</v>
      </c>
      <c r="D720" s="4" t="s">
        <v>50</v>
      </c>
      <c r="E720" s="4" t="s">
        <v>48</v>
      </c>
      <c r="F720" s="4" t="s">
        <v>49</v>
      </c>
      <c r="G720" s="4">
        <v>16</v>
      </c>
      <c r="H720" s="5">
        <v>1200</v>
      </c>
      <c r="I720" s="14">
        <f t="shared" si="11"/>
        <v>19200</v>
      </c>
    </row>
    <row r="721" spans="2:9" x14ac:dyDescent="0.25">
      <c r="B721" s="10">
        <v>41947</v>
      </c>
      <c r="C721" s="4" t="s">
        <v>71</v>
      </c>
      <c r="D721" s="4" t="s">
        <v>50</v>
      </c>
      <c r="E721" s="4" t="s">
        <v>60</v>
      </c>
      <c r="F721" s="4" t="s">
        <v>44</v>
      </c>
      <c r="G721" s="4">
        <v>5</v>
      </c>
      <c r="H721" s="5">
        <v>820</v>
      </c>
      <c r="I721" s="14">
        <f t="shared" si="11"/>
        <v>4100</v>
      </c>
    </row>
    <row r="722" spans="2:9" x14ac:dyDescent="0.25">
      <c r="B722" s="10">
        <v>40530</v>
      </c>
      <c r="C722" s="4" t="s">
        <v>45</v>
      </c>
      <c r="D722" s="4" t="s">
        <v>62</v>
      </c>
      <c r="E722" s="4" t="s">
        <v>66</v>
      </c>
      <c r="F722" s="4" t="s">
        <v>44</v>
      </c>
      <c r="G722" s="4">
        <v>29</v>
      </c>
      <c r="H722" s="5">
        <v>450</v>
      </c>
      <c r="I722" s="14">
        <f t="shared" si="11"/>
        <v>13050</v>
      </c>
    </row>
    <row r="723" spans="2:9" x14ac:dyDescent="0.25">
      <c r="B723" s="10">
        <v>40482</v>
      </c>
      <c r="C723" s="4" t="s">
        <v>72</v>
      </c>
      <c r="D723" s="4" t="s">
        <v>53</v>
      </c>
      <c r="E723" s="4" t="s">
        <v>43</v>
      </c>
      <c r="F723" s="4" t="s">
        <v>46</v>
      </c>
      <c r="G723" s="4">
        <v>4</v>
      </c>
      <c r="H723" s="5">
        <v>650</v>
      </c>
      <c r="I723" s="14">
        <f t="shared" si="11"/>
        <v>2600</v>
      </c>
    </row>
    <row r="724" spans="2:9" x14ac:dyDescent="0.25">
      <c r="B724" s="10">
        <v>41894</v>
      </c>
      <c r="C724" s="4" t="s">
        <v>70</v>
      </c>
      <c r="D724" s="4" t="s">
        <v>42</v>
      </c>
      <c r="E724" s="4" t="s">
        <v>51</v>
      </c>
      <c r="F724" s="4" t="s">
        <v>49</v>
      </c>
      <c r="G724" s="4">
        <v>9</v>
      </c>
      <c r="H724" s="5">
        <v>950</v>
      </c>
      <c r="I724" s="14">
        <f t="shared" si="11"/>
        <v>8550</v>
      </c>
    </row>
    <row r="725" spans="2:9" x14ac:dyDescent="0.25">
      <c r="B725" s="10">
        <v>41586</v>
      </c>
      <c r="C725" s="4" t="s">
        <v>58</v>
      </c>
      <c r="D725" s="4" t="s">
        <v>55</v>
      </c>
      <c r="E725" s="4" t="s">
        <v>60</v>
      </c>
      <c r="F725" s="4" t="s">
        <v>49</v>
      </c>
      <c r="G725" s="4">
        <v>31</v>
      </c>
      <c r="H725" s="5">
        <v>820</v>
      </c>
      <c r="I725" s="14">
        <f t="shared" si="11"/>
        <v>25420</v>
      </c>
    </row>
    <row r="726" spans="2:9" x14ac:dyDescent="0.25">
      <c r="B726" s="10">
        <v>41911</v>
      </c>
      <c r="C726" s="4" t="s">
        <v>73</v>
      </c>
      <c r="D726" s="4" t="s">
        <v>53</v>
      </c>
      <c r="E726" s="4" t="s">
        <v>43</v>
      </c>
      <c r="F726" s="4" t="s">
        <v>40</v>
      </c>
      <c r="G726" s="4">
        <v>68</v>
      </c>
      <c r="H726" s="5">
        <v>650</v>
      </c>
      <c r="I726" s="14">
        <f t="shared" si="11"/>
        <v>44200</v>
      </c>
    </row>
    <row r="727" spans="2:9" x14ac:dyDescent="0.25">
      <c r="B727" s="10">
        <v>40523</v>
      </c>
      <c r="C727" s="4" t="s">
        <v>72</v>
      </c>
      <c r="D727" s="4" t="s">
        <v>38</v>
      </c>
      <c r="E727" s="4" t="s">
        <v>48</v>
      </c>
      <c r="F727" s="4" t="s">
        <v>44</v>
      </c>
      <c r="G727" s="4">
        <v>3</v>
      </c>
      <c r="H727" s="5">
        <v>1200</v>
      </c>
      <c r="I727" s="14">
        <f t="shared" si="11"/>
        <v>3600</v>
      </c>
    </row>
    <row r="728" spans="2:9" x14ac:dyDescent="0.25">
      <c r="B728" s="10">
        <v>41496</v>
      </c>
      <c r="C728" s="4" t="s">
        <v>68</v>
      </c>
      <c r="D728" s="4" t="s">
        <v>42</v>
      </c>
      <c r="E728" s="4" t="s">
        <v>66</v>
      </c>
      <c r="F728" s="4" t="s">
        <v>46</v>
      </c>
      <c r="G728" s="4">
        <v>8</v>
      </c>
      <c r="H728" s="5">
        <v>450</v>
      </c>
      <c r="I728" s="14">
        <f t="shared" si="11"/>
        <v>3600</v>
      </c>
    </row>
    <row r="729" spans="2:9" x14ac:dyDescent="0.25">
      <c r="B729" s="10">
        <v>41642</v>
      </c>
      <c r="C729" s="4" t="s">
        <v>72</v>
      </c>
      <c r="D729" s="4" t="s">
        <v>53</v>
      </c>
      <c r="E729" s="4" t="s">
        <v>43</v>
      </c>
      <c r="F729" s="4" t="s">
        <v>56</v>
      </c>
      <c r="G729" s="4">
        <v>18</v>
      </c>
      <c r="H729" s="5">
        <v>650</v>
      </c>
      <c r="I729" s="14">
        <f t="shared" si="11"/>
        <v>11700</v>
      </c>
    </row>
    <row r="730" spans="2:9" x14ac:dyDescent="0.25">
      <c r="B730" s="10">
        <v>40466</v>
      </c>
      <c r="C730" s="4" t="s">
        <v>59</v>
      </c>
      <c r="D730" s="4" t="s">
        <v>42</v>
      </c>
      <c r="E730" s="4" t="s">
        <v>39</v>
      </c>
      <c r="F730" s="4" t="s">
        <v>46</v>
      </c>
      <c r="G730" s="4">
        <v>7</v>
      </c>
      <c r="H730" s="5">
        <v>800</v>
      </c>
      <c r="I730" s="14">
        <f t="shared" si="11"/>
        <v>5600</v>
      </c>
    </row>
    <row r="731" spans="2:9" x14ac:dyDescent="0.25">
      <c r="B731" s="10">
        <v>41888</v>
      </c>
      <c r="C731" s="4" t="s">
        <v>41</v>
      </c>
      <c r="D731" s="4" t="s">
        <v>42</v>
      </c>
      <c r="E731" s="4" t="s">
        <v>39</v>
      </c>
      <c r="F731" s="4" t="s">
        <v>44</v>
      </c>
      <c r="G731" s="4">
        <v>29</v>
      </c>
      <c r="H731" s="5">
        <v>800</v>
      </c>
      <c r="I731" s="14">
        <f t="shared" si="11"/>
        <v>23200</v>
      </c>
    </row>
    <row r="732" spans="2:9" x14ac:dyDescent="0.25">
      <c r="B732" s="10">
        <v>41289</v>
      </c>
      <c r="C732" s="4" t="s">
        <v>75</v>
      </c>
      <c r="D732" s="4" t="s">
        <v>53</v>
      </c>
      <c r="E732" s="4" t="s">
        <v>39</v>
      </c>
      <c r="F732" s="4" t="s">
        <v>49</v>
      </c>
      <c r="G732" s="4">
        <v>8</v>
      </c>
      <c r="H732" s="5">
        <v>800</v>
      </c>
      <c r="I732" s="14">
        <f t="shared" si="11"/>
        <v>6400</v>
      </c>
    </row>
    <row r="733" spans="2:9" x14ac:dyDescent="0.25">
      <c r="B733" s="10">
        <v>40712</v>
      </c>
      <c r="C733" s="4" t="s">
        <v>57</v>
      </c>
      <c r="D733" s="4" t="s">
        <v>62</v>
      </c>
      <c r="E733" s="4" t="s">
        <v>39</v>
      </c>
      <c r="F733" s="4" t="s">
        <v>56</v>
      </c>
      <c r="G733" s="4">
        <v>175</v>
      </c>
      <c r="H733" s="5">
        <v>800</v>
      </c>
      <c r="I733" s="14">
        <f t="shared" si="11"/>
        <v>140000</v>
      </c>
    </row>
    <row r="734" spans="2:9" x14ac:dyDescent="0.25">
      <c r="B734" s="10">
        <v>41304</v>
      </c>
      <c r="C734" s="4" t="s">
        <v>77</v>
      </c>
      <c r="D734" s="4" t="s">
        <v>50</v>
      </c>
      <c r="E734" s="4" t="s">
        <v>48</v>
      </c>
      <c r="F734" s="4" t="s">
        <v>44</v>
      </c>
      <c r="G734" s="4">
        <v>4</v>
      </c>
      <c r="H734" s="5">
        <v>1200</v>
      </c>
      <c r="I734" s="14">
        <f t="shared" si="11"/>
        <v>4800</v>
      </c>
    </row>
    <row r="735" spans="2:9" x14ac:dyDescent="0.25">
      <c r="B735" s="10">
        <v>40547</v>
      </c>
      <c r="C735" s="4" t="s">
        <v>65</v>
      </c>
      <c r="D735" s="4" t="s">
        <v>53</v>
      </c>
      <c r="E735" s="4" t="s">
        <v>39</v>
      </c>
      <c r="F735" s="4" t="s">
        <v>49</v>
      </c>
      <c r="G735" s="4">
        <v>112</v>
      </c>
      <c r="H735" s="5">
        <v>800</v>
      </c>
      <c r="I735" s="14">
        <f t="shared" si="11"/>
        <v>89600</v>
      </c>
    </row>
    <row r="736" spans="2:9" x14ac:dyDescent="0.25">
      <c r="B736" s="10">
        <v>41538</v>
      </c>
      <c r="C736" s="4" t="s">
        <v>54</v>
      </c>
      <c r="D736" s="4" t="s">
        <v>42</v>
      </c>
      <c r="E736" s="4" t="s">
        <v>51</v>
      </c>
      <c r="F736" s="4" t="s">
        <v>46</v>
      </c>
      <c r="G736" s="4">
        <v>43</v>
      </c>
      <c r="H736" s="5">
        <v>950</v>
      </c>
      <c r="I736" s="14">
        <f t="shared" si="11"/>
        <v>40850</v>
      </c>
    </row>
    <row r="737" spans="2:9" x14ac:dyDescent="0.25">
      <c r="B737" s="10">
        <v>40673</v>
      </c>
      <c r="C737" s="4" t="s">
        <v>70</v>
      </c>
      <c r="D737" s="4" t="s">
        <v>50</v>
      </c>
      <c r="E737" s="4" t="s">
        <v>66</v>
      </c>
      <c r="F737" s="4" t="s">
        <v>44</v>
      </c>
      <c r="G737" s="4">
        <v>1</v>
      </c>
      <c r="H737" s="5">
        <v>450</v>
      </c>
      <c r="I737" s="14">
        <f t="shared" si="11"/>
        <v>450</v>
      </c>
    </row>
    <row r="738" spans="2:9" x14ac:dyDescent="0.25">
      <c r="B738" s="10">
        <v>40216</v>
      </c>
      <c r="C738" s="4" t="s">
        <v>52</v>
      </c>
      <c r="D738" s="4" t="s">
        <v>38</v>
      </c>
      <c r="E738" s="4" t="s">
        <v>43</v>
      </c>
      <c r="F738" s="4" t="s">
        <v>56</v>
      </c>
      <c r="G738" s="4">
        <v>48</v>
      </c>
      <c r="H738" s="5">
        <v>650</v>
      </c>
      <c r="I738" s="14">
        <f t="shared" si="11"/>
        <v>31200</v>
      </c>
    </row>
    <row r="739" spans="2:9" x14ac:dyDescent="0.25">
      <c r="B739" s="10">
        <v>40202</v>
      </c>
      <c r="C739" s="4" t="s">
        <v>37</v>
      </c>
      <c r="D739" s="4" t="s">
        <v>53</v>
      </c>
      <c r="E739" s="4" t="s">
        <v>48</v>
      </c>
      <c r="F739" s="4" t="s">
        <v>44</v>
      </c>
      <c r="G739" s="4">
        <v>26</v>
      </c>
      <c r="H739" s="5">
        <v>1200</v>
      </c>
      <c r="I739" s="14">
        <f t="shared" si="11"/>
        <v>31200</v>
      </c>
    </row>
    <row r="740" spans="2:9" x14ac:dyDescent="0.25">
      <c r="B740" s="10">
        <v>40723</v>
      </c>
      <c r="C740" s="4" t="s">
        <v>58</v>
      </c>
      <c r="D740" s="4" t="s">
        <v>50</v>
      </c>
      <c r="E740" s="4" t="s">
        <v>39</v>
      </c>
      <c r="F740" s="4" t="s">
        <v>46</v>
      </c>
      <c r="G740" s="4">
        <v>4</v>
      </c>
      <c r="H740" s="5">
        <v>800</v>
      </c>
      <c r="I740" s="14">
        <f t="shared" si="11"/>
        <v>3200</v>
      </c>
    </row>
    <row r="741" spans="2:9" x14ac:dyDescent="0.25">
      <c r="B741" s="10">
        <v>40474</v>
      </c>
      <c r="C741" s="4" t="s">
        <v>63</v>
      </c>
      <c r="D741" s="4" t="s">
        <v>55</v>
      </c>
      <c r="E741" s="4" t="s">
        <v>51</v>
      </c>
      <c r="F741" s="4" t="s">
        <v>56</v>
      </c>
      <c r="G741" s="4">
        <v>173</v>
      </c>
      <c r="H741" s="5">
        <v>950</v>
      </c>
      <c r="I741" s="14">
        <f t="shared" si="11"/>
        <v>164350</v>
      </c>
    </row>
    <row r="742" spans="2:9" x14ac:dyDescent="0.25">
      <c r="B742" s="10">
        <v>40833</v>
      </c>
      <c r="C742" s="4" t="s">
        <v>45</v>
      </c>
      <c r="D742" s="4" t="s">
        <v>55</v>
      </c>
      <c r="E742" s="4" t="s">
        <v>39</v>
      </c>
      <c r="F742" s="4" t="s">
        <v>46</v>
      </c>
      <c r="G742" s="4">
        <v>1</v>
      </c>
      <c r="H742" s="5">
        <v>800</v>
      </c>
      <c r="I742" s="14">
        <f t="shared" si="11"/>
        <v>800</v>
      </c>
    </row>
    <row r="743" spans="2:9" x14ac:dyDescent="0.25">
      <c r="B743" s="10">
        <v>40984</v>
      </c>
      <c r="C743" s="4" t="s">
        <v>41</v>
      </c>
      <c r="D743" s="4" t="s">
        <v>53</v>
      </c>
      <c r="E743" s="4" t="s">
        <v>60</v>
      </c>
      <c r="F743" s="4" t="s">
        <v>49</v>
      </c>
      <c r="G743" s="4">
        <v>52</v>
      </c>
      <c r="H743" s="5">
        <v>820</v>
      </c>
      <c r="I743" s="14">
        <f t="shared" si="11"/>
        <v>42640</v>
      </c>
    </row>
    <row r="744" spans="2:9" x14ac:dyDescent="0.25">
      <c r="B744" s="10">
        <v>41511</v>
      </c>
      <c r="C744" s="4" t="s">
        <v>61</v>
      </c>
      <c r="D744" s="4" t="s">
        <v>55</v>
      </c>
      <c r="E744" s="4" t="s">
        <v>51</v>
      </c>
      <c r="F744" s="4" t="s">
        <v>40</v>
      </c>
      <c r="G744" s="4">
        <v>273</v>
      </c>
      <c r="H744" s="5">
        <v>950</v>
      </c>
      <c r="I744" s="14">
        <f t="shared" si="11"/>
        <v>259350</v>
      </c>
    </row>
    <row r="745" spans="2:9" x14ac:dyDescent="0.25">
      <c r="B745" s="10">
        <v>40980</v>
      </c>
      <c r="C745" s="4" t="s">
        <v>77</v>
      </c>
      <c r="D745" s="4" t="s">
        <v>53</v>
      </c>
      <c r="E745" s="4" t="s">
        <v>39</v>
      </c>
      <c r="F745" s="4" t="s">
        <v>49</v>
      </c>
      <c r="G745" s="4">
        <v>15</v>
      </c>
      <c r="H745" s="5">
        <v>800</v>
      </c>
      <c r="I745" s="14">
        <f t="shared" si="11"/>
        <v>12000</v>
      </c>
    </row>
    <row r="746" spans="2:9" x14ac:dyDescent="0.25">
      <c r="B746" s="10">
        <v>41635</v>
      </c>
      <c r="C746" s="4" t="s">
        <v>57</v>
      </c>
      <c r="D746" s="4" t="s">
        <v>38</v>
      </c>
      <c r="E746" s="4" t="s">
        <v>60</v>
      </c>
      <c r="F746" s="4" t="s">
        <v>44</v>
      </c>
      <c r="G746" s="4">
        <v>13</v>
      </c>
      <c r="H746" s="5">
        <v>820</v>
      </c>
      <c r="I746" s="14">
        <f t="shared" si="11"/>
        <v>10660</v>
      </c>
    </row>
    <row r="747" spans="2:9" x14ac:dyDescent="0.25">
      <c r="B747" s="10">
        <v>40264</v>
      </c>
      <c r="C747" s="4" t="s">
        <v>37</v>
      </c>
      <c r="D747" s="4" t="s">
        <v>62</v>
      </c>
      <c r="E747" s="4" t="s">
        <v>48</v>
      </c>
      <c r="F747" s="4" t="s">
        <v>40</v>
      </c>
      <c r="G747" s="4">
        <v>126</v>
      </c>
      <c r="H747" s="5">
        <v>1200</v>
      </c>
      <c r="I747" s="14">
        <f t="shared" si="11"/>
        <v>151200</v>
      </c>
    </row>
    <row r="748" spans="2:9" x14ac:dyDescent="0.25">
      <c r="B748" s="10">
        <v>41960</v>
      </c>
      <c r="C748" s="4" t="s">
        <v>52</v>
      </c>
      <c r="D748" s="4" t="s">
        <v>42</v>
      </c>
      <c r="E748" s="4" t="s">
        <v>39</v>
      </c>
      <c r="F748" s="4" t="s">
        <v>40</v>
      </c>
      <c r="G748" s="4">
        <v>15</v>
      </c>
      <c r="H748" s="5">
        <v>800</v>
      </c>
      <c r="I748" s="14">
        <f t="shared" si="11"/>
        <v>12000</v>
      </c>
    </row>
    <row r="749" spans="2:9" x14ac:dyDescent="0.25">
      <c r="B749" s="10">
        <v>40367</v>
      </c>
      <c r="C749" s="4" t="s">
        <v>61</v>
      </c>
      <c r="D749" s="4" t="s">
        <v>38</v>
      </c>
      <c r="E749" s="4" t="s">
        <v>39</v>
      </c>
      <c r="F749" s="4" t="s">
        <v>46</v>
      </c>
      <c r="G749" s="4">
        <v>29</v>
      </c>
      <c r="H749" s="5">
        <v>800</v>
      </c>
      <c r="I749" s="14">
        <f t="shared" si="11"/>
        <v>23200</v>
      </c>
    </row>
    <row r="750" spans="2:9" x14ac:dyDescent="0.25">
      <c r="B750" s="10">
        <v>41503</v>
      </c>
      <c r="C750" s="4" t="s">
        <v>61</v>
      </c>
      <c r="D750" s="4" t="s">
        <v>50</v>
      </c>
      <c r="E750" s="4" t="s">
        <v>60</v>
      </c>
      <c r="F750" s="4" t="s">
        <v>49</v>
      </c>
      <c r="G750" s="4">
        <v>22</v>
      </c>
      <c r="H750" s="5">
        <v>820</v>
      </c>
      <c r="I750" s="14">
        <f t="shared" si="11"/>
        <v>18040</v>
      </c>
    </row>
    <row r="751" spans="2:9" x14ac:dyDescent="0.25">
      <c r="B751" s="10">
        <v>41206</v>
      </c>
      <c r="C751" s="4" t="s">
        <v>72</v>
      </c>
      <c r="D751" s="4" t="s">
        <v>38</v>
      </c>
      <c r="E751" s="4" t="s">
        <v>60</v>
      </c>
      <c r="F751" s="4" t="s">
        <v>44</v>
      </c>
      <c r="G751" s="4">
        <v>2</v>
      </c>
      <c r="H751" s="5">
        <v>820</v>
      </c>
      <c r="I751" s="14">
        <f t="shared" si="11"/>
        <v>1640</v>
      </c>
    </row>
    <row r="752" spans="2:9" x14ac:dyDescent="0.25">
      <c r="B752" s="10">
        <v>41262</v>
      </c>
      <c r="C752" s="4" t="s">
        <v>77</v>
      </c>
      <c r="D752" s="4" t="s">
        <v>62</v>
      </c>
      <c r="E752" s="4" t="s">
        <v>39</v>
      </c>
      <c r="F752" s="4" t="s">
        <v>49</v>
      </c>
      <c r="G752" s="4">
        <v>140</v>
      </c>
      <c r="H752" s="5">
        <v>800</v>
      </c>
      <c r="I752" s="14">
        <f t="shared" si="11"/>
        <v>112000</v>
      </c>
    </row>
    <row r="753" spans="2:9" x14ac:dyDescent="0.25">
      <c r="B753" s="10">
        <v>40666</v>
      </c>
      <c r="C753" s="4" t="s">
        <v>65</v>
      </c>
      <c r="D753" s="4" t="s">
        <v>50</v>
      </c>
      <c r="E753" s="4" t="s">
        <v>51</v>
      </c>
      <c r="F753" s="4" t="s">
        <v>46</v>
      </c>
      <c r="G753" s="4">
        <v>16</v>
      </c>
      <c r="H753" s="5">
        <v>950</v>
      </c>
      <c r="I753" s="14">
        <f t="shared" si="11"/>
        <v>15200</v>
      </c>
    </row>
    <row r="754" spans="2:9" x14ac:dyDescent="0.25">
      <c r="B754" s="10">
        <v>40888</v>
      </c>
      <c r="C754" s="4" t="s">
        <v>57</v>
      </c>
      <c r="D754" s="4" t="s">
        <v>62</v>
      </c>
      <c r="E754" s="4" t="s">
        <v>43</v>
      </c>
      <c r="F754" s="4" t="s">
        <v>46</v>
      </c>
      <c r="G754" s="4">
        <v>64</v>
      </c>
      <c r="H754" s="5">
        <v>650</v>
      </c>
      <c r="I754" s="14">
        <f t="shared" si="11"/>
        <v>41600</v>
      </c>
    </row>
    <row r="755" spans="2:9" x14ac:dyDescent="0.25">
      <c r="B755" s="10">
        <v>41728</v>
      </c>
      <c r="C755" s="4" t="s">
        <v>68</v>
      </c>
      <c r="D755" s="4" t="s">
        <v>53</v>
      </c>
      <c r="E755" s="4" t="s">
        <v>60</v>
      </c>
      <c r="F755" s="4" t="s">
        <v>44</v>
      </c>
      <c r="G755" s="4">
        <v>38</v>
      </c>
      <c r="H755" s="5">
        <v>820</v>
      </c>
      <c r="I755" s="14">
        <f t="shared" si="11"/>
        <v>31160</v>
      </c>
    </row>
    <row r="756" spans="2:9" x14ac:dyDescent="0.25">
      <c r="B756" s="10">
        <v>41332</v>
      </c>
      <c r="C756" s="4" t="s">
        <v>72</v>
      </c>
      <c r="D756" s="4" t="s">
        <v>62</v>
      </c>
      <c r="E756" s="4" t="s">
        <v>51</v>
      </c>
      <c r="F756" s="4" t="s">
        <v>49</v>
      </c>
      <c r="G756" s="4">
        <v>27</v>
      </c>
      <c r="H756" s="5">
        <v>950</v>
      </c>
      <c r="I756" s="14">
        <f t="shared" si="11"/>
        <v>25650</v>
      </c>
    </row>
    <row r="757" spans="2:9" x14ac:dyDescent="0.25">
      <c r="B757" s="10">
        <v>41351</v>
      </c>
      <c r="C757" s="4" t="s">
        <v>47</v>
      </c>
      <c r="D757" s="4" t="s">
        <v>38</v>
      </c>
      <c r="E757" s="4" t="s">
        <v>39</v>
      </c>
      <c r="F757" s="4" t="s">
        <v>49</v>
      </c>
      <c r="G757" s="4">
        <v>51</v>
      </c>
      <c r="H757" s="5">
        <v>800</v>
      </c>
      <c r="I757" s="14">
        <f t="shared" si="11"/>
        <v>40800</v>
      </c>
    </row>
    <row r="758" spans="2:9" x14ac:dyDescent="0.25">
      <c r="B758" s="10">
        <v>40996</v>
      </c>
      <c r="C758" s="4" t="s">
        <v>67</v>
      </c>
      <c r="D758" s="4" t="s">
        <v>55</v>
      </c>
      <c r="E758" s="4" t="s">
        <v>51</v>
      </c>
      <c r="F758" s="4" t="s">
        <v>46</v>
      </c>
      <c r="G758" s="4">
        <v>84</v>
      </c>
      <c r="H758" s="5">
        <v>950</v>
      </c>
      <c r="I758" s="14">
        <f t="shared" si="11"/>
        <v>79800</v>
      </c>
    </row>
    <row r="759" spans="2:9" x14ac:dyDescent="0.25">
      <c r="B759" s="10">
        <v>41646</v>
      </c>
      <c r="C759" s="4" t="s">
        <v>37</v>
      </c>
      <c r="D759" s="4" t="s">
        <v>55</v>
      </c>
      <c r="E759" s="4" t="s">
        <v>39</v>
      </c>
      <c r="F759" s="4" t="s">
        <v>46</v>
      </c>
      <c r="G759" s="4">
        <v>67</v>
      </c>
      <c r="H759" s="5">
        <v>800</v>
      </c>
      <c r="I759" s="14">
        <f t="shared" si="11"/>
        <v>53600</v>
      </c>
    </row>
    <row r="760" spans="2:9" x14ac:dyDescent="0.25">
      <c r="B760" s="10">
        <v>41454</v>
      </c>
      <c r="C760" s="4" t="s">
        <v>57</v>
      </c>
      <c r="D760" s="4" t="s">
        <v>62</v>
      </c>
      <c r="E760" s="4" t="s">
        <v>39</v>
      </c>
      <c r="F760" s="4" t="s">
        <v>56</v>
      </c>
      <c r="G760" s="4">
        <v>100</v>
      </c>
      <c r="H760" s="5">
        <v>800</v>
      </c>
      <c r="I760" s="14">
        <f t="shared" si="11"/>
        <v>80000</v>
      </c>
    </row>
    <row r="761" spans="2:9" x14ac:dyDescent="0.25">
      <c r="B761" s="10">
        <v>40591</v>
      </c>
      <c r="C761" s="4" t="s">
        <v>73</v>
      </c>
      <c r="D761" s="4" t="s">
        <v>53</v>
      </c>
      <c r="E761" s="4" t="s">
        <v>43</v>
      </c>
      <c r="F761" s="4" t="s">
        <v>56</v>
      </c>
      <c r="G761" s="4">
        <v>68</v>
      </c>
      <c r="H761" s="5">
        <v>650</v>
      </c>
      <c r="I761" s="14">
        <f t="shared" si="11"/>
        <v>44200</v>
      </c>
    </row>
    <row r="762" spans="2:9" x14ac:dyDescent="0.25">
      <c r="B762" s="10">
        <v>40263</v>
      </c>
      <c r="C762" s="4" t="s">
        <v>74</v>
      </c>
      <c r="D762" s="4" t="s">
        <v>38</v>
      </c>
      <c r="E762" s="4" t="s">
        <v>60</v>
      </c>
      <c r="F762" s="4" t="s">
        <v>44</v>
      </c>
      <c r="G762" s="4">
        <v>1</v>
      </c>
      <c r="H762" s="5">
        <v>820</v>
      </c>
      <c r="I762" s="14">
        <f t="shared" si="11"/>
        <v>820</v>
      </c>
    </row>
    <row r="763" spans="2:9" x14ac:dyDescent="0.25">
      <c r="B763" s="10">
        <v>41360</v>
      </c>
      <c r="C763" s="4" t="s">
        <v>77</v>
      </c>
      <c r="D763" s="4" t="s">
        <v>38</v>
      </c>
      <c r="E763" s="4" t="s">
        <v>51</v>
      </c>
      <c r="F763" s="4" t="s">
        <v>40</v>
      </c>
      <c r="G763" s="4">
        <v>86</v>
      </c>
      <c r="H763" s="5">
        <v>950</v>
      </c>
      <c r="I763" s="14">
        <f t="shared" si="11"/>
        <v>81700</v>
      </c>
    </row>
    <row r="764" spans="2:9" x14ac:dyDescent="0.25">
      <c r="B764" s="10">
        <v>41228</v>
      </c>
      <c r="C764" s="4" t="s">
        <v>74</v>
      </c>
      <c r="D764" s="4" t="s">
        <v>55</v>
      </c>
      <c r="E764" s="4" t="s">
        <v>60</v>
      </c>
      <c r="F764" s="4" t="s">
        <v>40</v>
      </c>
      <c r="G764" s="4">
        <v>139</v>
      </c>
      <c r="H764" s="5">
        <v>820</v>
      </c>
      <c r="I764" s="14">
        <f t="shared" si="11"/>
        <v>113980</v>
      </c>
    </row>
    <row r="765" spans="2:9" x14ac:dyDescent="0.25">
      <c r="B765" s="10">
        <v>41848</v>
      </c>
      <c r="C765" s="4" t="s">
        <v>41</v>
      </c>
      <c r="D765" s="4" t="s">
        <v>50</v>
      </c>
      <c r="E765" s="4" t="s">
        <v>60</v>
      </c>
      <c r="F765" s="4" t="s">
        <v>44</v>
      </c>
      <c r="G765" s="4">
        <v>1</v>
      </c>
      <c r="H765" s="5">
        <v>820</v>
      </c>
      <c r="I765" s="14">
        <f t="shared" si="11"/>
        <v>820</v>
      </c>
    </row>
    <row r="766" spans="2:9" x14ac:dyDescent="0.25">
      <c r="B766" s="10">
        <v>40940</v>
      </c>
      <c r="C766" s="4" t="s">
        <v>59</v>
      </c>
      <c r="D766" s="4" t="s">
        <v>50</v>
      </c>
      <c r="E766" s="4" t="s">
        <v>39</v>
      </c>
      <c r="F766" s="4" t="s">
        <v>40</v>
      </c>
      <c r="G766" s="4">
        <v>6</v>
      </c>
      <c r="H766" s="5">
        <v>800</v>
      </c>
      <c r="I766" s="14">
        <f t="shared" si="11"/>
        <v>4800</v>
      </c>
    </row>
    <row r="767" spans="2:9" x14ac:dyDescent="0.25">
      <c r="B767" s="10">
        <v>40245</v>
      </c>
      <c r="C767" s="4" t="s">
        <v>63</v>
      </c>
      <c r="D767" s="4" t="s">
        <v>50</v>
      </c>
      <c r="E767" s="4" t="s">
        <v>48</v>
      </c>
      <c r="F767" s="4" t="s">
        <v>56</v>
      </c>
      <c r="G767" s="4">
        <v>23</v>
      </c>
      <c r="H767" s="5">
        <v>1200</v>
      </c>
      <c r="I767" s="14">
        <f t="shared" si="11"/>
        <v>27600</v>
      </c>
    </row>
    <row r="768" spans="2:9" x14ac:dyDescent="0.25">
      <c r="B768" s="10">
        <v>41210</v>
      </c>
      <c r="C768" s="4" t="s">
        <v>76</v>
      </c>
      <c r="D768" s="4" t="s">
        <v>55</v>
      </c>
      <c r="E768" s="4" t="s">
        <v>48</v>
      </c>
      <c r="F768" s="4" t="s">
        <v>40</v>
      </c>
      <c r="G768" s="4">
        <v>64</v>
      </c>
      <c r="H768" s="5">
        <v>1200</v>
      </c>
      <c r="I768" s="14">
        <f t="shared" si="11"/>
        <v>76800</v>
      </c>
    </row>
    <row r="769" spans="2:9" x14ac:dyDescent="0.25">
      <c r="B769" s="10">
        <v>40668</v>
      </c>
      <c r="C769" s="4" t="s">
        <v>37</v>
      </c>
      <c r="D769" s="4" t="s">
        <v>62</v>
      </c>
      <c r="E769" s="4" t="s">
        <v>43</v>
      </c>
      <c r="F769" s="4" t="s">
        <v>56</v>
      </c>
      <c r="G769" s="4">
        <v>138</v>
      </c>
      <c r="H769" s="5">
        <v>650</v>
      </c>
      <c r="I769" s="14">
        <f t="shared" si="11"/>
        <v>89700</v>
      </c>
    </row>
    <row r="770" spans="2:9" x14ac:dyDescent="0.25">
      <c r="B770" s="10">
        <v>40579</v>
      </c>
      <c r="C770" s="4" t="s">
        <v>45</v>
      </c>
      <c r="D770" s="4" t="s">
        <v>62</v>
      </c>
      <c r="E770" s="4" t="s">
        <v>48</v>
      </c>
      <c r="F770" s="4" t="s">
        <v>49</v>
      </c>
      <c r="G770" s="4">
        <v>117</v>
      </c>
      <c r="H770" s="5">
        <v>1200</v>
      </c>
      <c r="I770" s="14">
        <f t="shared" si="11"/>
        <v>140400</v>
      </c>
    </row>
    <row r="771" spans="2:9" x14ac:dyDescent="0.25">
      <c r="B771" s="10">
        <v>40382</v>
      </c>
      <c r="C771" s="4" t="s">
        <v>59</v>
      </c>
      <c r="D771" s="4" t="s">
        <v>53</v>
      </c>
      <c r="E771" s="4" t="s">
        <v>51</v>
      </c>
      <c r="F771" s="4" t="s">
        <v>49</v>
      </c>
      <c r="G771" s="4">
        <v>44</v>
      </c>
      <c r="H771" s="5">
        <v>950</v>
      </c>
      <c r="I771" s="14">
        <f t="shared" si="11"/>
        <v>41800</v>
      </c>
    </row>
    <row r="772" spans="2:9" x14ac:dyDescent="0.25">
      <c r="B772" s="10">
        <v>40257</v>
      </c>
      <c r="C772" s="4" t="s">
        <v>61</v>
      </c>
      <c r="D772" s="4" t="s">
        <v>50</v>
      </c>
      <c r="E772" s="4" t="s">
        <v>51</v>
      </c>
      <c r="F772" s="4" t="s">
        <v>56</v>
      </c>
      <c r="G772" s="4">
        <v>22</v>
      </c>
      <c r="H772" s="5">
        <v>950</v>
      </c>
      <c r="I772" s="14">
        <f t="shared" si="11"/>
        <v>20900</v>
      </c>
    </row>
    <row r="773" spans="2:9" x14ac:dyDescent="0.25">
      <c r="B773" s="10">
        <v>40717</v>
      </c>
      <c r="C773" s="4" t="s">
        <v>59</v>
      </c>
      <c r="D773" s="4" t="s">
        <v>42</v>
      </c>
      <c r="E773" s="4" t="s">
        <v>60</v>
      </c>
      <c r="F773" s="4" t="s">
        <v>49</v>
      </c>
      <c r="G773" s="4">
        <v>70</v>
      </c>
      <c r="H773" s="5">
        <v>820</v>
      </c>
      <c r="I773" s="14">
        <f t="shared" si="11"/>
        <v>57400</v>
      </c>
    </row>
    <row r="774" spans="2:9" x14ac:dyDescent="0.25">
      <c r="B774" s="10">
        <v>41913</v>
      </c>
      <c r="C774" s="4" t="s">
        <v>74</v>
      </c>
      <c r="D774" s="4" t="s">
        <v>62</v>
      </c>
      <c r="E774" s="4" t="s">
        <v>39</v>
      </c>
      <c r="F774" s="4" t="s">
        <v>44</v>
      </c>
      <c r="G774" s="4">
        <v>44</v>
      </c>
      <c r="H774" s="5">
        <v>800</v>
      </c>
      <c r="I774" s="14">
        <f t="shared" si="11"/>
        <v>35200</v>
      </c>
    </row>
    <row r="775" spans="2:9" x14ac:dyDescent="0.25">
      <c r="B775" s="10">
        <v>40280</v>
      </c>
      <c r="C775" s="4" t="s">
        <v>70</v>
      </c>
      <c r="D775" s="4" t="s">
        <v>53</v>
      </c>
      <c r="E775" s="4" t="s">
        <v>43</v>
      </c>
      <c r="F775" s="4" t="s">
        <v>40</v>
      </c>
      <c r="G775" s="4">
        <v>132</v>
      </c>
      <c r="H775" s="5">
        <v>650</v>
      </c>
      <c r="I775" s="14">
        <f t="shared" si="11"/>
        <v>85800</v>
      </c>
    </row>
    <row r="776" spans="2:9" x14ac:dyDescent="0.25">
      <c r="B776" s="10">
        <v>41153</v>
      </c>
      <c r="C776" s="4" t="s">
        <v>41</v>
      </c>
      <c r="D776" s="4" t="s">
        <v>62</v>
      </c>
      <c r="E776" s="4" t="s">
        <v>60</v>
      </c>
      <c r="F776" s="4" t="s">
        <v>46</v>
      </c>
      <c r="G776" s="4">
        <v>34</v>
      </c>
      <c r="H776" s="5">
        <v>820</v>
      </c>
      <c r="I776" s="14">
        <f t="shared" si="11"/>
        <v>27880</v>
      </c>
    </row>
    <row r="777" spans="2:9" x14ac:dyDescent="0.25">
      <c r="B777" s="10">
        <v>40941</v>
      </c>
      <c r="C777" s="4" t="s">
        <v>37</v>
      </c>
      <c r="D777" s="4" t="s">
        <v>62</v>
      </c>
      <c r="E777" s="4" t="s">
        <v>60</v>
      </c>
      <c r="F777" s="4" t="s">
        <v>40</v>
      </c>
      <c r="G777" s="4">
        <v>115</v>
      </c>
      <c r="H777" s="5">
        <v>820</v>
      </c>
      <c r="I777" s="14">
        <f t="shared" si="11"/>
        <v>94300</v>
      </c>
    </row>
    <row r="778" spans="2:9" x14ac:dyDescent="0.25">
      <c r="B778" s="10">
        <v>41849</v>
      </c>
      <c r="C778" s="4" t="s">
        <v>57</v>
      </c>
      <c r="D778" s="4" t="s">
        <v>50</v>
      </c>
      <c r="E778" s="4" t="s">
        <v>39</v>
      </c>
      <c r="F778" s="4" t="s">
        <v>44</v>
      </c>
      <c r="G778" s="4">
        <v>2</v>
      </c>
      <c r="H778" s="5">
        <v>800</v>
      </c>
      <c r="I778" s="14">
        <f t="shared" si="11"/>
        <v>1600</v>
      </c>
    </row>
    <row r="779" spans="2:9" x14ac:dyDescent="0.25">
      <c r="B779" s="10">
        <v>41750</v>
      </c>
      <c r="C779" s="4" t="s">
        <v>67</v>
      </c>
      <c r="D779" s="4" t="s">
        <v>55</v>
      </c>
      <c r="E779" s="4" t="s">
        <v>48</v>
      </c>
      <c r="F779" s="4" t="s">
        <v>46</v>
      </c>
      <c r="G779" s="4">
        <v>85</v>
      </c>
      <c r="H779" s="5">
        <v>1200</v>
      </c>
      <c r="I779" s="14">
        <f t="shared" si="11"/>
        <v>102000</v>
      </c>
    </row>
    <row r="780" spans="2:9" x14ac:dyDescent="0.25">
      <c r="B780" s="10">
        <v>40532</v>
      </c>
      <c r="C780" s="4" t="s">
        <v>41</v>
      </c>
      <c r="D780" s="4" t="s">
        <v>42</v>
      </c>
      <c r="E780" s="4" t="s">
        <v>60</v>
      </c>
      <c r="F780" s="4" t="s">
        <v>49</v>
      </c>
      <c r="G780" s="4">
        <v>4</v>
      </c>
      <c r="H780" s="5">
        <v>820</v>
      </c>
      <c r="I780" s="14">
        <f t="shared" ref="I780:I843" si="12">H780*G780</f>
        <v>3280</v>
      </c>
    </row>
    <row r="781" spans="2:9" x14ac:dyDescent="0.25">
      <c r="B781" s="10">
        <v>40386</v>
      </c>
      <c r="C781" s="4" t="s">
        <v>74</v>
      </c>
      <c r="D781" s="4" t="s">
        <v>50</v>
      </c>
      <c r="E781" s="4" t="s">
        <v>39</v>
      </c>
      <c r="F781" s="4" t="s">
        <v>49</v>
      </c>
      <c r="G781" s="4">
        <v>18</v>
      </c>
      <c r="H781" s="5">
        <v>800</v>
      </c>
      <c r="I781" s="14">
        <f t="shared" si="12"/>
        <v>14400</v>
      </c>
    </row>
    <row r="782" spans="2:9" x14ac:dyDescent="0.25">
      <c r="B782" s="10">
        <v>40674</v>
      </c>
      <c r="C782" s="4" t="s">
        <v>65</v>
      </c>
      <c r="D782" s="4" t="s">
        <v>55</v>
      </c>
      <c r="E782" s="4" t="s">
        <v>60</v>
      </c>
      <c r="F782" s="4" t="s">
        <v>56</v>
      </c>
      <c r="G782" s="4">
        <v>202</v>
      </c>
      <c r="H782" s="5">
        <v>820</v>
      </c>
      <c r="I782" s="14">
        <f t="shared" si="12"/>
        <v>165640</v>
      </c>
    </row>
    <row r="783" spans="2:9" x14ac:dyDescent="0.25">
      <c r="B783" s="10">
        <v>41161</v>
      </c>
      <c r="C783" s="4" t="s">
        <v>75</v>
      </c>
      <c r="D783" s="4" t="s">
        <v>50</v>
      </c>
      <c r="E783" s="4" t="s">
        <v>60</v>
      </c>
      <c r="F783" s="4" t="s">
        <v>44</v>
      </c>
      <c r="G783" s="4">
        <v>6</v>
      </c>
      <c r="H783" s="5">
        <v>820</v>
      </c>
      <c r="I783" s="14">
        <f t="shared" si="12"/>
        <v>4920</v>
      </c>
    </row>
    <row r="784" spans="2:9" x14ac:dyDescent="0.25">
      <c r="B784" s="10">
        <v>40973</v>
      </c>
      <c r="C784" s="4" t="s">
        <v>58</v>
      </c>
      <c r="D784" s="4" t="s">
        <v>53</v>
      </c>
      <c r="E784" s="4" t="s">
        <v>66</v>
      </c>
      <c r="F784" s="4" t="s">
        <v>56</v>
      </c>
      <c r="G784" s="4">
        <v>128</v>
      </c>
      <c r="H784" s="5">
        <v>450</v>
      </c>
      <c r="I784" s="14">
        <f t="shared" si="12"/>
        <v>57600</v>
      </c>
    </row>
    <row r="785" spans="2:9" x14ac:dyDescent="0.25">
      <c r="B785" s="10">
        <v>41651</v>
      </c>
      <c r="C785" s="4" t="s">
        <v>72</v>
      </c>
      <c r="D785" s="4" t="s">
        <v>62</v>
      </c>
      <c r="E785" s="4" t="s">
        <v>43</v>
      </c>
      <c r="F785" s="4" t="s">
        <v>49</v>
      </c>
      <c r="G785" s="4">
        <v>134</v>
      </c>
      <c r="H785" s="5">
        <v>650</v>
      </c>
      <c r="I785" s="14">
        <f t="shared" si="12"/>
        <v>87100</v>
      </c>
    </row>
    <row r="786" spans="2:9" x14ac:dyDescent="0.25">
      <c r="B786" s="10">
        <v>41613</v>
      </c>
      <c r="C786" s="4" t="s">
        <v>64</v>
      </c>
      <c r="D786" s="4" t="s">
        <v>55</v>
      </c>
      <c r="E786" s="4" t="s">
        <v>48</v>
      </c>
      <c r="F786" s="4" t="s">
        <v>44</v>
      </c>
      <c r="G786" s="4">
        <v>18</v>
      </c>
      <c r="H786" s="5">
        <v>1200</v>
      </c>
      <c r="I786" s="14">
        <f t="shared" si="12"/>
        <v>21600</v>
      </c>
    </row>
    <row r="787" spans="2:9" x14ac:dyDescent="0.25">
      <c r="B787" s="10">
        <v>40657</v>
      </c>
      <c r="C787" s="4" t="s">
        <v>69</v>
      </c>
      <c r="D787" s="4" t="s">
        <v>53</v>
      </c>
      <c r="E787" s="4" t="s">
        <v>39</v>
      </c>
      <c r="F787" s="4" t="s">
        <v>44</v>
      </c>
      <c r="G787" s="4">
        <v>25</v>
      </c>
      <c r="H787" s="5">
        <v>800</v>
      </c>
      <c r="I787" s="14">
        <f t="shared" si="12"/>
        <v>20000</v>
      </c>
    </row>
    <row r="788" spans="2:9" x14ac:dyDescent="0.25">
      <c r="B788" s="10">
        <v>40751</v>
      </c>
      <c r="C788" s="4" t="s">
        <v>73</v>
      </c>
      <c r="D788" s="4" t="s">
        <v>55</v>
      </c>
      <c r="E788" s="4" t="s">
        <v>39</v>
      </c>
      <c r="F788" s="4" t="s">
        <v>40</v>
      </c>
      <c r="G788" s="4">
        <v>31</v>
      </c>
      <c r="H788" s="5">
        <v>800</v>
      </c>
      <c r="I788" s="14">
        <f t="shared" si="12"/>
        <v>24800</v>
      </c>
    </row>
    <row r="789" spans="2:9" x14ac:dyDescent="0.25">
      <c r="B789" s="10">
        <v>41732</v>
      </c>
      <c r="C789" s="4" t="s">
        <v>68</v>
      </c>
      <c r="D789" s="4" t="s">
        <v>55</v>
      </c>
      <c r="E789" s="4" t="s">
        <v>43</v>
      </c>
      <c r="F789" s="4" t="s">
        <v>49</v>
      </c>
      <c r="G789" s="4">
        <v>136</v>
      </c>
      <c r="H789" s="5">
        <v>650</v>
      </c>
      <c r="I789" s="14">
        <f t="shared" si="12"/>
        <v>88400</v>
      </c>
    </row>
    <row r="790" spans="2:9" x14ac:dyDescent="0.25">
      <c r="B790" s="10">
        <v>41996</v>
      </c>
      <c r="C790" s="4" t="s">
        <v>74</v>
      </c>
      <c r="D790" s="4" t="s">
        <v>50</v>
      </c>
      <c r="E790" s="4" t="s">
        <v>48</v>
      </c>
      <c r="F790" s="4" t="s">
        <v>40</v>
      </c>
      <c r="G790" s="4">
        <v>5</v>
      </c>
      <c r="H790" s="5">
        <v>1200</v>
      </c>
      <c r="I790" s="14">
        <f t="shared" si="12"/>
        <v>6000</v>
      </c>
    </row>
    <row r="791" spans="2:9" x14ac:dyDescent="0.25">
      <c r="B791" s="10">
        <v>40701</v>
      </c>
      <c r="C791" s="4" t="s">
        <v>41</v>
      </c>
      <c r="D791" s="4" t="s">
        <v>55</v>
      </c>
      <c r="E791" s="4" t="s">
        <v>66</v>
      </c>
      <c r="F791" s="4" t="s">
        <v>56</v>
      </c>
      <c r="G791" s="4">
        <v>130</v>
      </c>
      <c r="H791" s="5">
        <v>450</v>
      </c>
      <c r="I791" s="14">
        <f t="shared" si="12"/>
        <v>58500</v>
      </c>
    </row>
    <row r="792" spans="2:9" x14ac:dyDescent="0.25">
      <c r="B792" s="10">
        <v>41430</v>
      </c>
      <c r="C792" s="4" t="s">
        <v>68</v>
      </c>
      <c r="D792" s="4" t="s">
        <v>53</v>
      </c>
      <c r="E792" s="4" t="s">
        <v>43</v>
      </c>
      <c r="F792" s="4" t="s">
        <v>56</v>
      </c>
      <c r="G792" s="4">
        <v>64</v>
      </c>
      <c r="H792" s="5">
        <v>650</v>
      </c>
      <c r="I792" s="14">
        <f t="shared" si="12"/>
        <v>41600</v>
      </c>
    </row>
    <row r="793" spans="2:9" x14ac:dyDescent="0.25">
      <c r="B793" s="10">
        <v>41234</v>
      </c>
      <c r="C793" s="4" t="s">
        <v>58</v>
      </c>
      <c r="D793" s="4" t="s">
        <v>42</v>
      </c>
      <c r="E793" s="4" t="s">
        <v>51</v>
      </c>
      <c r="F793" s="4" t="s">
        <v>46</v>
      </c>
      <c r="G793" s="4">
        <v>33</v>
      </c>
      <c r="H793" s="5">
        <v>950</v>
      </c>
      <c r="I793" s="14">
        <f t="shared" si="12"/>
        <v>31350</v>
      </c>
    </row>
    <row r="794" spans="2:9" x14ac:dyDescent="0.25">
      <c r="B794" s="10">
        <v>41559</v>
      </c>
      <c r="C794" s="4" t="s">
        <v>72</v>
      </c>
      <c r="D794" s="4" t="s">
        <v>55</v>
      </c>
      <c r="E794" s="4" t="s">
        <v>66</v>
      </c>
      <c r="F794" s="4" t="s">
        <v>44</v>
      </c>
      <c r="G794" s="4">
        <v>59</v>
      </c>
      <c r="H794" s="5">
        <v>450</v>
      </c>
      <c r="I794" s="14">
        <f t="shared" si="12"/>
        <v>26550</v>
      </c>
    </row>
    <row r="795" spans="2:9" x14ac:dyDescent="0.25">
      <c r="B795" s="10">
        <v>41950</v>
      </c>
      <c r="C795" s="4" t="s">
        <v>59</v>
      </c>
      <c r="D795" s="4" t="s">
        <v>55</v>
      </c>
      <c r="E795" s="4" t="s">
        <v>39</v>
      </c>
      <c r="F795" s="4" t="s">
        <v>46</v>
      </c>
      <c r="G795" s="4">
        <v>116</v>
      </c>
      <c r="H795" s="5">
        <v>800</v>
      </c>
      <c r="I795" s="14">
        <f t="shared" si="12"/>
        <v>92800</v>
      </c>
    </row>
    <row r="796" spans="2:9" x14ac:dyDescent="0.25">
      <c r="B796" s="10">
        <v>41049</v>
      </c>
      <c r="C796" s="4" t="s">
        <v>41</v>
      </c>
      <c r="D796" s="4" t="s">
        <v>38</v>
      </c>
      <c r="E796" s="4" t="s">
        <v>51</v>
      </c>
      <c r="F796" s="4" t="s">
        <v>44</v>
      </c>
      <c r="G796" s="4">
        <v>7</v>
      </c>
      <c r="H796" s="5">
        <v>950</v>
      </c>
      <c r="I796" s="14">
        <f t="shared" si="12"/>
        <v>6650</v>
      </c>
    </row>
    <row r="797" spans="2:9" x14ac:dyDescent="0.25">
      <c r="B797" s="10">
        <v>40903</v>
      </c>
      <c r="C797" s="4" t="s">
        <v>69</v>
      </c>
      <c r="D797" s="4" t="s">
        <v>53</v>
      </c>
      <c r="E797" s="4" t="s">
        <v>48</v>
      </c>
      <c r="F797" s="4" t="s">
        <v>46</v>
      </c>
      <c r="G797" s="4">
        <v>52</v>
      </c>
      <c r="H797" s="5">
        <v>1200</v>
      </c>
      <c r="I797" s="14">
        <f t="shared" si="12"/>
        <v>62400</v>
      </c>
    </row>
    <row r="798" spans="2:9" x14ac:dyDescent="0.25">
      <c r="B798" s="10">
        <v>40388</v>
      </c>
      <c r="C798" s="4" t="s">
        <v>64</v>
      </c>
      <c r="D798" s="4" t="s">
        <v>55</v>
      </c>
      <c r="E798" s="4" t="s">
        <v>43</v>
      </c>
      <c r="F798" s="4" t="s">
        <v>56</v>
      </c>
      <c r="G798" s="4">
        <v>57</v>
      </c>
      <c r="H798" s="5">
        <v>650</v>
      </c>
      <c r="I798" s="14">
        <f t="shared" si="12"/>
        <v>37050</v>
      </c>
    </row>
    <row r="799" spans="2:9" x14ac:dyDescent="0.25">
      <c r="B799" s="10">
        <v>41976</v>
      </c>
      <c r="C799" s="4" t="s">
        <v>52</v>
      </c>
      <c r="D799" s="4" t="s">
        <v>50</v>
      </c>
      <c r="E799" s="4" t="s">
        <v>43</v>
      </c>
      <c r="F799" s="4" t="s">
        <v>56</v>
      </c>
      <c r="G799" s="4">
        <v>1</v>
      </c>
      <c r="H799" s="5">
        <v>650</v>
      </c>
      <c r="I799" s="14">
        <f t="shared" si="12"/>
        <v>650</v>
      </c>
    </row>
    <row r="800" spans="2:9" x14ac:dyDescent="0.25">
      <c r="B800" s="10">
        <v>41396</v>
      </c>
      <c r="C800" s="4" t="s">
        <v>72</v>
      </c>
      <c r="D800" s="4" t="s">
        <v>38</v>
      </c>
      <c r="E800" s="4" t="s">
        <v>48</v>
      </c>
      <c r="F800" s="4" t="s">
        <v>44</v>
      </c>
      <c r="G800" s="4">
        <v>11</v>
      </c>
      <c r="H800" s="5">
        <v>1200</v>
      </c>
      <c r="I800" s="14">
        <f t="shared" si="12"/>
        <v>13200</v>
      </c>
    </row>
    <row r="801" spans="2:9" x14ac:dyDescent="0.25">
      <c r="B801" s="10">
        <v>41757</v>
      </c>
      <c r="C801" s="4" t="s">
        <v>59</v>
      </c>
      <c r="D801" s="4" t="s">
        <v>55</v>
      </c>
      <c r="E801" s="4" t="s">
        <v>39</v>
      </c>
      <c r="F801" s="4" t="s">
        <v>40</v>
      </c>
      <c r="G801" s="4">
        <v>149</v>
      </c>
      <c r="H801" s="5">
        <v>800</v>
      </c>
      <c r="I801" s="14">
        <f t="shared" si="12"/>
        <v>119200</v>
      </c>
    </row>
    <row r="802" spans="2:9" x14ac:dyDescent="0.25">
      <c r="B802" s="10">
        <v>40591</v>
      </c>
      <c r="C802" s="4" t="s">
        <v>69</v>
      </c>
      <c r="D802" s="4" t="s">
        <v>50</v>
      </c>
      <c r="E802" s="4" t="s">
        <v>60</v>
      </c>
      <c r="F802" s="4" t="s">
        <v>44</v>
      </c>
      <c r="G802" s="4">
        <v>9</v>
      </c>
      <c r="H802" s="5">
        <v>820</v>
      </c>
      <c r="I802" s="14">
        <f t="shared" si="12"/>
        <v>7380</v>
      </c>
    </row>
    <row r="803" spans="2:9" x14ac:dyDescent="0.25">
      <c r="B803" s="10">
        <v>41718</v>
      </c>
      <c r="C803" s="4" t="s">
        <v>61</v>
      </c>
      <c r="D803" s="4" t="s">
        <v>42</v>
      </c>
      <c r="E803" s="4" t="s">
        <v>66</v>
      </c>
      <c r="F803" s="4" t="s">
        <v>40</v>
      </c>
      <c r="G803" s="4">
        <v>33</v>
      </c>
      <c r="H803" s="5">
        <v>450</v>
      </c>
      <c r="I803" s="14">
        <f t="shared" si="12"/>
        <v>14850</v>
      </c>
    </row>
    <row r="804" spans="2:9" x14ac:dyDescent="0.25">
      <c r="B804" s="10">
        <v>40641</v>
      </c>
      <c r="C804" s="4" t="s">
        <v>68</v>
      </c>
      <c r="D804" s="4" t="s">
        <v>55</v>
      </c>
      <c r="E804" s="4" t="s">
        <v>66</v>
      </c>
      <c r="F804" s="4" t="s">
        <v>56</v>
      </c>
      <c r="G804" s="4">
        <v>28</v>
      </c>
      <c r="H804" s="5">
        <v>450</v>
      </c>
      <c r="I804" s="14">
        <f t="shared" si="12"/>
        <v>12600</v>
      </c>
    </row>
    <row r="805" spans="2:9" x14ac:dyDescent="0.25">
      <c r="B805" s="10">
        <v>41998</v>
      </c>
      <c r="C805" s="4" t="s">
        <v>73</v>
      </c>
      <c r="D805" s="4" t="s">
        <v>38</v>
      </c>
      <c r="E805" s="4" t="s">
        <v>51</v>
      </c>
      <c r="F805" s="4" t="s">
        <v>49</v>
      </c>
      <c r="G805" s="4">
        <v>27</v>
      </c>
      <c r="H805" s="5">
        <v>950</v>
      </c>
      <c r="I805" s="14">
        <f t="shared" si="12"/>
        <v>25650</v>
      </c>
    </row>
    <row r="806" spans="2:9" x14ac:dyDescent="0.25">
      <c r="B806" s="10">
        <v>41760</v>
      </c>
      <c r="C806" s="4" t="s">
        <v>64</v>
      </c>
      <c r="D806" s="4" t="s">
        <v>38</v>
      </c>
      <c r="E806" s="4" t="s">
        <v>60</v>
      </c>
      <c r="F806" s="4" t="s">
        <v>46</v>
      </c>
      <c r="G806" s="4">
        <v>31</v>
      </c>
      <c r="H806" s="5">
        <v>820</v>
      </c>
      <c r="I806" s="14">
        <f t="shared" si="12"/>
        <v>25420</v>
      </c>
    </row>
    <row r="807" spans="2:9" x14ac:dyDescent="0.25">
      <c r="B807" s="10">
        <v>41289</v>
      </c>
      <c r="C807" s="4" t="s">
        <v>41</v>
      </c>
      <c r="D807" s="4" t="s">
        <v>53</v>
      </c>
      <c r="E807" s="4" t="s">
        <v>51</v>
      </c>
      <c r="F807" s="4" t="s">
        <v>49</v>
      </c>
      <c r="G807" s="4">
        <v>56</v>
      </c>
      <c r="H807" s="5">
        <v>950</v>
      </c>
      <c r="I807" s="14">
        <f t="shared" si="12"/>
        <v>53200</v>
      </c>
    </row>
    <row r="808" spans="2:9" x14ac:dyDescent="0.25">
      <c r="B808" s="10">
        <v>40609</v>
      </c>
      <c r="C808" s="4" t="s">
        <v>73</v>
      </c>
      <c r="D808" s="4" t="s">
        <v>62</v>
      </c>
      <c r="E808" s="4" t="s">
        <v>51</v>
      </c>
      <c r="F808" s="4" t="s">
        <v>46</v>
      </c>
      <c r="G808" s="4">
        <v>84</v>
      </c>
      <c r="H808" s="5">
        <v>950</v>
      </c>
      <c r="I808" s="14">
        <f t="shared" si="12"/>
        <v>79800</v>
      </c>
    </row>
    <row r="809" spans="2:9" x14ac:dyDescent="0.25">
      <c r="B809" s="10">
        <v>41649</v>
      </c>
      <c r="C809" s="4" t="s">
        <v>74</v>
      </c>
      <c r="D809" s="4" t="s">
        <v>50</v>
      </c>
      <c r="E809" s="4" t="s">
        <v>48</v>
      </c>
      <c r="F809" s="4" t="s">
        <v>49</v>
      </c>
      <c r="G809" s="4">
        <v>1</v>
      </c>
      <c r="H809" s="5">
        <v>1200</v>
      </c>
      <c r="I809" s="14">
        <f t="shared" si="12"/>
        <v>1200</v>
      </c>
    </row>
    <row r="810" spans="2:9" x14ac:dyDescent="0.25">
      <c r="B810" s="10">
        <v>40322</v>
      </c>
      <c r="C810" s="4" t="s">
        <v>73</v>
      </c>
      <c r="D810" s="4" t="s">
        <v>53</v>
      </c>
      <c r="E810" s="4" t="s">
        <v>60</v>
      </c>
      <c r="F810" s="4" t="s">
        <v>46</v>
      </c>
      <c r="G810" s="4">
        <v>58</v>
      </c>
      <c r="H810" s="5">
        <v>820</v>
      </c>
      <c r="I810" s="14">
        <f t="shared" si="12"/>
        <v>47560</v>
      </c>
    </row>
    <row r="811" spans="2:9" x14ac:dyDescent="0.25">
      <c r="B811" s="10">
        <v>41577</v>
      </c>
      <c r="C811" s="4" t="s">
        <v>73</v>
      </c>
      <c r="D811" s="4" t="s">
        <v>53</v>
      </c>
      <c r="E811" s="4" t="s">
        <v>60</v>
      </c>
      <c r="F811" s="4" t="s">
        <v>56</v>
      </c>
      <c r="G811" s="4">
        <v>6</v>
      </c>
      <c r="H811" s="5">
        <v>820</v>
      </c>
      <c r="I811" s="14">
        <f t="shared" si="12"/>
        <v>4920</v>
      </c>
    </row>
    <row r="812" spans="2:9" x14ac:dyDescent="0.25">
      <c r="B812" s="10">
        <v>40504</v>
      </c>
      <c r="C812" s="4" t="s">
        <v>72</v>
      </c>
      <c r="D812" s="4" t="s">
        <v>62</v>
      </c>
      <c r="E812" s="4" t="s">
        <v>60</v>
      </c>
      <c r="F812" s="4" t="s">
        <v>49</v>
      </c>
      <c r="G812" s="4">
        <v>114</v>
      </c>
      <c r="H812" s="5">
        <v>820</v>
      </c>
      <c r="I812" s="14">
        <f t="shared" si="12"/>
        <v>93480</v>
      </c>
    </row>
    <row r="813" spans="2:9" x14ac:dyDescent="0.25">
      <c r="B813" s="10">
        <v>40367</v>
      </c>
      <c r="C813" s="4" t="s">
        <v>59</v>
      </c>
      <c r="D813" s="4" t="s">
        <v>38</v>
      </c>
      <c r="E813" s="4" t="s">
        <v>60</v>
      </c>
      <c r="F813" s="4" t="s">
        <v>49</v>
      </c>
      <c r="G813" s="4">
        <v>40</v>
      </c>
      <c r="H813" s="5">
        <v>820</v>
      </c>
      <c r="I813" s="14">
        <f t="shared" si="12"/>
        <v>32800</v>
      </c>
    </row>
    <row r="814" spans="2:9" x14ac:dyDescent="0.25">
      <c r="B814" s="10">
        <v>40587</v>
      </c>
      <c r="C814" s="4" t="s">
        <v>47</v>
      </c>
      <c r="D814" s="4" t="s">
        <v>62</v>
      </c>
      <c r="E814" s="4" t="s">
        <v>66</v>
      </c>
      <c r="F814" s="4" t="s">
        <v>46</v>
      </c>
      <c r="G814" s="4">
        <v>81</v>
      </c>
      <c r="H814" s="5">
        <v>450</v>
      </c>
      <c r="I814" s="14">
        <f t="shared" si="12"/>
        <v>36450</v>
      </c>
    </row>
    <row r="815" spans="2:9" x14ac:dyDescent="0.25">
      <c r="B815" s="10">
        <v>40352</v>
      </c>
      <c r="C815" s="4" t="s">
        <v>64</v>
      </c>
      <c r="D815" s="4" t="s">
        <v>50</v>
      </c>
      <c r="E815" s="4" t="s">
        <v>48</v>
      </c>
      <c r="F815" s="4" t="s">
        <v>46</v>
      </c>
      <c r="G815" s="4">
        <v>18</v>
      </c>
      <c r="H815" s="5">
        <v>1200</v>
      </c>
      <c r="I815" s="14">
        <f t="shared" si="12"/>
        <v>21600</v>
      </c>
    </row>
    <row r="816" spans="2:9" x14ac:dyDescent="0.25">
      <c r="B816" s="10">
        <v>41292</v>
      </c>
      <c r="C816" s="4" t="s">
        <v>47</v>
      </c>
      <c r="D816" s="4" t="s">
        <v>55</v>
      </c>
      <c r="E816" s="4" t="s">
        <v>60</v>
      </c>
      <c r="F816" s="4" t="s">
        <v>40</v>
      </c>
      <c r="G816" s="4">
        <v>62</v>
      </c>
      <c r="H816" s="5">
        <v>820</v>
      </c>
      <c r="I816" s="14">
        <f t="shared" si="12"/>
        <v>50840</v>
      </c>
    </row>
    <row r="817" spans="2:9" x14ac:dyDescent="0.25">
      <c r="B817" s="10">
        <v>41007</v>
      </c>
      <c r="C817" s="4" t="s">
        <v>47</v>
      </c>
      <c r="D817" s="4" t="s">
        <v>55</v>
      </c>
      <c r="E817" s="4" t="s">
        <v>60</v>
      </c>
      <c r="F817" s="4" t="s">
        <v>40</v>
      </c>
      <c r="G817" s="4">
        <v>140</v>
      </c>
      <c r="H817" s="5">
        <v>820</v>
      </c>
      <c r="I817" s="14">
        <f t="shared" si="12"/>
        <v>114800</v>
      </c>
    </row>
    <row r="818" spans="2:9" x14ac:dyDescent="0.25">
      <c r="B818" s="10">
        <v>40399</v>
      </c>
      <c r="C818" s="4" t="s">
        <v>54</v>
      </c>
      <c r="D818" s="4" t="s">
        <v>55</v>
      </c>
      <c r="E818" s="4" t="s">
        <v>39</v>
      </c>
      <c r="F818" s="4" t="s">
        <v>46</v>
      </c>
      <c r="G818" s="4">
        <v>52</v>
      </c>
      <c r="H818" s="5">
        <v>800</v>
      </c>
      <c r="I818" s="14">
        <f t="shared" si="12"/>
        <v>41600</v>
      </c>
    </row>
    <row r="819" spans="2:9" x14ac:dyDescent="0.25">
      <c r="B819" s="10">
        <v>41909</v>
      </c>
      <c r="C819" s="4" t="s">
        <v>77</v>
      </c>
      <c r="D819" s="4" t="s">
        <v>38</v>
      </c>
      <c r="E819" s="4" t="s">
        <v>60</v>
      </c>
      <c r="F819" s="4" t="s">
        <v>46</v>
      </c>
      <c r="G819" s="4">
        <v>26</v>
      </c>
      <c r="H819" s="5">
        <v>820</v>
      </c>
      <c r="I819" s="14">
        <f t="shared" si="12"/>
        <v>21320</v>
      </c>
    </row>
    <row r="820" spans="2:9" x14ac:dyDescent="0.25">
      <c r="B820" s="10">
        <v>40411</v>
      </c>
      <c r="C820" s="4" t="s">
        <v>69</v>
      </c>
      <c r="D820" s="4" t="s">
        <v>38</v>
      </c>
      <c r="E820" s="4" t="s">
        <v>39</v>
      </c>
      <c r="F820" s="4" t="s">
        <v>44</v>
      </c>
      <c r="G820" s="4">
        <v>14</v>
      </c>
      <c r="H820" s="5">
        <v>800</v>
      </c>
      <c r="I820" s="14">
        <f t="shared" si="12"/>
        <v>11200</v>
      </c>
    </row>
    <row r="821" spans="2:9" x14ac:dyDescent="0.25">
      <c r="B821" s="10">
        <v>41615</v>
      </c>
      <c r="C821" s="4" t="s">
        <v>72</v>
      </c>
      <c r="D821" s="4" t="s">
        <v>42</v>
      </c>
      <c r="E821" s="4" t="s">
        <v>39</v>
      </c>
      <c r="F821" s="4" t="s">
        <v>46</v>
      </c>
      <c r="G821" s="4">
        <v>30</v>
      </c>
      <c r="H821" s="5">
        <v>800</v>
      </c>
      <c r="I821" s="14">
        <f t="shared" si="12"/>
        <v>24000</v>
      </c>
    </row>
    <row r="822" spans="2:9" x14ac:dyDescent="0.25">
      <c r="B822" s="10">
        <v>40677</v>
      </c>
      <c r="C822" s="4" t="s">
        <v>58</v>
      </c>
      <c r="D822" s="4" t="s">
        <v>53</v>
      </c>
      <c r="E822" s="4" t="s">
        <v>48</v>
      </c>
      <c r="F822" s="4" t="s">
        <v>46</v>
      </c>
      <c r="G822" s="4">
        <v>4</v>
      </c>
      <c r="H822" s="5">
        <v>1200</v>
      </c>
      <c r="I822" s="14">
        <f t="shared" si="12"/>
        <v>4800</v>
      </c>
    </row>
    <row r="823" spans="2:9" x14ac:dyDescent="0.25">
      <c r="B823" s="10">
        <v>41214</v>
      </c>
      <c r="C823" s="4" t="s">
        <v>69</v>
      </c>
      <c r="D823" s="4" t="s">
        <v>55</v>
      </c>
      <c r="E823" s="4" t="s">
        <v>48</v>
      </c>
      <c r="F823" s="4" t="s">
        <v>46</v>
      </c>
      <c r="G823" s="4">
        <v>107</v>
      </c>
      <c r="H823" s="5">
        <v>1200</v>
      </c>
      <c r="I823" s="14">
        <f t="shared" si="12"/>
        <v>128400</v>
      </c>
    </row>
    <row r="824" spans="2:9" x14ac:dyDescent="0.25">
      <c r="B824" s="10">
        <v>41786</v>
      </c>
      <c r="C824" s="4" t="s">
        <v>67</v>
      </c>
      <c r="D824" s="4" t="s">
        <v>38</v>
      </c>
      <c r="E824" s="4" t="s">
        <v>66</v>
      </c>
      <c r="F824" s="4" t="s">
        <v>44</v>
      </c>
      <c r="G824" s="4">
        <v>8</v>
      </c>
      <c r="H824" s="5">
        <v>450</v>
      </c>
      <c r="I824" s="14">
        <f t="shared" si="12"/>
        <v>3600</v>
      </c>
    </row>
    <row r="825" spans="2:9" x14ac:dyDescent="0.25">
      <c r="B825" s="10">
        <v>40629</v>
      </c>
      <c r="C825" s="4" t="s">
        <v>61</v>
      </c>
      <c r="D825" s="4" t="s">
        <v>42</v>
      </c>
      <c r="E825" s="4" t="s">
        <v>60</v>
      </c>
      <c r="F825" s="4" t="s">
        <v>46</v>
      </c>
      <c r="G825" s="4">
        <v>48</v>
      </c>
      <c r="H825" s="5">
        <v>820</v>
      </c>
      <c r="I825" s="14">
        <f t="shared" si="12"/>
        <v>39360</v>
      </c>
    </row>
    <row r="826" spans="2:9" x14ac:dyDescent="0.25">
      <c r="B826" s="10">
        <v>41548</v>
      </c>
      <c r="C826" s="4" t="s">
        <v>52</v>
      </c>
      <c r="D826" s="4" t="s">
        <v>55</v>
      </c>
      <c r="E826" s="4" t="s">
        <v>60</v>
      </c>
      <c r="F826" s="4" t="s">
        <v>44</v>
      </c>
      <c r="G826" s="4">
        <v>56</v>
      </c>
      <c r="H826" s="5">
        <v>820</v>
      </c>
      <c r="I826" s="14">
        <f t="shared" si="12"/>
        <v>45920</v>
      </c>
    </row>
    <row r="827" spans="2:9" x14ac:dyDescent="0.25">
      <c r="B827" s="10">
        <v>40528</v>
      </c>
      <c r="C827" s="4" t="s">
        <v>73</v>
      </c>
      <c r="D827" s="4" t="s">
        <v>55</v>
      </c>
      <c r="E827" s="4" t="s">
        <v>39</v>
      </c>
      <c r="F827" s="4" t="s">
        <v>44</v>
      </c>
      <c r="G827" s="4">
        <v>57</v>
      </c>
      <c r="H827" s="5">
        <v>800</v>
      </c>
      <c r="I827" s="14">
        <f t="shared" si="12"/>
        <v>45600</v>
      </c>
    </row>
    <row r="828" spans="2:9" x14ac:dyDescent="0.25">
      <c r="B828" s="10">
        <v>41874</v>
      </c>
      <c r="C828" s="4" t="s">
        <v>54</v>
      </c>
      <c r="D828" s="4" t="s">
        <v>55</v>
      </c>
      <c r="E828" s="4" t="s">
        <v>60</v>
      </c>
      <c r="F828" s="4" t="s">
        <v>46</v>
      </c>
      <c r="G828" s="4">
        <v>41</v>
      </c>
      <c r="H828" s="5">
        <v>820</v>
      </c>
      <c r="I828" s="14">
        <f t="shared" si="12"/>
        <v>33620</v>
      </c>
    </row>
    <row r="829" spans="2:9" x14ac:dyDescent="0.25">
      <c r="B829" s="10">
        <v>40892</v>
      </c>
      <c r="C829" s="4" t="s">
        <v>71</v>
      </c>
      <c r="D829" s="4" t="s">
        <v>53</v>
      </c>
      <c r="E829" s="4" t="s">
        <v>66</v>
      </c>
      <c r="F829" s="4" t="s">
        <v>49</v>
      </c>
      <c r="G829" s="4">
        <v>3</v>
      </c>
      <c r="H829" s="5">
        <v>450</v>
      </c>
      <c r="I829" s="14">
        <f t="shared" si="12"/>
        <v>1350</v>
      </c>
    </row>
    <row r="830" spans="2:9" x14ac:dyDescent="0.25">
      <c r="B830" s="10">
        <v>40795</v>
      </c>
      <c r="C830" s="4" t="s">
        <v>76</v>
      </c>
      <c r="D830" s="4" t="s">
        <v>62</v>
      </c>
      <c r="E830" s="4" t="s">
        <v>39</v>
      </c>
      <c r="F830" s="4" t="s">
        <v>46</v>
      </c>
      <c r="G830" s="4">
        <v>41</v>
      </c>
      <c r="H830" s="5">
        <v>800</v>
      </c>
      <c r="I830" s="14">
        <f t="shared" si="12"/>
        <v>32800</v>
      </c>
    </row>
    <row r="831" spans="2:9" x14ac:dyDescent="0.25">
      <c r="B831" s="10">
        <v>41321</v>
      </c>
      <c r="C831" s="4" t="s">
        <v>37</v>
      </c>
      <c r="D831" s="4" t="s">
        <v>62</v>
      </c>
      <c r="E831" s="4" t="s">
        <v>48</v>
      </c>
      <c r="F831" s="4" t="s">
        <v>46</v>
      </c>
      <c r="G831" s="4">
        <v>70</v>
      </c>
      <c r="H831" s="5">
        <v>1200</v>
      </c>
      <c r="I831" s="14">
        <f t="shared" si="12"/>
        <v>84000</v>
      </c>
    </row>
    <row r="832" spans="2:9" x14ac:dyDescent="0.25">
      <c r="B832" s="10">
        <v>40792</v>
      </c>
      <c r="C832" s="4" t="s">
        <v>67</v>
      </c>
      <c r="D832" s="4" t="s">
        <v>53</v>
      </c>
      <c r="E832" s="4" t="s">
        <v>39</v>
      </c>
      <c r="F832" s="4" t="s">
        <v>46</v>
      </c>
      <c r="G832" s="4">
        <v>70</v>
      </c>
      <c r="H832" s="5">
        <v>800</v>
      </c>
      <c r="I832" s="14">
        <f t="shared" si="12"/>
        <v>56000</v>
      </c>
    </row>
    <row r="833" spans="2:9" x14ac:dyDescent="0.25">
      <c r="B833" s="10">
        <v>40648</v>
      </c>
      <c r="C833" s="4" t="s">
        <v>61</v>
      </c>
      <c r="D833" s="4" t="s">
        <v>55</v>
      </c>
      <c r="E833" s="4" t="s">
        <v>39</v>
      </c>
      <c r="F833" s="4" t="s">
        <v>49</v>
      </c>
      <c r="G833" s="4">
        <v>115</v>
      </c>
      <c r="H833" s="5">
        <v>800</v>
      </c>
      <c r="I833" s="14">
        <f t="shared" si="12"/>
        <v>92000</v>
      </c>
    </row>
    <row r="834" spans="2:9" x14ac:dyDescent="0.25">
      <c r="B834" s="10">
        <v>40759</v>
      </c>
      <c r="C834" s="4" t="s">
        <v>77</v>
      </c>
      <c r="D834" s="4" t="s">
        <v>42</v>
      </c>
      <c r="E834" s="4" t="s">
        <v>39</v>
      </c>
      <c r="F834" s="4" t="s">
        <v>46</v>
      </c>
      <c r="G834" s="4">
        <v>4</v>
      </c>
      <c r="H834" s="5">
        <v>800</v>
      </c>
      <c r="I834" s="14">
        <f t="shared" si="12"/>
        <v>3200</v>
      </c>
    </row>
    <row r="835" spans="2:9" x14ac:dyDescent="0.25">
      <c r="B835" s="10">
        <v>41342</v>
      </c>
      <c r="C835" s="4" t="s">
        <v>45</v>
      </c>
      <c r="D835" s="4" t="s">
        <v>55</v>
      </c>
      <c r="E835" s="4" t="s">
        <v>48</v>
      </c>
      <c r="F835" s="4" t="s">
        <v>44</v>
      </c>
      <c r="G835" s="4">
        <v>58</v>
      </c>
      <c r="H835" s="5">
        <v>1200</v>
      </c>
      <c r="I835" s="14">
        <f t="shared" si="12"/>
        <v>69600</v>
      </c>
    </row>
    <row r="836" spans="2:9" x14ac:dyDescent="0.25">
      <c r="B836" s="10">
        <v>40456</v>
      </c>
      <c r="C836" s="4" t="s">
        <v>58</v>
      </c>
      <c r="D836" s="4" t="s">
        <v>62</v>
      </c>
      <c r="E836" s="4" t="s">
        <v>43</v>
      </c>
      <c r="F836" s="4" t="s">
        <v>40</v>
      </c>
      <c r="G836" s="4">
        <v>145</v>
      </c>
      <c r="H836" s="5">
        <v>650</v>
      </c>
      <c r="I836" s="14">
        <f t="shared" si="12"/>
        <v>94250</v>
      </c>
    </row>
    <row r="837" spans="2:9" x14ac:dyDescent="0.25">
      <c r="B837" s="10">
        <v>40895</v>
      </c>
      <c r="C837" s="4" t="s">
        <v>73</v>
      </c>
      <c r="D837" s="4" t="s">
        <v>62</v>
      </c>
      <c r="E837" s="4" t="s">
        <v>39</v>
      </c>
      <c r="F837" s="4" t="s">
        <v>44</v>
      </c>
      <c r="G837" s="4">
        <v>27</v>
      </c>
      <c r="H837" s="5">
        <v>800</v>
      </c>
      <c r="I837" s="14">
        <f t="shared" si="12"/>
        <v>21600</v>
      </c>
    </row>
    <row r="838" spans="2:9" x14ac:dyDescent="0.25">
      <c r="B838" s="10">
        <v>40891</v>
      </c>
      <c r="C838" s="4" t="s">
        <v>73</v>
      </c>
      <c r="D838" s="4" t="s">
        <v>42</v>
      </c>
      <c r="E838" s="4" t="s">
        <v>39</v>
      </c>
      <c r="F838" s="4" t="s">
        <v>40</v>
      </c>
      <c r="G838" s="4">
        <v>149</v>
      </c>
      <c r="H838" s="5">
        <v>800</v>
      </c>
      <c r="I838" s="14">
        <f t="shared" si="12"/>
        <v>119200</v>
      </c>
    </row>
    <row r="839" spans="2:9" x14ac:dyDescent="0.25">
      <c r="B839" s="10">
        <v>40847</v>
      </c>
      <c r="C839" s="4" t="s">
        <v>61</v>
      </c>
      <c r="D839" s="4" t="s">
        <v>38</v>
      </c>
      <c r="E839" s="4" t="s">
        <v>39</v>
      </c>
      <c r="F839" s="4" t="s">
        <v>49</v>
      </c>
      <c r="G839" s="4">
        <v>34</v>
      </c>
      <c r="H839" s="5">
        <v>800</v>
      </c>
      <c r="I839" s="14">
        <f t="shared" si="12"/>
        <v>27200</v>
      </c>
    </row>
    <row r="840" spans="2:9" x14ac:dyDescent="0.25">
      <c r="B840" s="10">
        <v>41978</v>
      </c>
      <c r="C840" s="4" t="s">
        <v>61</v>
      </c>
      <c r="D840" s="4" t="s">
        <v>42</v>
      </c>
      <c r="E840" s="4" t="s">
        <v>51</v>
      </c>
      <c r="F840" s="4" t="s">
        <v>44</v>
      </c>
      <c r="G840" s="4">
        <v>24</v>
      </c>
      <c r="H840" s="5">
        <v>950</v>
      </c>
      <c r="I840" s="14">
        <f t="shared" si="12"/>
        <v>22800</v>
      </c>
    </row>
    <row r="841" spans="2:9" x14ac:dyDescent="0.25">
      <c r="B841" s="10">
        <v>40471</v>
      </c>
      <c r="C841" s="4" t="s">
        <v>58</v>
      </c>
      <c r="D841" s="4" t="s">
        <v>53</v>
      </c>
      <c r="E841" s="4" t="s">
        <v>48</v>
      </c>
      <c r="F841" s="4" t="s">
        <v>49</v>
      </c>
      <c r="G841" s="4">
        <v>73</v>
      </c>
      <c r="H841" s="5">
        <v>1200</v>
      </c>
      <c r="I841" s="14">
        <f t="shared" si="12"/>
        <v>87600</v>
      </c>
    </row>
    <row r="842" spans="2:9" x14ac:dyDescent="0.25">
      <c r="B842" s="10">
        <v>41191</v>
      </c>
      <c r="C842" s="4" t="s">
        <v>37</v>
      </c>
      <c r="D842" s="4" t="s">
        <v>38</v>
      </c>
      <c r="E842" s="4" t="s">
        <v>39</v>
      </c>
      <c r="F842" s="4" t="s">
        <v>49</v>
      </c>
      <c r="G842" s="4">
        <v>51</v>
      </c>
      <c r="H842" s="5">
        <v>800</v>
      </c>
      <c r="I842" s="14">
        <f t="shared" si="12"/>
        <v>40800</v>
      </c>
    </row>
    <row r="843" spans="2:9" x14ac:dyDescent="0.25">
      <c r="B843" s="10">
        <v>40351</v>
      </c>
      <c r="C843" s="4" t="s">
        <v>77</v>
      </c>
      <c r="D843" s="4" t="s">
        <v>50</v>
      </c>
      <c r="E843" s="4" t="s">
        <v>60</v>
      </c>
      <c r="F843" s="4" t="s">
        <v>44</v>
      </c>
      <c r="G843" s="4">
        <v>4</v>
      </c>
      <c r="H843" s="5">
        <v>820</v>
      </c>
      <c r="I843" s="14">
        <f t="shared" si="12"/>
        <v>3280</v>
      </c>
    </row>
    <row r="844" spans="2:9" x14ac:dyDescent="0.25">
      <c r="B844" s="10">
        <v>41645</v>
      </c>
      <c r="C844" s="4" t="s">
        <v>63</v>
      </c>
      <c r="D844" s="4" t="s">
        <v>55</v>
      </c>
      <c r="E844" s="4" t="s">
        <v>60</v>
      </c>
      <c r="F844" s="4" t="s">
        <v>49</v>
      </c>
      <c r="G844" s="4">
        <v>177</v>
      </c>
      <c r="H844" s="5">
        <v>820</v>
      </c>
      <c r="I844" s="14">
        <f t="shared" ref="I844:I907" si="13">H844*G844</f>
        <v>145140</v>
      </c>
    </row>
    <row r="845" spans="2:9" x14ac:dyDescent="0.25">
      <c r="B845" s="10">
        <v>40426</v>
      </c>
      <c r="C845" s="4" t="s">
        <v>58</v>
      </c>
      <c r="D845" s="4" t="s">
        <v>62</v>
      </c>
      <c r="E845" s="4" t="s">
        <v>39</v>
      </c>
      <c r="F845" s="4" t="s">
        <v>44</v>
      </c>
      <c r="G845" s="4">
        <v>6</v>
      </c>
      <c r="H845" s="5">
        <v>800</v>
      </c>
      <c r="I845" s="14">
        <f t="shared" si="13"/>
        <v>4800</v>
      </c>
    </row>
    <row r="846" spans="2:9" x14ac:dyDescent="0.25">
      <c r="B846" s="10">
        <v>41733</v>
      </c>
      <c r="C846" s="4" t="s">
        <v>47</v>
      </c>
      <c r="D846" s="4" t="s">
        <v>42</v>
      </c>
      <c r="E846" s="4" t="s">
        <v>48</v>
      </c>
      <c r="F846" s="4" t="s">
        <v>40</v>
      </c>
      <c r="G846" s="4">
        <v>134</v>
      </c>
      <c r="H846" s="5">
        <v>1200</v>
      </c>
      <c r="I846" s="14">
        <f t="shared" si="13"/>
        <v>160800</v>
      </c>
    </row>
    <row r="847" spans="2:9" x14ac:dyDescent="0.25">
      <c r="B847" s="10">
        <v>40781</v>
      </c>
      <c r="C847" s="4" t="s">
        <v>37</v>
      </c>
      <c r="D847" s="4" t="s">
        <v>50</v>
      </c>
      <c r="E847" s="4" t="s">
        <v>43</v>
      </c>
      <c r="F847" s="4" t="s">
        <v>46</v>
      </c>
      <c r="G847" s="4">
        <v>18</v>
      </c>
      <c r="H847" s="5">
        <v>650</v>
      </c>
      <c r="I847" s="14">
        <f t="shared" si="13"/>
        <v>11700</v>
      </c>
    </row>
    <row r="848" spans="2:9" x14ac:dyDescent="0.25">
      <c r="B848" s="10">
        <v>41687</v>
      </c>
      <c r="C848" s="4" t="s">
        <v>71</v>
      </c>
      <c r="D848" s="4" t="s">
        <v>42</v>
      </c>
      <c r="E848" s="4" t="s">
        <v>60</v>
      </c>
      <c r="F848" s="4" t="s">
        <v>40</v>
      </c>
      <c r="G848" s="4">
        <v>111</v>
      </c>
      <c r="H848" s="5">
        <v>820</v>
      </c>
      <c r="I848" s="14">
        <f t="shared" si="13"/>
        <v>91020</v>
      </c>
    </row>
    <row r="849" spans="2:9" x14ac:dyDescent="0.25">
      <c r="B849" s="10">
        <v>40805</v>
      </c>
      <c r="C849" s="4" t="s">
        <v>76</v>
      </c>
      <c r="D849" s="4" t="s">
        <v>50</v>
      </c>
      <c r="E849" s="4" t="s">
        <v>39</v>
      </c>
      <c r="F849" s="4" t="s">
        <v>49</v>
      </c>
      <c r="G849" s="4">
        <v>14</v>
      </c>
      <c r="H849" s="5">
        <v>800</v>
      </c>
      <c r="I849" s="14">
        <f t="shared" si="13"/>
        <v>11200</v>
      </c>
    </row>
    <row r="850" spans="2:9" x14ac:dyDescent="0.25">
      <c r="B850" s="10">
        <v>40600</v>
      </c>
      <c r="C850" s="4" t="s">
        <v>59</v>
      </c>
      <c r="D850" s="4" t="s">
        <v>55</v>
      </c>
      <c r="E850" s="4" t="s">
        <v>66</v>
      </c>
      <c r="F850" s="4" t="s">
        <v>56</v>
      </c>
      <c r="G850" s="4">
        <v>199</v>
      </c>
      <c r="H850" s="5">
        <v>450</v>
      </c>
      <c r="I850" s="14">
        <f t="shared" si="13"/>
        <v>89550</v>
      </c>
    </row>
    <row r="851" spans="2:9" x14ac:dyDescent="0.25">
      <c r="B851" s="10">
        <v>41549</v>
      </c>
      <c r="C851" s="4" t="s">
        <v>37</v>
      </c>
      <c r="D851" s="4" t="s">
        <v>62</v>
      </c>
      <c r="E851" s="4" t="s">
        <v>39</v>
      </c>
      <c r="F851" s="4" t="s">
        <v>44</v>
      </c>
      <c r="G851" s="4">
        <v>18</v>
      </c>
      <c r="H851" s="5">
        <v>800</v>
      </c>
      <c r="I851" s="14">
        <f t="shared" si="13"/>
        <v>14400</v>
      </c>
    </row>
    <row r="852" spans="2:9" x14ac:dyDescent="0.25">
      <c r="B852" s="10">
        <v>40395</v>
      </c>
      <c r="C852" s="4" t="s">
        <v>57</v>
      </c>
      <c r="D852" s="4" t="s">
        <v>53</v>
      </c>
      <c r="E852" s="4" t="s">
        <v>48</v>
      </c>
      <c r="F852" s="4" t="s">
        <v>40</v>
      </c>
      <c r="G852" s="4">
        <v>54</v>
      </c>
      <c r="H852" s="5">
        <v>1200</v>
      </c>
      <c r="I852" s="14">
        <f t="shared" si="13"/>
        <v>64800</v>
      </c>
    </row>
    <row r="853" spans="2:9" x14ac:dyDescent="0.25">
      <c r="B853" s="10">
        <v>40404</v>
      </c>
      <c r="C853" s="4" t="s">
        <v>74</v>
      </c>
      <c r="D853" s="4" t="s">
        <v>53</v>
      </c>
      <c r="E853" s="4" t="s">
        <v>39</v>
      </c>
      <c r="F853" s="4" t="s">
        <v>46</v>
      </c>
      <c r="G853" s="4">
        <v>58</v>
      </c>
      <c r="H853" s="5">
        <v>800</v>
      </c>
      <c r="I853" s="14">
        <f t="shared" si="13"/>
        <v>46400</v>
      </c>
    </row>
    <row r="854" spans="2:9" x14ac:dyDescent="0.25">
      <c r="B854" s="10">
        <v>41157</v>
      </c>
      <c r="C854" s="4" t="s">
        <v>37</v>
      </c>
      <c r="D854" s="4" t="s">
        <v>62</v>
      </c>
      <c r="E854" s="4" t="s">
        <v>39</v>
      </c>
      <c r="F854" s="4" t="s">
        <v>40</v>
      </c>
      <c r="G854" s="4">
        <v>171</v>
      </c>
      <c r="H854" s="5">
        <v>800</v>
      </c>
      <c r="I854" s="14">
        <f t="shared" si="13"/>
        <v>136800</v>
      </c>
    </row>
    <row r="855" spans="2:9" x14ac:dyDescent="0.25">
      <c r="B855" s="10">
        <v>40431</v>
      </c>
      <c r="C855" s="4" t="s">
        <v>67</v>
      </c>
      <c r="D855" s="4" t="s">
        <v>42</v>
      </c>
      <c r="E855" s="4" t="s">
        <v>60</v>
      </c>
      <c r="F855" s="4" t="s">
        <v>44</v>
      </c>
      <c r="G855" s="4">
        <v>10</v>
      </c>
      <c r="H855" s="5">
        <v>820</v>
      </c>
      <c r="I855" s="14">
        <f t="shared" si="13"/>
        <v>8200</v>
      </c>
    </row>
    <row r="856" spans="2:9" x14ac:dyDescent="0.25">
      <c r="B856" s="10">
        <v>41158</v>
      </c>
      <c r="C856" s="4" t="s">
        <v>73</v>
      </c>
      <c r="D856" s="4" t="s">
        <v>55</v>
      </c>
      <c r="E856" s="4" t="s">
        <v>66</v>
      </c>
      <c r="F856" s="4" t="s">
        <v>40</v>
      </c>
      <c r="G856" s="4">
        <v>33</v>
      </c>
      <c r="H856" s="5">
        <v>450</v>
      </c>
      <c r="I856" s="14">
        <f t="shared" si="13"/>
        <v>14850</v>
      </c>
    </row>
    <row r="857" spans="2:9" x14ac:dyDescent="0.25">
      <c r="B857" s="10">
        <v>41418</v>
      </c>
      <c r="C857" s="4" t="s">
        <v>67</v>
      </c>
      <c r="D857" s="4" t="s">
        <v>50</v>
      </c>
      <c r="E857" s="4" t="s">
        <v>51</v>
      </c>
      <c r="F857" s="4" t="s">
        <v>46</v>
      </c>
      <c r="G857" s="4">
        <v>5</v>
      </c>
      <c r="H857" s="5">
        <v>950</v>
      </c>
      <c r="I857" s="14">
        <f t="shared" si="13"/>
        <v>4750</v>
      </c>
    </row>
    <row r="858" spans="2:9" x14ac:dyDescent="0.25">
      <c r="B858" s="10">
        <v>41959</v>
      </c>
      <c r="C858" s="4" t="s">
        <v>41</v>
      </c>
      <c r="D858" s="4" t="s">
        <v>42</v>
      </c>
      <c r="E858" s="4" t="s">
        <v>48</v>
      </c>
      <c r="F858" s="4" t="s">
        <v>44</v>
      </c>
      <c r="G858" s="4">
        <v>21</v>
      </c>
      <c r="H858" s="5">
        <v>1200</v>
      </c>
      <c r="I858" s="14">
        <f t="shared" si="13"/>
        <v>25200</v>
      </c>
    </row>
    <row r="859" spans="2:9" x14ac:dyDescent="0.25">
      <c r="B859" s="10">
        <v>41038</v>
      </c>
      <c r="C859" s="4" t="s">
        <v>64</v>
      </c>
      <c r="D859" s="4" t="s">
        <v>62</v>
      </c>
      <c r="E859" s="4" t="s">
        <v>66</v>
      </c>
      <c r="F859" s="4" t="s">
        <v>56</v>
      </c>
      <c r="G859" s="4">
        <v>4</v>
      </c>
      <c r="H859" s="5">
        <v>450</v>
      </c>
      <c r="I859" s="14">
        <f t="shared" si="13"/>
        <v>1800</v>
      </c>
    </row>
    <row r="860" spans="2:9" x14ac:dyDescent="0.25">
      <c r="B860" s="10">
        <v>41700</v>
      </c>
      <c r="C860" s="4" t="s">
        <v>45</v>
      </c>
      <c r="D860" s="4" t="s">
        <v>50</v>
      </c>
      <c r="E860" s="4" t="s">
        <v>60</v>
      </c>
      <c r="F860" s="4" t="s">
        <v>46</v>
      </c>
      <c r="G860" s="4">
        <v>9</v>
      </c>
      <c r="H860" s="5">
        <v>820</v>
      </c>
      <c r="I860" s="14">
        <f t="shared" si="13"/>
        <v>7380</v>
      </c>
    </row>
    <row r="861" spans="2:9" x14ac:dyDescent="0.25">
      <c r="B861" s="10">
        <v>40673</v>
      </c>
      <c r="C861" s="4" t="s">
        <v>67</v>
      </c>
      <c r="D861" s="4" t="s">
        <v>55</v>
      </c>
      <c r="E861" s="4" t="s">
        <v>60</v>
      </c>
      <c r="F861" s="4" t="s">
        <v>44</v>
      </c>
      <c r="G861" s="4">
        <v>50</v>
      </c>
      <c r="H861" s="5">
        <v>820</v>
      </c>
      <c r="I861" s="14">
        <f t="shared" si="13"/>
        <v>41000</v>
      </c>
    </row>
    <row r="862" spans="2:9" x14ac:dyDescent="0.25">
      <c r="B862" s="10">
        <v>40677</v>
      </c>
      <c r="C862" s="4" t="s">
        <v>67</v>
      </c>
      <c r="D862" s="4" t="s">
        <v>38</v>
      </c>
      <c r="E862" s="4" t="s">
        <v>48</v>
      </c>
      <c r="F862" s="4" t="s">
        <v>49</v>
      </c>
      <c r="G862" s="4">
        <v>55</v>
      </c>
      <c r="H862" s="5">
        <v>1200</v>
      </c>
      <c r="I862" s="14">
        <f t="shared" si="13"/>
        <v>66000</v>
      </c>
    </row>
    <row r="863" spans="2:9" x14ac:dyDescent="0.25">
      <c r="B863" s="10">
        <v>41982</v>
      </c>
      <c r="C863" s="4" t="s">
        <v>65</v>
      </c>
      <c r="D863" s="4" t="s">
        <v>53</v>
      </c>
      <c r="E863" s="4" t="s">
        <v>48</v>
      </c>
      <c r="F863" s="4" t="s">
        <v>56</v>
      </c>
      <c r="G863" s="4">
        <v>139</v>
      </c>
      <c r="H863" s="5">
        <v>1200</v>
      </c>
      <c r="I863" s="14">
        <f t="shared" si="13"/>
        <v>166800</v>
      </c>
    </row>
    <row r="864" spans="2:9" x14ac:dyDescent="0.25">
      <c r="B864" s="10">
        <v>41139</v>
      </c>
      <c r="C864" s="4" t="s">
        <v>67</v>
      </c>
      <c r="D864" s="4" t="s">
        <v>38</v>
      </c>
      <c r="E864" s="4" t="s">
        <v>60</v>
      </c>
      <c r="F864" s="4" t="s">
        <v>40</v>
      </c>
      <c r="G864" s="4">
        <v>71</v>
      </c>
      <c r="H864" s="5">
        <v>820</v>
      </c>
      <c r="I864" s="14">
        <f t="shared" si="13"/>
        <v>58220</v>
      </c>
    </row>
    <row r="865" spans="2:9" x14ac:dyDescent="0.25">
      <c r="B865" s="10">
        <v>41779</v>
      </c>
      <c r="C865" s="4" t="s">
        <v>75</v>
      </c>
      <c r="D865" s="4" t="s">
        <v>42</v>
      </c>
      <c r="E865" s="4" t="s">
        <v>60</v>
      </c>
      <c r="F865" s="4" t="s">
        <v>49</v>
      </c>
      <c r="G865" s="4">
        <v>16</v>
      </c>
      <c r="H865" s="5">
        <v>820</v>
      </c>
      <c r="I865" s="14">
        <f t="shared" si="13"/>
        <v>13120</v>
      </c>
    </row>
    <row r="866" spans="2:9" x14ac:dyDescent="0.25">
      <c r="B866" s="10">
        <v>40602</v>
      </c>
      <c r="C866" s="4" t="s">
        <v>65</v>
      </c>
      <c r="D866" s="4" t="s">
        <v>53</v>
      </c>
      <c r="E866" s="4" t="s">
        <v>60</v>
      </c>
      <c r="F866" s="4" t="s">
        <v>46</v>
      </c>
      <c r="G866" s="4">
        <v>9</v>
      </c>
      <c r="H866" s="5">
        <v>820</v>
      </c>
      <c r="I866" s="14">
        <f t="shared" si="13"/>
        <v>7380</v>
      </c>
    </row>
    <row r="867" spans="2:9" x14ac:dyDescent="0.25">
      <c r="B867" s="10">
        <v>41041</v>
      </c>
      <c r="C867" s="4" t="s">
        <v>69</v>
      </c>
      <c r="D867" s="4" t="s">
        <v>55</v>
      </c>
      <c r="E867" s="4" t="s">
        <v>39</v>
      </c>
      <c r="F867" s="4" t="s">
        <v>44</v>
      </c>
      <c r="G867" s="4">
        <v>4</v>
      </c>
      <c r="H867" s="5">
        <v>800</v>
      </c>
      <c r="I867" s="14">
        <f t="shared" si="13"/>
        <v>3200</v>
      </c>
    </row>
    <row r="868" spans="2:9" x14ac:dyDescent="0.25">
      <c r="B868" s="10">
        <v>41505</v>
      </c>
      <c r="C868" s="4" t="s">
        <v>45</v>
      </c>
      <c r="D868" s="4" t="s">
        <v>55</v>
      </c>
      <c r="E868" s="4" t="s">
        <v>60</v>
      </c>
      <c r="F868" s="4" t="s">
        <v>49</v>
      </c>
      <c r="G868" s="4">
        <v>136</v>
      </c>
      <c r="H868" s="5">
        <v>820</v>
      </c>
      <c r="I868" s="14">
        <f t="shared" si="13"/>
        <v>111520</v>
      </c>
    </row>
    <row r="869" spans="2:9" x14ac:dyDescent="0.25">
      <c r="B869" s="10">
        <v>41634</v>
      </c>
      <c r="C869" s="4" t="s">
        <v>37</v>
      </c>
      <c r="D869" s="4" t="s">
        <v>55</v>
      </c>
      <c r="E869" s="4" t="s">
        <v>51</v>
      </c>
      <c r="F869" s="4" t="s">
        <v>46</v>
      </c>
      <c r="G869" s="4">
        <v>88</v>
      </c>
      <c r="H869" s="5">
        <v>950</v>
      </c>
      <c r="I869" s="14">
        <f t="shared" si="13"/>
        <v>83600</v>
      </c>
    </row>
    <row r="870" spans="2:9" x14ac:dyDescent="0.25">
      <c r="B870" s="10">
        <v>41712</v>
      </c>
      <c r="C870" s="4" t="s">
        <v>76</v>
      </c>
      <c r="D870" s="4" t="s">
        <v>55</v>
      </c>
      <c r="E870" s="4" t="s">
        <v>39</v>
      </c>
      <c r="F870" s="4" t="s">
        <v>56</v>
      </c>
      <c r="G870" s="4">
        <v>9</v>
      </c>
      <c r="H870" s="5">
        <v>800</v>
      </c>
      <c r="I870" s="14">
        <f t="shared" si="13"/>
        <v>7200</v>
      </c>
    </row>
    <row r="871" spans="2:9" x14ac:dyDescent="0.25">
      <c r="B871" s="10">
        <v>40592</v>
      </c>
      <c r="C871" s="4" t="s">
        <v>59</v>
      </c>
      <c r="D871" s="4" t="s">
        <v>42</v>
      </c>
      <c r="E871" s="4" t="s">
        <v>66</v>
      </c>
      <c r="F871" s="4" t="s">
        <v>56</v>
      </c>
      <c r="G871" s="4">
        <v>69</v>
      </c>
      <c r="H871" s="5">
        <v>450</v>
      </c>
      <c r="I871" s="14">
        <f t="shared" si="13"/>
        <v>31050</v>
      </c>
    </row>
    <row r="872" spans="2:9" x14ac:dyDescent="0.25">
      <c r="B872" s="10">
        <v>40643</v>
      </c>
      <c r="C872" s="4" t="s">
        <v>68</v>
      </c>
      <c r="D872" s="4" t="s">
        <v>55</v>
      </c>
      <c r="E872" s="4" t="s">
        <v>48</v>
      </c>
      <c r="F872" s="4" t="s">
        <v>44</v>
      </c>
      <c r="G872" s="4">
        <v>30</v>
      </c>
      <c r="H872" s="5">
        <v>1200</v>
      </c>
      <c r="I872" s="14">
        <f t="shared" si="13"/>
        <v>36000</v>
      </c>
    </row>
    <row r="873" spans="2:9" x14ac:dyDescent="0.25">
      <c r="B873" s="10">
        <v>40963</v>
      </c>
      <c r="C873" s="4" t="s">
        <v>52</v>
      </c>
      <c r="D873" s="4" t="s">
        <v>42</v>
      </c>
      <c r="E873" s="4" t="s">
        <v>60</v>
      </c>
      <c r="F873" s="4" t="s">
        <v>44</v>
      </c>
      <c r="G873" s="4">
        <v>6</v>
      </c>
      <c r="H873" s="5">
        <v>820</v>
      </c>
      <c r="I873" s="14">
        <f t="shared" si="13"/>
        <v>4920</v>
      </c>
    </row>
    <row r="874" spans="2:9" x14ac:dyDescent="0.25">
      <c r="B874" s="10">
        <v>40320</v>
      </c>
      <c r="C874" s="4" t="s">
        <v>54</v>
      </c>
      <c r="D874" s="4" t="s">
        <v>53</v>
      </c>
      <c r="E874" s="4" t="s">
        <v>48</v>
      </c>
      <c r="F874" s="4" t="s">
        <v>46</v>
      </c>
      <c r="G874" s="4">
        <v>40</v>
      </c>
      <c r="H874" s="5">
        <v>1200</v>
      </c>
      <c r="I874" s="14">
        <f t="shared" si="13"/>
        <v>48000</v>
      </c>
    </row>
    <row r="875" spans="2:9" x14ac:dyDescent="0.25">
      <c r="B875" s="10">
        <v>40248</v>
      </c>
      <c r="C875" s="4" t="s">
        <v>71</v>
      </c>
      <c r="D875" s="4" t="s">
        <v>50</v>
      </c>
      <c r="E875" s="4" t="s">
        <v>48</v>
      </c>
      <c r="F875" s="4" t="s">
        <v>56</v>
      </c>
      <c r="G875" s="4">
        <v>33</v>
      </c>
      <c r="H875" s="5">
        <v>1200</v>
      </c>
      <c r="I875" s="14">
        <f t="shared" si="13"/>
        <v>39600</v>
      </c>
    </row>
    <row r="876" spans="2:9" x14ac:dyDescent="0.25">
      <c r="B876" s="10">
        <v>41776</v>
      </c>
      <c r="C876" s="4" t="s">
        <v>63</v>
      </c>
      <c r="D876" s="4" t="s">
        <v>62</v>
      </c>
      <c r="E876" s="4" t="s">
        <v>43</v>
      </c>
      <c r="F876" s="4" t="s">
        <v>46</v>
      </c>
      <c r="G876" s="4">
        <v>91</v>
      </c>
      <c r="H876" s="5">
        <v>650</v>
      </c>
      <c r="I876" s="14">
        <f t="shared" si="13"/>
        <v>59150</v>
      </c>
    </row>
    <row r="877" spans="2:9" x14ac:dyDescent="0.25">
      <c r="B877" s="10">
        <v>41392</v>
      </c>
      <c r="C877" s="4" t="s">
        <v>72</v>
      </c>
      <c r="D877" s="4" t="s">
        <v>42</v>
      </c>
      <c r="E877" s="4" t="s">
        <v>48</v>
      </c>
      <c r="F877" s="4" t="s">
        <v>40</v>
      </c>
      <c r="G877" s="4">
        <v>9</v>
      </c>
      <c r="H877" s="5">
        <v>1200</v>
      </c>
      <c r="I877" s="14">
        <f t="shared" si="13"/>
        <v>10800</v>
      </c>
    </row>
    <row r="878" spans="2:9" x14ac:dyDescent="0.25">
      <c r="B878" s="10">
        <v>41398</v>
      </c>
      <c r="C878" s="4" t="s">
        <v>75</v>
      </c>
      <c r="D878" s="4" t="s">
        <v>38</v>
      </c>
      <c r="E878" s="4" t="s">
        <v>66</v>
      </c>
      <c r="F878" s="4" t="s">
        <v>40</v>
      </c>
      <c r="G878" s="4">
        <v>66</v>
      </c>
      <c r="H878" s="5">
        <v>450</v>
      </c>
      <c r="I878" s="14">
        <f t="shared" si="13"/>
        <v>29700</v>
      </c>
    </row>
    <row r="879" spans="2:9" x14ac:dyDescent="0.25">
      <c r="B879" s="10">
        <v>40811</v>
      </c>
      <c r="C879" s="4" t="s">
        <v>65</v>
      </c>
      <c r="D879" s="4" t="s">
        <v>53</v>
      </c>
      <c r="E879" s="4" t="s">
        <v>66</v>
      </c>
      <c r="F879" s="4" t="s">
        <v>40</v>
      </c>
      <c r="G879" s="4">
        <v>32</v>
      </c>
      <c r="H879" s="5">
        <v>450</v>
      </c>
      <c r="I879" s="14">
        <f t="shared" si="13"/>
        <v>14400</v>
      </c>
    </row>
    <row r="880" spans="2:9" x14ac:dyDescent="0.25">
      <c r="B880" s="10">
        <v>41659</v>
      </c>
      <c r="C880" s="4" t="s">
        <v>68</v>
      </c>
      <c r="D880" s="4" t="s">
        <v>53</v>
      </c>
      <c r="E880" s="4" t="s">
        <v>43</v>
      </c>
      <c r="F880" s="4" t="s">
        <v>46</v>
      </c>
      <c r="G880" s="4">
        <v>51</v>
      </c>
      <c r="H880" s="5">
        <v>650</v>
      </c>
      <c r="I880" s="14">
        <f t="shared" si="13"/>
        <v>33150</v>
      </c>
    </row>
    <row r="881" spans="2:9" x14ac:dyDescent="0.25">
      <c r="B881" s="10">
        <v>40244</v>
      </c>
      <c r="C881" s="4" t="s">
        <v>47</v>
      </c>
      <c r="D881" s="4" t="s">
        <v>38</v>
      </c>
      <c r="E881" s="4" t="s">
        <v>39</v>
      </c>
      <c r="F881" s="4" t="s">
        <v>44</v>
      </c>
      <c r="G881" s="4">
        <v>12</v>
      </c>
      <c r="H881" s="5">
        <v>800</v>
      </c>
      <c r="I881" s="14">
        <f t="shared" si="13"/>
        <v>9600</v>
      </c>
    </row>
    <row r="882" spans="2:9" x14ac:dyDescent="0.25">
      <c r="B882" s="10">
        <v>40309</v>
      </c>
      <c r="C882" s="4" t="s">
        <v>77</v>
      </c>
      <c r="D882" s="4" t="s">
        <v>55</v>
      </c>
      <c r="E882" s="4" t="s">
        <v>60</v>
      </c>
      <c r="F882" s="4" t="s">
        <v>49</v>
      </c>
      <c r="G882" s="4">
        <v>10</v>
      </c>
      <c r="H882" s="5">
        <v>820</v>
      </c>
      <c r="I882" s="14">
        <f t="shared" si="13"/>
        <v>8200</v>
      </c>
    </row>
    <row r="883" spans="2:9" x14ac:dyDescent="0.25">
      <c r="B883" s="10">
        <v>41063</v>
      </c>
      <c r="C883" s="4" t="s">
        <v>61</v>
      </c>
      <c r="D883" s="4" t="s">
        <v>62</v>
      </c>
      <c r="E883" s="4" t="s">
        <v>39</v>
      </c>
      <c r="F883" s="4" t="s">
        <v>49</v>
      </c>
      <c r="G883" s="4">
        <v>134</v>
      </c>
      <c r="H883" s="5">
        <v>800</v>
      </c>
      <c r="I883" s="14">
        <f t="shared" si="13"/>
        <v>107200</v>
      </c>
    </row>
    <row r="884" spans="2:9" x14ac:dyDescent="0.25">
      <c r="B884" s="10">
        <v>40802</v>
      </c>
      <c r="C884" s="4" t="s">
        <v>41</v>
      </c>
      <c r="D884" s="4" t="s">
        <v>53</v>
      </c>
      <c r="E884" s="4" t="s">
        <v>48</v>
      </c>
      <c r="F884" s="4" t="s">
        <v>44</v>
      </c>
      <c r="G884" s="4">
        <v>20</v>
      </c>
      <c r="H884" s="5">
        <v>1200</v>
      </c>
      <c r="I884" s="14">
        <f t="shared" si="13"/>
        <v>24000</v>
      </c>
    </row>
    <row r="885" spans="2:9" x14ac:dyDescent="0.25">
      <c r="B885" s="10">
        <v>40256</v>
      </c>
      <c r="C885" s="4" t="s">
        <v>69</v>
      </c>
      <c r="D885" s="4" t="s">
        <v>55</v>
      </c>
      <c r="E885" s="4" t="s">
        <v>48</v>
      </c>
      <c r="F885" s="4" t="s">
        <v>44</v>
      </c>
      <c r="G885" s="4">
        <v>37</v>
      </c>
      <c r="H885" s="5">
        <v>1200</v>
      </c>
      <c r="I885" s="14">
        <f t="shared" si="13"/>
        <v>44400</v>
      </c>
    </row>
    <row r="886" spans="2:9" x14ac:dyDescent="0.25">
      <c r="B886" s="10">
        <v>41849</v>
      </c>
      <c r="C886" s="4" t="s">
        <v>74</v>
      </c>
      <c r="D886" s="4" t="s">
        <v>55</v>
      </c>
      <c r="E886" s="4" t="s">
        <v>39</v>
      </c>
      <c r="F886" s="4" t="s">
        <v>49</v>
      </c>
      <c r="G886" s="4">
        <v>15</v>
      </c>
      <c r="H886" s="5">
        <v>800</v>
      </c>
      <c r="I886" s="14">
        <f t="shared" si="13"/>
        <v>12000</v>
      </c>
    </row>
    <row r="887" spans="2:9" x14ac:dyDescent="0.25">
      <c r="B887" s="10">
        <v>41187</v>
      </c>
      <c r="C887" s="4" t="s">
        <v>75</v>
      </c>
      <c r="D887" s="4" t="s">
        <v>62</v>
      </c>
      <c r="E887" s="4" t="s">
        <v>39</v>
      </c>
      <c r="F887" s="4" t="s">
        <v>56</v>
      </c>
      <c r="G887" s="4">
        <v>46</v>
      </c>
      <c r="H887" s="5">
        <v>800</v>
      </c>
      <c r="I887" s="14">
        <f t="shared" si="13"/>
        <v>36800</v>
      </c>
    </row>
    <row r="888" spans="2:9" x14ac:dyDescent="0.25">
      <c r="B888" s="10">
        <v>41817</v>
      </c>
      <c r="C888" s="4" t="s">
        <v>70</v>
      </c>
      <c r="D888" s="4" t="s">
        <v>55</v>
      </c>
      <c r="E888" s="4" t="s">
        <v>43</v>
      </c>
      <c r="F888" s="4" t="s">
        <v>44</v>
      </c>
      <c r="G888" s="4">
        <v>10</v>
      </c>
      <c r="H888" s="5">
        <v>650</v>
      </c>
      <c r="I888" s="14">
        <f t="shared" si="13"/>
        <v>6500</v>
      </c>
    </row>
    <row r="889" spans="2:9" x14ac:dyDescent="0.25">
      <c r="B889" s="10">
        <v>40529</v>
      </c>
      <c r="C889" s="4" t="s">
        <v>74</v>
      </c>
      <c r="D889" s="4" t="s">
        <v>42</v>
      </c>
      <c r="E889" s="4" t="s">
        <v>60</v>
      </c>
      <c r="F889" s="4" t="s">
        <v>46</v>
      </c>
      <c r="G889" s="4">
        <v>28</v>
      </c>
      <c r="H889" s="5">
        <v>820</v>
      </c>
      <c r="I889" s="14">
        <f t="shared" si="13"/>
        <v>22960</v>
      </c>
    </row>
    <row r="890" spans="2:9" x14ac:dyDescent="0.25">
      <c r="B890" s="10">
        <v>41387</v>
      </c>
      <c r="C890" s="4" t="s">
        <v>73</v>
      </c>
      <c r="D890" s="4" t="s">
        <v>55</v>
      </c>
      <c r="E890" s="4" t="s">
        <v>43</v>
      </c>
      <c r="F890" s="4" t="s">
        <v>46</v>
      </c>
      <c r="G890" s="4">
        <v>66</v>
      </c>
      <c r="H890" s="5">
        <v>650</v>
      </c>
      <c r="I890" s="14">
        <f t="shared" si="13"/>
        <v>42900</v>
      </c>
    </row>
    <row r="891" spans="2:9" x14ac:dyDescent="0.25">
      <c r="B891" s="10">
        <v>40620</v>
      </c>
      <c r="C891" s="4" t="s">
        <v>63</v>
      </c>
      <c r="D891" s="4" t="s">
        <v>53</v>
      </c>
      <c r="E891" s="4" t="s">
        <v>39</v>
      </c>
      <c r="F891" s="4" t="s">
        <v>46</v>
      </c>
      <c r="G891" s="4">
        <v>22</v>
      </c>
      <c r="H891" s="5">
        <v>800</v>
      </c>
      <c r="I891" s="14">
        <f t="shared" si="13"/>
        <v>17600</v>
      </c>
    </row>
    <row r="892" spans="2:9" x14ac:dyDescent="0.25">
      <c r="B892" s="10">
        <v>41522</v>
      </c>
      <c r="C892" s="4" t="s">
        <v>59</v>
      </c>
      <c r="D892" s="4" t="s">
        <v>50</v>
      </c>
      <c r="E892" s="4" t="s">
        <v>39</v>
      </c>
      <c r="F892" s="4" t="s">
        <v>46</v>
      </c>
      <c r="G892" s="4">
        <v>18</v>
      </c>
      <c r="H892" s="5">
        <v>800</v>
      </c>
      <c r="I892" s="14">
        <f t="shared" si="13"/>
        <v>14400</v>
      </c>
    </row>
    <row r="893" spans="2:9" x14ac:dyDescent="0.25">
      <c r="B893" s="10">
        <v>40782</v>
      </c>
      <c r="C893" s="4" t="s">
        <v>61</v>
      </c>
      <c r="D893" s="4" t="s">
        <v>62</v>
      </c>
      <c r="E893" s="4" t="s">
        <v>43</v>
      </c>
      <c r="F893" s="4" t="s">
        <v>40</v>
      </c>
      <c r="G893" s="4">
        <v>149</v>
      </c>
      <c r="H893" s="5">
        <v>650</v>
      </c>
      <c r="I893" s="14">
        <f t="shared" si="13"/>
        <v>96850</v>
      </c>
    </row>
    <row r="894" spans="2:9" x14ac:dyDescent="0.25">
      <c r="B894" s="10">
        <v>41557</v>
      </c>
      <c r="C894" s="4" t="s">
        <v>61</v>
      </c>
      <c r="D894" s="4" t="s">
        <v>42</v>
      </c>
      <c r="E894" s="4" t="s">
        <v>39</v>
      </c>
      <c r="F894" s="4" t="s">
        <v>44</v>
      </c>
      <c r="G894" s="4">
        <v>6</v>
      </c>
      <c r="H894" s="5">
        <v>800</v>
      </c>
      <c r="I894" s="14">
        <f t="shared" si="13"/>
        <v>4800</v>
      </c>
    </row>
    <row r="895" spans="2:9" x14ac:dyDescent="0.25">
      <c r="B895" s="10">
        <v>41754</v>
      </c>
      <c r="C895" s="4" t="s">
        <v>45</v>
      </c>
      <c r="D895" s="4" t="s">
        <v>38</v>
      </c>
      <c r="E895" s="4" t="s">
        <v>39</v>
      </c>
      <c r="F895" s="4" t="s">
        <v>56</v>
      </c>
      <c r="G895" s="4">
        <v>8</v>
      </c>
      <c r="H895" s="5">
        <v>800</v>
      </c>
      <c r="I895" s="14">
        <f t="shared" si="13"/>
        <v>6400</v>
      </c>
    </row>
    <row r="896" spans="2:9" x14ac:dyDescent="0.25">
      <c r="B896" s="10">
        <v>40898</v>
      </c>
      <c r="C896" s="4" t="s">
        <v>75</v>
      </c>
      <c r="D896" s="4" t="s">
        <v>42</v>
      </c>
      <c r="E896" s="4" t="s">
        <v>39</v>
      </c>
      <c r="F896" s="4" t="s">
        <v>40</v>
      </c>
      <c r="G896" s="4">
        <v>98</v>
      </c>
      <c r="H896" s="5">
        <v>800</v>
      </c>
      <c r="I896" s="14">
        <f t="shared" si="13"/>
        <v>78400</v>
      </c>
    </row>
    <row r="897" spans="2:9" x14ac:dyDescent="0.25">
      <c r="B897" s="10">
        <v>41404</v>
      </c>
      <c r="C897" s="4" t="s">
        <v>41</v>
      </c>
      <c r="D897" s="4" t="s">
        <v>55</v>
      </c>
      <c r="E897" s="4" t="s">
        <v>39</v>
      </c>
      <c r="F897" s="4" t="s">
        <v>49</v>
      </c>
      <c r="G897" s="4">
        <v>161</v>
      </c>
      <c r="H897" s="5">
        <v>800</v>
      </c>
      <c r="I897" s="14">
        <f t="shared" si="13"/>
        <v>128800</v>
      </c>
    </row>
    <row r="898" spans="2:9" x14ac:dyDescent="0.25">
      <c r="B898" s="10">
        <v>41273</v>
      </c>
      <c r="C898" s="4" t="s">
        <v>76</v>
      </c>
      <c r="D898" s="4" t="s">
        <v>62</v>
      </c>
      <c r="E898" s="4" t="s">
        <v>39</v>
      </c>
      <c r="F898" s="4" t="s">
        <v>46</v>
      </c>
      <c r="G898" s="4">
        <v>79</v>
      </c>
      <c r="H898" s="5">
        <v>800</v>
      </c>
      <c r="I898" s="14">
        <f t="shared" si="13"/>
        <v>63200</v>
      </c>
    </row>
    <row r="899" spans="2:9" x14ac:dyDescent="0.25">
      <c r="B899" s="10">
        <v>41333</v>
      </c>
      <c r="C899" s="4" t="s">
        <v>73</v>
      </c>
      <c r="D899" s="4" t="s">
        <v>55</v>
      </c>
      <c r="E899" s="4" t="s">
        <v>39</v>
      </c>
      <c r="F899" s="4" t="s">
        <v>40</v>
      </c>
      <c r="G899" s="4">
        <v>212</v>
      </c>
      <c r="H899" s="5">
        <v>800</v>
      </c>
      <c r="I899" s="14">
        <f t="shared" si="13"/>
        <v>169600</v>
      </c>
    </row>
    <row r="900" spans="2:9" x14ac:dyDescent="0.25">
      <c r="B900" s="10">
        <v>41995</v>
      </c>
      <c r="C900" s="4" t="s">
        <v>58</v>
      </c>
      <c r="D900" s="4" t="s">
        <v>38</v>
      </c>
      <c r="E900" s="4" t="s">
        <v>48</v>
      </c>
      <c r="F900" s="4" t="s">
        <v>40</v>
      </c>
      <c r="G900" s="4">
        <v>48</v>
      </c>
      <c r="H900" s="5">
        <v>1200</v>
      </c>
      <c r="I900" s="14">
        <f t="shared" si="13"/>
        <v>57600</v>
      </c>
    </row>
    <row r="901" spans="2:9" x14ac:dyDescent="0.25">
      <c r="B901" s="10">
        <v>41905</v>
      </c>
      <c r="C901" s="4" t="s">
        <v>77</v>
      </c>
      <c r="D901" s="4" t="s">
        <v>50</v>
      </c>
      <c r="E901" s="4" t="s">
        <v>39</v>
      </c>
      <c r="F901" s="4" t="s">
        <v>56</v>
      </c>
      <c r="G901" s="4">
        <v>38</v>
      </c>
      <c r="H901" s="5">
        <v>800</v>
      </c>
      <c r="I901" s="14">
        <f t="shared" si="13"/>
        <v>30400</v>
      </c>
    </row>
    <row r="902" spans="2:9" x14ac:dyDescent="0.25">
      <c r="B902" s="10">
        <v>41923</v>
      </c>
      <c r="C902" s="4" t="s">
        <v>61</v>
      </c>
      <c r="D902" s="4" t="s">
        <v>38</v>
      </c>
      <c r="E902" s="4" t="s">
        <v>60</v>
      </c>
      <c r="F902" s="4" t="s">
        <v>44</v>
      </c>
      <c r="G902" s="4">
        <v>19</v>
      </c>
      <c r="H902" s="5">
        <v>820</v>
      </c>
      <c r="I902" s="14">
        <f t="shared" si="13"/>
        <v>15580</v>
      </c>
    </row>
    <row r="903" spans="2:9" x14ac:dyDescent="0.25">
      <c r="B903" s="10">
        <v>40926</v>
      </c>
      <c r="C903" s="4" t="s">
        <v>47</v>
      </c>
      <c r="D903" s="4" t="s">
        <v>53</v>
      </c>
      <c r="E903" s="4" t="s">
        <v>39</v>
      </c>
      <c r="F903" s="4" t="s">
        <v>56</v>
      </c>
      <c r="G903" s="4">
        <v>44</v>
      </c>
      <c r="H903" s="5">
        <v>800</v>
      </c>
      <c r="I903" s="14">
        <f t="shared" si="13"/>
        <v>35200</v>
      </c>
    </row>
    <row r="904" spans="2:9" x14ac:dyDescent="0.25">
      <c r="B904" s="10">
        <v>40629</v>
      </c>
      <c r="C904" s="4" t="s">
        <v>67</v>
      </c>
      <c r="D904" s="4" t="s">
        <v>50</v>
      </c>
      <c r="E904" s="4" t="s">
        <v>39</v>
      </c>
      <c r="F904" s="4" t="s">
        <v>40</v>
      </c>
      <c r="G904" s="4">
        <v>42</v>
      </c>
      <c r="H904" s="5">
        <v>800</v>
      </c>
      <c r="I904" s="14">
        <f t="shared" si="13"/>
        <v>33600</v>
      </c>
    </row>
    <row r="905" spans="2:9" x14ac:dyDescent="0.25">
      <c r="B905" s="10">
        <v>40424</v>
      </c>
      <c r="C905" s="4" t="s">
        <v>45</v>
      </c>
      <c r="D905" s="4" t="s">
        <v>53</v>
      </c>
      <c r="E905" s="4" t="s">
        <v>39</v>
      </c>
      <c r="F905" s="4" t="s">
        <v>56</v>
      </c>
      <c r="G905" s="4">
        <v>150</v>
      </c>
      <c r="H905" s="5">
        <v>800</v>
      </c>
      <c r="I905" s="14">
        <f t="shared" si="13"/>
        <v>120000</v>
      </c>
    </row>
    <row r="906" spans="2:9" x14ac:dyDescent="0.25">
      <c r="B906" s="10">
        <v>41484</v>
      </c>
      <c r="C906" s="4" t="s">
        <v>68</v>
      </c>
      <c r="D906" s="4" t="s">
        <v>50</v>
      </c>
      <c r="E906" s="4" t="s">
        <v>39</v>
      </c>
      <c r="F906" s="4" t="s">
        <v>46</v>
      </c>
      <c r="G906" s="4">
        <v>12</v>
      </c>
      <c r="H906" s="5">
        <v>800</v>
      </c>
      <c r="I906" s="14">
        <f t="shared" si="13"/>
        <v>9600</v>
      </c>
    </row>
    <row r="907" spans="2:9" x14ac:dyDescent="0.25">
      <c r="B907" s="10">
        <v>40960</v>
      </c>
      <c r="C907" s="4" t="s">
        <v>70</v>
      </c>
      <c r="D907" s="4" t="s">
        <v>53</v>
      </c>
      <c r="E907" s="4" t="s">
        <v>60</v>
      </c>
      <c r="F907" s="4" t="s">
        <v>46</v>
      </c>
      <c r="G907" s="4">
        <v>16</v>
      </c>
      <c r="H907" s="5">
        <v>820</v>
      </c>
      <c r="I907" s="14">
        <f t="shared" si="13"/>
        <v>13120</v>
      </c>
    </row>
    <row r="908" spans="2:9" x14ac:dyDescent="0.25">
      <c r="B908" s="10">
        <v>40542</v>
      </c>
      <c r="C908" s="4" t="s">
        <v>74</v>
      </c>
      <c r="D908" s="4" t="s">
        <v>55</v>
      </c>
      <c r="E908" s="4" t="s">
        <v>39</v>
      </c>
      <c r="F908" s="4" t="s">
        <v>46</v>
      </c>
      <c r="G908" s="4">
        <v>97</v>
      </c>
      <c r="H908" s="5">
        <v>800</v>
      </c>
      <c r="I908" s="14">
        <f t="shared" ref="I908:I971" si="14">H908*G908</f>
        <v>77600</v>
      </c>
    </row>
    <row r="909" spans="2:9" x14ac:dyDescent="0.25">
      <c r="B909" s="10">
        <v>41090</v>
      </c>
      <c r="C909" s="4" t="s">
        <v>63</v>
      </c>
      <c r="D909" s="4" t="s">
        <v>55</v>
      </c>
      <c r="E909" s="4" t="s">
        <v>39</v>
      </c>
      <c r="F909" s="4" t="s">
        <v>56</v>
      </c>
      <c r="G909" s="4">
        <v>134</v>
      </c>
      <c r="H909" s="5">
        <v>800</v>
      </c>
      <c r="I909" s="14">
        <f t="shared" si="14"/>
        <v>107200</v>
      </c>
    </row>
    <row r="910" spans="2:9" x14ac:dyDescent="0.25">
      <c r="B910" s="10">
        <v>40392</v>
      </c>
      <c r="C910" s="4" t="s">
        <v>37</v>
      </c>
      <c r="D910" s="4" t="s">
        <v>38</v>
      </c>
      <c r="E910" s="4" t="s">
        <v>66</v>
      </c>
      <c r="F910" s="4" t="s">
        <v>40</v>
      </c>
      <c r="G910" s="4">
        <v>98</v>
      </c>
      <c r="H910" s="5">
        <v>450</v>
      </c>
      <c r="I910" s="14">
        <f t="shared" si="14"/>
        <v>44100</v>
      </c>
    </row>
    <row r="911" spans="2:9" x14ac:dyDescent="0.25">
      <c r="B911" s="10">
        <v>40345</v>
      </c>
      <c r="C911" s="4" t="s">
        <v>77</v>
      </c>
      <c r="D911" s="4" t="s">
        <v>62</v>
      </c>
      <c r="E911" s="4" t="s">
        <v>48</v>
      </c>
      <c r="F911" s="4" t="s">
        <v>46</v>
      </c>
      <c r="G911" s="4">
        <v>53</v>
      </c>
      <c r="H911" s="5">
        <v>1200</v>
      </c>
      <c r="I911" s="14">
        <f t="shared" si="14"/>
        <v>63600</v>
      </c>
    </row>
    <row r="912" spans="2:9" x14ac:dyDescent="0.25">
      <c r="B912" s="10">
        <v>41879</v>
      </c>
      <c r="C912" s="4" t="s">
        <v>59</v>
      </c>
      <c r="D912" s="4" t="s">
        <v>62</v>
      </c>
      <c r="E912" s="4" t="s">
        <v>39</v>
      </c>
      <c r="F912" s="4" t="s">
        <v>46</v>
      </c>
      <c r="G912" s="4">
        <v>52</v>
      </c>
      <c r="H912" s="5">
        <v>800</v>
      </c>
      <c r="I912" s="14">
        <f t="shared" si="14"/>
        <v>41600</v>
      </c>
    </row>
    <row r="913" spans="2:9" x14ac:dyDescent="0.25">
      <c r="B913" s="10">
        <v>41646</v>
      </c>
      <c r="C913" s="4" t="s">
        <v>54</v>
      </c>
      <c r="D913" s="4" t="s">
        <v>53</v>
      </c>
      <c r="E913" s="4" t="s">
        <v>51</v>
      </c>
      <c r="F913" s="4" t="s">
        <v>56</v>
      </c>
      <c r="G913" s="4">
        <v>112</v>
      </c>
      <c r="H913" s="5">
        <v>950</v>
      </c>
      <c r="I913" s="14">
        <f t="shared" si="14"/>
        <v>106400</v>
      </c>
    </row>
    <row r="914" spans="2:9" x14ac:dyDescent="0.25">
      <c r="B914" s="10">
        <v>40559</v>
      </c>
      <c r="C914" s="4" t="s">
        <v>77</v>
      </c>
      <c r="D914" s="4" t="s">
        <v>38</v>
      </c>
      <c r="E914" s="4" t="s">
        <v>66</v>
      </c>
      <c r="F914" s="4" t="s">
        <v>44</v>
      </c>
      <c r="G914" s="4">
        <v>1</v>
      </c>
      <c r="H914" s="5">
        <v>450</v>
      </c>
      <c r="I914" s="14">
        <f t="shared" si="14"/>
        <v>450</v>
      </c>
    </row>
    <row r="915" spans="2:9" x14ac:dyDescent="0.25">
      <c r="B915" s="10">
        <v>41374</v>
      </c>
      <c r="C915" s="4" t="s">
        <v>64</v>
      </c>
      <c r="D915" s="4" t="s">
        <v>38</v>
      </c>
      <c r="E915" s="4" t="s">
        <v>39</v>
      </c>
      <c r="F915" s="4" t="s">
        <v>44</v>
      </c>
      <c r="G915" s="4">
        <v>6</v>
      </c>
      <c r="H915" s="5">
        <v>800</v>
      </c>
      <c r="I915" s="14">
        <f t="shared" si="14"/>
        <v>4800</v>
      </c>
    </row>
    <row r="916" spans="2:9" x14ac:dyDescent="0.25">
      <c r="B916" s="10">
        <v>41541</v>
      </c>
      <c r="C916" s="4" t="s">
        <v>72</v>
      </c>
      <c r="D916" s="4" t="s">
        <v>38</v>
      </c>
      <c r="E916" s="4" t="s">
        <v>39</v>
      </c>
      <c r="F916" s="4" t="s">
        <v>44</v>
      </c>
      <c r="G916" s="4">
        <v>7</v>
      </c>
      <c r="H916" s="5">
        <v>800</v>
      </c>
      <c r="I916" s="14">
        <f t="shared" si="14"/>
        <v>5600</v>
      </c>
    </row>
    <row r="917" spans="2:9" x14ac:dyDescent="0.25">
      <c r="B917" s="10">
        <v>40920</v>
      </c>
      <c r="C917" s="4" t="s">
        <v>69</v>
      </c>
      <c r="D917" s="4" t="s">
        <v>42</v>
      </c>
      <c r="E917" s="4" t="s">
        <v>43</v>
      </c>
      <c r="F917" s="4" t="s">
        <v>44</v>
      </c>
      <c r="G917" s="4">
        <v>21</v>
      </c>
      <c r="H917" s="5">
        <v>650</v>
      </c>
      <c r="I917" s="14">
        <f t="shared" si="14"/>
        <v>13650</v>
      </c>
    </row>
    <row r="918" spans="2:9" x14ac:dyDescent="0.25">
      <c r="B918" s="10">
        <v>41586</v>
      </c>
      <c r="C918" s="4" t="s">
        <v>45</v>
      </c>
      <c r="D918" s="4" t="s">
        <v>38</v>
      </c>
      <c r="E918" s="4" t="s">
        <v>43</v>
      </c>
      <c r="F918" s="4" t="s">
        <v>44</v>
      </c>
      <c r="G918" s="4">
        <v>11</v>
      </c>
      <c r="H918" s="5">
        <v>650</v>
      </c>
      <c r="I918" s="14">
        <f t="shared" si="14"/>
        <v>7150</v>
      </c>
    </row>
    <row r="919" spans="2:9" x14ac:dyDescent="0.25">
      <c r="B919" s="10">
        <v>41190</v>
      </c>
      <c r="C919" s="4" t="s">
        <v>57</v>
      </c>
      <c r="D919" s="4" t="s">
        <v>38</v>
      </c>
      <c r="E919" s="4" t="s">
        <v>60</v>
      </c>
      <c r="F919" s="4" t="s">
        <v>46</v>
      </c>
      <c r="G919" s="4">
        <v>25</v>
      </c>
      <c r="H919" s="5">
        <v>820</v>
      </c>
      <c r="I919" s="14">
        <f t="shared" si="14"/>
        <v>20500</v>
      </c>
    </row>
    <row r="920" spans="2:9" x14ac:dyDescent="0.25">
      <c r="B920" s="10">
        <v>41905</v>
      </c>
      <c r="C920" s="4" t="s">
        <v>70</v>
      </c>
      <c r="D920" s="4" t="s">
        <v>62</v>
      </c>
      <c r="E920" s="4" t="s">
        <v>60</v>
      </c>
      <c r="F920" s="4" t="s">
        <v>56</v>
      </c>
      <c r="G920" s="4">
        <v>194</v>
      </c>
      <c r="H920" s="5">
        <v>820</v>
      </c>
      <c r="I920" s="14">
        <f t="shared" si="14"/>
        <v>159080</v>
      </c>
    </row>
    <row r="921" spans="2:9" x14ac:dyDescent="0.25">
      <c r="B921" s="10">
        <v>41144</v>
      </c>
      <c r="C921" s="4" t="s">
        <v>65</v>
      </c>
      <c r="D921" s="4" t="s">
        <v>53</v>
      </c>
      <c r="E921" s="4" t="s">
        <v>60</v>
      </c>
      <c r="F921" s="4" t="s">
        <v>44</v>
      </c>
      <c r="G921" s="4">
        <v>39</v>
      </c>
      <c r="H921" s="5">
        <v>820</v>
      </c>
      <c r="I921" s="14">
        <f t="shared" si="14"/>
        <v>31980</v>
      </c>
    </row>
    <row r="922" spans="2:9" x14ac:dyDescent="0.25">
      <c r="B922" s="10">
        <v>41127</v>
      </c>
      <c r="C922" s="4" t="s">
        <v>74</v>
      </c>
      <c r="D922" s="4" t="s">
        <v>62</v>
      </c>
      <c r="E922" s="4" t="s">
        <v>39</v>
      </c>
      <c r="F922" s="4" t="s">
        <v>40</v>
      </c>
      <c r="G922" s="4">
        <v>211</v>
      </c>
      <c r="H922" s="5">
        <v>800</v>
      </c>
      <c r="I922" s="14">
        <f t="shared" si="14"/>
        <v>168800</v>
      </c>
    </row>
    <row r="923" spans="2:9" x14ac:dyDescent="0.25">
      <c r="B923" s="10">
        <v>42002</v>
      </c>
      <c r="C923" s="4" t="s">
        <v>37</v>
      </c>
      <c r="D923" s="4" t="s">
        <v>55</v>
      </c>
      <c r="E923" s="4" t="s">
        <v>39</v>
      </c>
      <c r="F923" s="4" t="s">
        <v>46</v>
      </c>
      <c r="G923" s="4">
        <v>29</v>
      </c>
      <c r="H923" s="5">
        <v>800</v>
      </c>
      <c r="I923" s="14">
        <f t="shared" si="14"/>
        <v>23200</v>
      </c>
    </row>
    <row r="924" spans="2:9" x14ac:dyDescent="0.25">
      <c r="B924" s="10">
        <v>40456</v>
      </c>
      <c r="C924" s="4" t="s">
        <v>68</v>
      </c>
      <c r="D924" s="4" t="s">
        <v>50</v>
      </c>
      <c r="E924" s="4" t="s">
        <v>51</v>
      </c>
      <c r="F924" s="4" t="s">
        <v>46</v>
      </c>
      <c r="G924" s="4">
        <v>6</v>
      </c>
      <c r="H924" s="5">
        <v>950</v>
      </c>
      <c r="I924" s="14">
        <f t="shared" si="14"/>
        <v>5700</v>
      </c>
    </row>
    <row r="925" spans="2:9" x14ac:dyDescent="0.25">
      <c r="B925" s="10">
        <v>40511</v>
      </c>
      <c r="C925" s="4" t="s">
        <v>61</v>
      </c>
      <c r="D925" s="4" t="s">
        <v>42</v>
      </c>
      <c r="E925" s="4" t="s">
        <v>43</v>
      </c>
      <c r="F925" s="4" t="s">
        <v>49</v>
      </c>
      <c r="G925" s="4">
        <v>41</v>
      </c>
      <c r="H925" s="5">
        <v>650</v>
      </c>
      <c r="I925" s="14">
        <f t="shared" si="14"/>
        <v>26650</v>
      </c>
    </row>
    <row r="926" spans="2:9" x14ac:dyDescent="0.25">
      <c r="B926" s="10">
        <v>41601</v>
      </c>
      <c r="C926" s="4" t="s">
        <v>68</v>
      </c>
      <c r="D926" s="4" t="s">
        <v>38</v>
      </c>
      <c r="E926" s="4" t="s">
        <v>66</v>
      </c>
      <c r="F926" s="4" t="s">
        <v>44</v>
      </c>
      <c r="G926" s="4">
        <v>17</v>
      </c>
      <c r="H926" s="5">
        <v>450</v>
      </c>
      <c r="I926" s="14">
        <f t="shared" si="14"/>
        <v>7650</v>
      </c>
    </row>
    <row r="927" spans="2:9" x14ac:dyDescent="0.25">
      <c r="B927" s="10">
        <v>40657</v>
      </c>
      <c r="C927" s="4" t="s">
        <v>75</v>
      </c>
      <c r="D927" s="4" t="s">
        <v>42</v>
      </c>
      <c r="E927" s="4" t="s">
        <v>51</v>
      </c>
      <c r="F927" s="4" t="s">
        <v>46</v>
      </c>
      <c r="G927" s="4">
        <v>17</v>
      </c>
      <c r="H927" s="5">
        <v>950</v>
      </c>
      <c r="I927" s="14">
        <f t="shared" si="14"/>
        <v>16150</v>
      </c>
    </row>
    <row r="928" spans="2:9" x14ac:dyDescent="0.25">
      <c r="B928" s="10">
        <v>41234</v>
      </c>
      <c r="C928" s="4" t="s">
        <v>69</v>
      </c>
      <c r="D928" s="4" t="s">
        <v>50</v>
      </c>
      <c r="E928" s="4" t="s">
        <v>51</v>
      </c>
      <c r="F928" s="4" t="s">
        <v>40</v>
      </c>
      <c r="G928" s="4">
        <v>1</v>
      </c>
      <c r="H928" s="5">
        <v>950</v>
      </c>
      <c r="I928" s="14">
        <f t="shared" si="14"/>
        <v>950</v>
      </c>
    </row>
    <row r="929" spans="2:9" x14ac:dyDescent="0.25">
      <c r="B929" s="10">
        <v>40292</v>
      </c>
      <c r="C929" s="4" t="s">
        <v>67</v>
      </c>
      <c r="D929" s="4" t="s">
        <v>42</v>
      </c>
      <c r="E929" s="4" t="s">
        <v>48</v>
      </c>
      <c r="F929" s="4" t="s">
        <v>40</v>
      </c>
      <c r="G929" s="4">
        <v>91</v>
      </c>
      <c r="H929" s="5">
        <v>1200</v>
      </c>
      <c r="I929" s="14">
        <f t="shared" si="14"/>
        <v>109200</v>
      </c>
    </row>
    <row r="930" spans="2:9" x14ac:dyDescent="0.25">
      <c r="B930" s="10">
        <v>41819</v>
      </c>
      <c r="C930" s="4" t="s">
        <v>70</v>
      </c>
      <c r="D930" s="4" t="s">
        <v>42</v>
      </c>
      <c r="E930" s="4" t="s">
        <v>39</v>
      </c>
      <c r="F930" s="4" t="s">
        <v>56</v>
      </c>
      <c r="G930" s="4">
        <v>104</v>
      </c>
      <c r="H930" s="5">
        <v>800</v>
      </c>
      <c r="I930" s="14">
        <f t="shared" si="14"/>
        <v>83200</v>
      </c>
    </row>
    <row r="931" spans="2:9" x14ac:dyDescent="0.25">
      <c r="B931" s="10">
        <v>41177</v>
      </c>
      <c r="C931" s="4" t="s">
        <v>63</v>
      </c>
      <c r="D931" s="4" t="s">
        <v>53</v>
      </c>
      <c r="E931" s="4" t="s">
        <v>39</v>
      </c>
      <c r="F931" s="4" t="s">
        <v>46</v>
      </c>
      <c r="G931" s="4">
        <v>79</v>
      </c>
      <c r="H931" s="5">
        <v>800</v>
      </c>
      <c r="I931" s="14">
        <f t="shared" si="14"/>
        <v>63200</v>
      </c>
    </row>
    <row r="932" spans="2:9" x14ac:dyDescent="0.25">
      <c r="B932" s="10">
        <v>40282</v>
      </c>
      <c r="C932" s="4" t="s">
        <v>47</v>
      </c>
      <c r="D932" s="4" t="s">
        <v>50</v>
      </c>
      <c r="E932" s="4" t="s">
        <v>60</v>
      </c>
      <c r="F932" s="4" t="s">
        <v>40</v>
      </c>
      <c r="G932" s="4">
        <v>1</v>
      </c>
      <c r="H932" s="5">
        <v>820</v>
      </c>
      <c r="I932" s="14">
        <f t="shared" si="14"/>
        <v>820</v>
      </c>
    </row>
    <row r="933" spans="2:9" x14ac:dyDescent="0.25">
      <c r="B933" s="10">
        <v>40734</v>
      </c>
      <c r="C933" s="4" t="s">
        <v>57</v>
      </c>
      <c r="D933" s="4" t="s">
        <v>55</v>
      </c>
      <c r="E933" s="4" t="s">
        <v>39</v>
      </c>
      <c r="F933" s="4" t="s">
        <v>49</v>
      </c>
      <c r="G933" s="4">
        <v>87</v>
      </c>
      <c r="H933" s="5">
        <v>800</v>
      </c>
      <c r="I933" s="14">
        <f t="shared" si="14"/>
        <v>69600</v>
      </c>
    </row>
    <row r="934" spans="2:9" x14ac:dyDescent="0.25">
      <c r="B934" s="10">
        <v>40554</v>
      </c>
      <c r="C934" s="4" t="s">
        <v>57</v>
      </c>
      <c r="D934" s="4" t="s">
        <v>38</v>
      </c>
      <c r="E934" s="4" t="s">
        <v>43</v>
      </c>
      <c r="F934" s="4" t="s">
        <v>56</v>
      </c>
      <c r="G934" s="4">
        <v>46</v>
      </c>
      <c r="H934" s="5">
        <v>650</v>
      </c>
      <c r="I934" s="14">
        <f t="shared" si="14"/>
        <v>29900</v>
      </c>
    </row>
    <row r="935" spans="2:9" x14ac:dyDescent="0.25">
      <c r="B935" s="10">
        <v>40587</v>
      </c>
      <c r="C935" s="4" t="s">
        <v>63</v>
      </c>
      <c r="D935" s="4" t="s">
        <v>55</v>
      </c>
      <c r="E935" s="4" t="s">
        <v>51</v>
      </c>
      <c r="F935" s="4" t="s">
        <v>40</v>
      </c>
      <c r="G935" s="4">
        <v>283</v>
      </c>
      <c r="H935" s="5">
        <v>950</v>
      </c>
      <c r="I935" s="14">
        <f t="shared" si="14"/>
        <v>268850</v>
      </c>
    </row>
    <row r="936" spans="2:9" x14ac:dyDescent="0.25">
      <c r="B936" s="10">
        <v>40214</v>
      </c>
      <c r="C936" s="4" t="s">
        <v>41</v>
      </c>
      <c r="D936" s="4" t="s">
        <v>50</v>
      </c>
      <c r="E936" s="4" t="s">
        <v>43</v>
      </c>
      <c r="F936" s="4" t="s">
        <v>56</v>
      </c>
      <c r="G936" s="4">
        <v>8</v>
      </c>
      <c r="H936" s="5">
        <v>650</v>
      </c>
      <c r="I936" s="14">
        <f t="shared" si="14"/>
        <v>5200</v>
      </c>
    </row>
    <row r="937" spans="2:9" x14ac:dyDescent="0.25">
      <c r="B937" s="10">
        <v>40675</v>
      </c>
      <c r="C937" s="4" t="s">
        <v>37</v>
      </c>
      <c r="D937" s="4" t="s">
        <v>62</v>
      </c>
      <c r="E937" s="4" t="s">
        <v>48</v>
      </c>
      <c r="F937" s="4" t="s">
        <v>46</v>
      </c>
      <c r="G937" s="4">
        <v>67</v>
      </c>
      <c r="H937" s="5">
        <v>1200</v>
      </c>
      <c r="I937" s="14">
        <f t="shared" si="14"/>
        <v>80400</v>
      </c>
    </row>
    <row r="938" spans="2:9" x14ac:dyDescent="0.25">
      <c r="B938" s="10">
        <v>40441</v>
      </c>
      <c r="C938" s="4" t="s">
        <v>57</v>
      </c>
      <c r="D938" s="4" t="s">
        <v>62</v>
      </c>
      <c r="E938" s="4" t="s">
        <v>60</v>
      </c>
      <c r="F938" s="4" t="s">
        <v>46</v>
      </c>
      <c r="G938" s="4">
        <v>20</v>
      </c>
      <c r="H938" s="5">
        <v>820</v>
      </c>
      <c r="I938" s="14">
        <f t="shared" si="14"/>
        <v>16400</v>
      </c>
    </row>
    <row r="939" spans="2:9" x14ac:dyDescent="0.25">
      <c r="B939" s="10">
        <v>40651</v>
      </c>
      <c r="C939" s="4" t="s">
        <v>52</v>
      </c>
      <c r="D939" s="4" t="s">
        <v>42</v>
      </c>
      <c r="E939" s="4" t="s">
        <v>60</v>
      </c>
      <c r="F939" s="4" t="s">
        <v>56</v>
      </c>
      <c r="G939" s="4">
        <v>114</v>
      </c>
      <c r="H939" s="5">
        <v>820</v>
      </c>
      <c r="I939" s="14">
        <f t="shared" si="14"/>
        <v>93480</v>
      </c>
    </row>
    <row r="940" spans="2:9" x14ac:dyDescent="0.25">
      <c r="B940" s="10">
        <v>40734</v>
      </c>
      <c r="C940" s="4" t="s">
        <v>69</v>
      </c>
      <c r="D940" s="4" t="s">
        <v>50</v>
      </c>
      <c r="E940" s="4" t="s">
        <v>60</v>
      </c>
      <c r="F940" s="4" t="s">
        <v>49</v>
      </c>
      <c r="G940" s="4">
        <v>5</v>
      </c>
      <c r="H940" s="5">
        <v>820</v>
      </c>
      <c r="I940" s="14">
        <f t="shared" si="14"/>
        <v>4100</v>
      </c>
    </row>
    <row r="941" spans="2:9" x14ac:dyDescent="0.25">
      <c r="B941" s="10">
        <v>40650</v>
      </c>
      <c r="C941" s="4" t="s">
        <v>67</v>
      </c>
      <c r="D941" s="4" t="s">
        <v>62</v>
      </c>
      <c r="E941" s="4" t="s">
        <v>60</v>
      </c>
      <c r="F941" s="4" t="s">
        <v>44</v>
      </c>
      <c r="G941" s="4">
        <v>16</v>
      </c>
      <c r="H941" s="5">
        <v>820</v>
      </c>
      <c r="I941" s="14">
        <f t="shared" si="14"/>
        <v>13120</v>
      </c>
    </row>
    <row r="942" spans="2:9" x14ac:dyDescent="0.25">
      <c r="B942" s="10">
        <v>40576</v>
      </c>
      <c r="C942" s="4" t="s">
        <v>70</v>
      </c>
      <c r="D942" s="4" t="s">
        <v>55</v>
      </c>
      <c r="E942" s="4" t="s">
        <v>39</v>
      </c>
      <c r="F942" s="4" t="s">
        <v>49</v>
      </c>
      <c r="G942" s="4">
        <v>135</v>
      </c>
      <c r="H942" s="5">
        <v>800</v>
      </c>
      <c r="I942" s="14">
        <f t="shared" si="14"/>
        <v>108000</v>
      </c>
    </row>
    <row r="943" spans="2:9" x14ac:dyDescent="0.25">
      <c r="B943" s="10">
        <v>40810</v>
      </c>
      <c r="C943" s="4" t="s">
        <v>63</v>
      </c>
      <c r="D943" s="4" t="s">
        <v>42</v>
      </c>
      <c r="E943" s="4" t="s">
        <v>60</v>
      </c>
      <c r="F943" s="4" t="s">
        <v>49</v>
      </c>
      <c r="G943" s="4">
        <v>77</v>
      </c>
      <c r="H943" s="5">
        <v>820</v>
      </c>
      <c r="I943" s="14">
        <f t="shared" si="14"/>
        <v>63140</v>
      </c>
    </row>
    <row r="944" spans="2:9" x14ac:dyDescent="0.25">
      <c r="B944" s="10">
        <v>40289</v>
      </c>
      <c r="C944" s="4" t="s">
        <v>68</v>
      </c>
      <c r="D944" s="4" t="s">
        <v>53</v>
      </c>
      <c r="E944" s="4" t="s">
        <v>60</v>
      </c>
      <c r="F944" s="4" t="s">
        <v>44</v>
      </c>
      <c r="G944" s="4">
        <v>25</v>
      </c>
      <c r="H944" s="5">
        <v>820</v>
      </c>
      <c r="I944" s="14">
        <f t="shared" si="14"/>
        <v>20500</v>
      </c>
    </row>
    <row r="945" spans="2:9" x14ac:dyDescent="0.25">
      <c r="B945" s="10">
        <v>40735</v>
      </c>
      <c r="C945" s="4" t="s">
        <v>45</v>
      </c>
      <c r="D945" s="4" t="s">
        <v>55</v>
      </c>
      <c r="E945" s="4" t="s">
        <v>43</v>
      </c>
      <c r="F945" s="4" t="s">
        <v>49</v>
      </c>
      <c r="G945" s="4">
        <v>83</v>
      </c>
      <c r="H945" s="5">
        <v>650</v>
      </c>
      <c r="I945" s="14">
        <f t="shared" si="14"/>
        <v>53950</v>
      </c>
    </row>
    <row r="946" spans="2:9" x14ac:dyDescent="0.25">
      <c r="B946" s="10">
        <v>40809</v>
      </c>
      <c r="C946" s="4" t="s">
        <v>59</v>
      </c>
      <c r="D946" s="4" t="s">
        <v>38</v>
      </c>
      <c r="E946" s="4" t="s">
        <v>43</v>
      </c>
      <c r="F946" s="4" t="s">
        <v>40</v>
      </c>
      <c r="G946" s="4">
        <v>46</v>
      </c>
      <c r="H946" s="5">
        <v>650</v>
      </c>
      <c r="I946" s="14">
        <f t="shared" si="14"/>
        <v>29900</v>
      </c>
    </row>
    <row r="947" spans="2:9" x14ac:dyDescent="0.25">
      <c r="B947" s="10">
        <v>41091</v>
      </c>
      <c r="C947" s="4" t="s">
        <v>45</v>
      </c>
      <c r="D947" s="4" t="s">
        <v>50</v>
      </c>
      <c r="E947" s="4" t="s">
        <v>66</v>
      </c>
      <c r="F947" s="4" t="s">
        <v>49</v>
      </c>
      <c r="G947" s="4">
        <v>16</v>
      </c>
      <c r="H947" s="5">
        <v>450</v>
      </c>
      <c r="I947" s="14">
        <f t="shared" si="14"/>
        <v>7200</v>
      </c>
    </row>
    <row r="948" spans="2:9" x14ac:dyDescent="0.25">
      <c r="B948" s="10">
        <v>41393</v>
      </c>
      <c r="C948" s="4" t="s">
        <v>37</v>
      </c>
      <c r="D948" s="4" t="s">
        <v>62</v>
      </c>
      <c r="E948" s="4" t="s">
        <v>39</v>
      </c>
      <c r="F948" s="4" t="s">
        <v>46</v>
      </c>
      <c r="G948" s="4">
        <v>63</v>
      </c>
      <c r="H948" s="5">
        <v>800</v>
      </c>
      <c r="I948" s="14">
        <f t="shared" si="14"/>
        <v>50400</v>
      </c>
    </row>
    <row r="949" spans="2:9" x14ac:dyDescent="0.25">
      <c r="B949" s="10">
        <v>41595</v>
      </c>
      <c r="C949" s="4" t="s">
        <v>73</v>
      </c>
      <c r="D949" s="4" t="s">
        <v>38</v>
      </c>
      <c r="E949" s="4" t="s">
        <v>39</v>
      </c>
      <c r="F949" s="4" t="s">
        <v>56</v>
      </c>
      <c r="G949" s="4">
        <v>50</v>
      </c>
      <c r="H949" s="5">
        <v>800</v>
      </c>
      <c r="I949" s="14">
        <f t="shared" si="14"/>
        <v>40000</v>
      </c>
    </row>
    <row r="950" spans="2:9" x14ac:dyDescent="0.25">
      <c r="B950" s="10">
        <v>41591</v>
      </c>
      <c r="C950" s="4" t="s">
        <v>70</v>
      </c>
      <c r="D950" s="4" t="s">
        <v>50</v>
      </c>
      <c r="E950" s="4" t="s">
        <v>48</v>
      </c>
      <c r="F950" s="4" t="s">
        <v>40</v>
      </c>
      <c r="G950" s="4">
        <v>32</v>
      </c>
      <c r="H950" s="5">
        <v>1200</v>
      </c>
      <c r="I950" s="14">
        <f t="shared" si="14"/>
        <v>38400</v>
      </c>
    </row>
    <row r="951" spans="2:9" x14ac:dyDescent="0.25">
      <c r="B951" s="10">
        <v>41112</v>
      </c>
      <c r="C951" s="4" t="s">
        <v>58</v>
      </c>
      <c r="D951" s="4" t="s">
        <v>50</v>
      </c>
      <c r="E951" s="4" t="s">
        <v>60</v>
      </c>
      <c r="F951" s="4" t="s">
        <v>44</v>
      </c>
      <c r="G951" s="4">
        <v>1</v>
      </c>
      <c r="H951" s="5">
        <v>820</v>
      </c>
      <c r="I951" s="14">
        <f t="shared" si="14"/>
        <v>820</v>
      </c>
    </row>
    <row r="952" spans="2:9" x14ac:dyDescent="0.25">
      <c r="B952" s="10">
        <v>40776</v>
      </c>
      <c r="C952" s="4" t="s">
        <v>47</v>
      </c>
      <c r="D952" s="4" t="s">
        <v>38</v>
      </c>
      <c r="E952" s="4" t="s">
        <v>60</v>
      </c>
      <c r="F952" s="4" t="s">
        <v>56</v>
      </c>
      <c r="G952" s="4">
        <v>42</v>
      </c>
      <c r="H952" s="5">
        <v>820</v>
      </c>
      <c r="I952" s="14">
        <f t="shared" si="14"/>
        <v>34440</v>
      </c>
    </row>
    <row r="953" spans="2:9" x14ac:dyDescent="0.25">
      <c r="B953" s="10">
        <v>41785</v>
      </c>
      <c r="C953" s="4" t="s">
        <v>58</v>
      </c>
      <c r="D953" s="4" t="s">
        <v>55</v>
      </c>
      <c r="E953" s="4" t="s">
        <v>39</v>
      </c>
      <c r="F953" s="4" t="s">
        <v>46</v>
      </c>
      <c r="G953" s="4">
        <v>45</v>
      </c>
      <c r="H953" s="5">
        <v>800</v>
      </c>
      <c r="I953" s="14">
        <f t="shared" si="14"/>
        <v>36000</v>
      </c>
    </row>
    <row r="954" spans="2:9" x14ac:dyDescent="0.25">
      <c r="B954" s="10">
        <v>41361</v>
      </c>
      <c r="C954" s="4" t="s">
        <v>61</v>
      </c>
      <c r="D954" s="4" t="s">
        <v>50</v>
      </c>
      <c r="E954" s="4" t="s">
        <v>66</v>
      </c>
      <c r="F954" s="4" t="s">
        <v>56</v>
      </c>
      <c r="G954" s="4">
        <v>11</v>
      </c>
      <c r="H954" s="5">
        <v>450</v>
      </c>
      <c r="I954" s="14">
        <f t="shared" si="14"/>
        <v>4950</v>
      </c>
    </row>
    <row r="955" spans="2:9" x14ac:dyDescent="0.25">
      <c r="B955" s="10">
        <v>41857</v>
      </c>
      <c r="C955" s="4" t="s">
        <v>73</v>
      </c>
      <c r="D955" s="4" t="s">
        <v>55</v>
      </c>
      <c r="E955" s="4" t="s">
        <v>48</v>
      </c>
      <c r="F955" s="4" t="s">
        <v>44</v>
      </c>
      <c r="G955" s="4">
        <v>43</v>
      </c>
      <c r="H955" s="5">
        <v>1200</v>
      </c>
      <c r="I955" s="14">
        <f t="shared" si="14"/>
        <v>51600</v>
      </c>
    </row>
    <row r="956" spans="2:9" x14ac:dyDescent="0.25">
      <c r="B956" s="10">
        <v>40996</v>
      </c>
      <c r="C956" s="4" t="s">
        <v>64</v>
      </c>
      <c r="D956" s="4" t="s">
        <v>38</v>
      </c>
      <c r="E956" s="4" t="s">
        <v>48</v>
      </c>
      <c r="F956" s="4" t="s">
        <v>49</v>
      </c>
      <c r="G956" s="4">
        <v>28</v>
      </c>
      <c r="H956" s="5">
        <v>1200</v>
      </c>
      <c r="I956" s="14">
        <f t="shared" si="14"/>
        <v>33600</v>
      </c>
    </row>
    <row r="957" spans="2:9" x14ac:dyDescent="0.25">
      <c r="B957" s="10">
        <v>41859</v>
      </c>
      <c r="C957" s="4" t="s">
        <v>67</v>
      </c>
      <c r="D957" s="4" t="s">
        <v>55</v>
      </c>
      <c r="E957" s="4" t="s">
        <v>39</v>
      </c>
      <c r="F957" s="4" t="s">
        <v>44</v>
      </c>
      <c r="G957" s="4">
        <v>17</v>
      </c>
      <c r="H957" s="5">
        <v>800</v>
      </c>
      <c r="I957" s="14">
        <f t="shared" si="14"/>
        <v>13600</v>
      </c>
    </row>
    <row r="958" spans="2:9" x14ac:dyDescent="0.25">
      <c r="B958" s="10">
        <v>41041</v>
      </c>
      <c r="C958" s="4" t="s">
        <v>37</v>
      </c>
      <c r="D958" s="4" t="s">
        <v>38</v>
      </c>
      <c r="E958" s="4" t="s">
        <v>39</v>
      </c>
      <c r="F958" s="4" t="s">
        <v>40</v>
      </c>
      <c r="G958" s="4">
        <v>83</v>
      </c>
      <c r="H958" s="5">
        <v>800</v>
      </c>
      <c r="I958" s="14">
        <f t="shared" si="14"/>
        <v>66400</v>
      </c>
    </row>
    <row r="959" spans="2:9" x14ac:dyDescent="0.25">
      <c r="B959" s="10">
        <v>40531</v>
      </c>
      <c r="C959" s="4" t="s">
        <v>45</v>
      </c>
      <c r="D959" s="4" t="s">
        <v>62</v>
      </c>
      <c r="E959" s="4" t="s">
        <v>60</v>
      </c>
      <c r="F959" s="4" t="s">
        <v>46</v>
      </c>
      <c r="G959" s="4">
        <v>14</v>
      </c>
      <c r="H959" s="5">
        <v>820</v>
      </c>
      <c r="I959" s="14">
        <f t="shared" si="14"/>
        <v>11480</v>
      </c>
    </row>
    <row r="960" spans="2:9" x14ac:dyDescent="0.25">
      <c r="B960" s="10">
        <v>41961</v>
      </c>
      <c r="C960" s="4" t="s">
        <v>54</v>
      </c>
      <c r="D960" s="4" t="s">
        <v>38</v>
      </c>
      <c r="E960" s="4" t="s">
        <v>43</v>
      </c>
      <c r="F960" s="4" t="s">
        <v>40</v>
      </c>
      <c r="G960" s="4">
        <v>31</v>
      </c>
      <c r="H960" s="5">
        <v>650</v>
      </c>
      <c r="I960" s="14">
        <f t="shared" si="14"/>
        <v>20150</v>
      </c>
    </row>
    <row r="961" spans="2:9" x14ac:dyDescent="0.25">
      <c r="B961" s="10">
        <v>41909</v>
      </c>
      <c r="C961" s="4" t="s">
        <v>73</v>
      </c>
      <c r="D961" s="4" t="s">
        <v>55</v>
      </c>
      <c r="E961" s="4" t="s">
        <v>43</v>
      </c>
      <c r="F961" s="4" t="s">
        <v>46</v>
      </c>
      <c r="G961" s="4">
        <v>5</v>
      </c>
      <c r="H961" s="5">
        <v>650</v>
      </c>
      <c r="I961" s="14">
        <f t="shared" si="14"/>
        <v>3250</v>
      </c>
    </row>
    <row r="962" spans="2:9" x14ac:dyDescent="0.25">
      <c r="B962" s="10">
        <v>41877</v>
      </c>
      <c r="C962" s="4" t="s">
        <v>63</v>
      </c>
      <c r="D962" s="4" t="s">
        <v>38</v>
      </c>
      <c r="E962" s="4" t="s">
        <v>60</v>
      </c>
      <c r="F962" s="4" t="s">
        <v>56</v>
      </c>
      <c r="G962" s="4">
        <v>64</v>
      </c>
      <c r="H962" s="5">
        <v>820</v>
      </c>
      <c r="I962" s="14">
        <f t="shared" si="14"/>
        <v>52480</v>
      </c>
    </row>
    <row r="963" spans="2:9" x14ac:dyDescent="0.25">
      <c r="B963" s="10">
        <v>41757</v>
      </c>
      <c r="C963" s="4" t="s">
        <v>58</v>
      </c>
      <c r="D963" s="4" t="s">
        <v>50</v>
      </c>
      <c r="E963" s="4" t="s">
        <v>60</v>
      </c>
      <c r="F963" s="4" t="s">
        <v>46</v>
      </c>
      <c r="G963" s="4">
        <v>13</v>
      </c>
      <c r="H963" s="5">
        <v>820</v>
      </c>
      <c r="I963" s="14">
        <f t="shared" si="14"/>
        <v>10660</v>
      </c>
    </row>
    <row r="964" spans="2:9" x14ac:dyDescent="0.25">
      <c r="B964" s="10">
        <v>41233</v>
      </c>
      <c r="C964" s="4" t="s">
        <v>76</v>
      </c>
      <c r="D964" s="4" t="s">
        <v>38</v>
      </c>
      <c r="E964" s="4" t="s">
        <v>60</v>
      </c>
      <c r="F964" s="4" t="s">
        <v>49</v>
      </c>
      <c r="G964" s="4">
        <v>8</v>
      </c>
      <c r="H964" s="5">
        <v>820</v>
      </c>
      <c r="I964" s="14">
        <f t="shared" si="14"/>
        <v>6560</v>
      </c>
    </row>
    <row r="965" spans="2:9" x14ac:dyDescent="0.25">
      <c r="B965" s="10">
        <v>41410</v>
      </c>
      <c r="C965" s="4" t="s">
        <v>68</v>
      </c>
      <c r="D965" s="4" t="s">
        <v>55</v>
      </c>
      <c r="E965" s="4" t="s">
        <v>66</v>
      </c>
      <c r="F965" s="4" t="s">
        <v>49</v>
      </c>
      <c r="G965" s="4">
        <v>122</v>
      </c>
      <c r="H965" s="5">
        <v>450</v>
      </c>
      <c r="I965" s="14">
        <f t="shared" si="14"/>
        <v>54900</v>
      </c>
    </row>
    <row r="966" spans="2:9" x14ac:dyDescent="0.25">
      <c r="B966" s="10">
        <v>40294</v>
      </c>
      <c r="C966" s="4" t="s">
        <v>77</v>
      </c>
      <c r="D966" s="4" t="s">
        <v>38</v>
      </c>
      <c r="E966" s="4" t="s">
        <v>48</v>
      </c>
      <c r="F966" s="4" t="s">
        <v>40</v>
      </c>
      <c r="G966" s="4">
        <v>85</v>
      </c>
      <c r="H966" s="5">
        <v>1200</v>
      </c>
      <c r="I966" s="14">
        <f t="shared" si="14"/>
        <v>102000</v>
      </c>
    </row>
    <row r="967" spans="2:9" x14ac:dyDescent="0.25">
      <c r="B967" s="10">
        <v>40563</v>
      </c>
      <c r="C967" s="4" t="s">
        <v>54</v>
      </c>
      <c r="D967" s="4" t="s">
        <v>62</v>
      </c>
      <c r="E967" s="4" t="s">
        <v>39</v>
      </c>
      <c r="F967" s="4" t="s">
        <v>49</v>
      </c>
      <c r="G967" s="4">
        <v>82</v>
      </c>
      <c r="H967" s="5">
        <v>800</v>
      </c>
      <c r="I967" s="14">
        <f t="shared" si="14"/>
        <v>65600</v>
      </c>
    </row>
    <row r="968" spans="2:9" x14ac:dyDescent="0.25">
      <c r="B968" s="10">
        <v>41046</v>
      </c>
      <c r="C968" s="4" t="s">
        <v>45</v>
      </c>
      <c r="D968" s="4" t="s">
        <v>50</v>
      </c>
      <c r="E968" s="4" t="s">
        <v>48</v>
      </c>
      <c r="F968" s="4" t="s">
        <v>49</v>
      </c>
      <c r="G968" s="4">
        <v>3</v>
      </c>
      <c r="H968" s="5">
        <v>1200</v>
      </c>
      <c r="I968" s="14">
        <f t="shared" si="14"/>
        <v>3600</v>
      </c>
    </row>
    <row r="969" spans="2:9" x14ac:dyDescent="0.25">
      <c r="B969" s="10">
        <v>40665</v>
      </c>
      <c r="C969" s="4" t="s">
        <v>72</v>
      </c>
      <c r="D969" s="4" t="s">
        <v>55</v>
      </c>
      <c r="E969" s="4" t="s">
        <v>43</v>
      </c>
      <c r="F969" s="4" t="s">
        <v>49</v>
      </c>
      <c r="G969" s="4">
        <v>175</v>
      </c>
      <c r="H969" s="5">
        <v>650</v>
      </c>
      <c r="I969" s="14">
        <f t="shared" si="14"/>
        <v>113750</v>
      </c>
    </row>
    <row r="970" spans="2:9" x14ac:dyDescent="0.25">
      <c r="B970" s="10">
        <v>40585</v>
      </c>
      <c r="C970" s="4" t="s">
        <v>41</v>
      </c>
      <c r="D970" s="4" t="s">
        <v>42</v>
      </c>
      <c r="E970" s="4" t="s">
        <v>66</v>
      </c>
      <c r="F970" s="4" t="s">
        <v>40</v>
      </c>
      <c r="G970" s="4">
        <v>123</v>
      </c>
      <c r="H970" s="5">
        <v>450</v>
      </c>
      <c r="I970" s="14">
        <f t="shared" si="14"/>
        <v>55350</v>
      </c>
    </row>
    <row r="971" spans="2:9" x14ac:dyDescent="0.25">
      <c r="B971" s="10">
        <v>40203</v>
      </c>
      <c r="C971" s="4" t="s">
        <v>67</v>
      </c>
      <c r="D971" s="4" t="s">
        <v>55</v>
      </c>
      <c r="E971" s="4" t="s">
        <v>43</v>
      </c>
      <c r="F971" s="4" t="s">
        <v>56</v>
      </c>
      <c r="G971" s="4">
        <v>10</v>
      </c>
      <c r="H971" s="5">
        <v>650</v>
      </c>
      <c r="I971" s="14">
        <f t="shared" si="14"/>
        <v>6500</v>
      </c>
    </row>
    <row r="972" spans="2:9" x14ac:dyDescent="0.25">
      <c r="B972" s="10">
        <v>41822</v>
      </c>
      <c r="C972" s="4" t="s">
        <v>70</v>
      </c>
      <c r="D972" s="4" t="s">
        <v>50</v>
      </c>
      <c r="E972" s="4" t="s">
        <v>39</v>
      </c>
      <c r="F972" s="4" t="s">
        <v>46</v>
      </c>
      <c r="G972" s="4">
        <v>2</v>
      </c>
      <c r="H972" s="5">
        <v>800</v>
      </c>
      <c r="I972" s="14">
        <f t="shared" ref="I972:I1035" si="15">H972*G972</f>
        <v>1600</v>
      </c>
    </row>
    <row r="973" spans="2:9" x14ac:dyDescent="0.25">
      <c r="B973" s="10">
        <v>40747</v>
      </c>
      <c r="C973" s="4" t="s">
        <v>52</v>
      </c>
      <c r="D973" s="4" t="s">
        <v>38</v>
      </c>
      <c r="E973" s="4" t="s">
        <v>51</v>
      </c>
      <c r="F973" s="4" t="s">
        <v>44</v>
      </c>
      <c r="G973" s="4">
        <v>16</v>
      </c>
      <c r="H973" s="5">
        <v>950</v>
      </c>
      <c r="I973" s="14">
        <f t="shared" si="15"/>
        <v>15200</v>
      </c>
    </row>
    <row r="974" spans="2:9" x14ac:dyDescent="0.25">
      <c r="B974" s="10">
        <v>40957</v>
      </c>
      <c r="C974" s="4" t="s">
        <v>58</v>
      </c>
      <c r="D974" s="4" t="s">
        <v>50</v>
      </c>
      <c r="E974" s="4" t="s">
        <v>51</v>
      </c>
      <c r="F974" s="4" t="s">
        <v>56</v>
      </c>
      <c r="G974" s="4">
        <v>37</v>
      </c>
      <c r="H974" s="5">
        <v>950</v>
      </c>
      <c r="I974" s="14">
        <f t="shared" si="15"/>
        <v>35150</v>
      </c>
    </row>
    <row r="975" spans="2:9" x14ac:dyDescent="0.25">
      <c r="B975" s="10">
        <v>41915</v>
      </c>
      <c r="C975" s="4" t="s">
        <v>72</v>
      </c>
      <c r="D975" s="4" t="s">
        <v>53</v>
      </c>
      <c r="E975" s="4" t="s">
        <v>39</v>
      </c>
      <c r="F975" s="4" t="s">
        <v>46</v>
      </c>
      <c r="G975" s="4">
        <v>44</v>
      </c>
      <c r="H975" s="5">
        <v>800</v>
      </c>
      <c r="I975" s="14">
        <f t="shared" si="15"/>
        <v>35200</v>
      </c>
    </row>
    <row r="976" spans="2:9" x14ac:dyDescent="0.25">
      <c r="B976" s="10">
        <v>40943</v>
      </c>
      <c r="C976" s="4" t="s">
        <v>68</v>
      </c>
      <c r="D976" s="4" t="s">
        <v>62</v>
      </c>
      <c r="E976" s="4" t="s">
        <v>39</v>
      </c>
      <c r="F976" s="4" t="s">
        <v>56</v>
      </c>
      <c r="G976" s="4">
        <v>13</v>
      </c>
      <c r="H976" s="5">
        <v>800</v>
      </c>
      <c r="I976" s="14">
        <f t="shared" si="15"/>
        <v>10400</v>
      </c>
    </row>
    <row r="977" spans="2:9" x14ac:dyDescent="0.25">
      <c r="B977" s="10">
        <v>40440</v>
      </c>
      <c r="C977" s="4" t="s">
        <v>73</v>
      </c>
      <c r="D977" s="4" t="s">
        <v>42</v>
      </c>
      <c r="E977" s="4" t="s">
        <v>66</v>
      </c>
      <c r="F977" s="4" t="s">
        <v>49</v>
      </c>
      <c r="G977" s="4">
        <v>36</v>
      </c>
      <c r="H977" s="5">
        <v>450</v>
      </c>
      <c r="I977" s="14">
        <f t="shared" si="15"/>
        <v>16200</v>
      </c>
    </row>
    <row r="978" spans="2:9" x14ac:dyDescent="0.25">
      <c r="B978" s="10">
        <v>40374</v>
      </c>
      <c r="C978" s="4" t="s">
        <v>64</v>
      </c>
      <c r="D978" s="4" t="s">
        <v>53</v>
      </c>
      <c r="E978" s="4" t="s">
        <v>39</v>
      </c>
      <c r="F978" s="4" t="s">
        <v>46</v>
      </c>
      <c r="G978" s="4">
        <v>1</v>
      </c>
      <c r="H978" s="5">
        <v>800</v>
      </c>
      <c r="I978" s="14">
        <f t="shared" si="15"/>
        <v>800</v>
      </c>
    </row>
    <row r="979" spans="2:9" x14ac:dyDescent="0.25">
      <c r="B979" s="10">
        <v>40684</v>
      </c>
      <c r="C979" s="4" t="s">
        <v>72</v>
      </c>
      <c r="D979" s="4" t="s">
        <v>50</v>
      </c>
      <c r="E979" s="4" t="s">
        <v>48</v>
      </c>
      <c r="F979" s="4" t="s">
        <v>44</v>
      </c>
      <c r="G979" s="4">
        <v>1</v>
      </c>
      <c r="H979" s="5">
        <v>1200</v>
      </c>
      <c r="I979" s="14">
        <f t="shared" si="15"/>
        <v>1200</v>
      </c>
    </row>
    <row r="980" spans="2:9" x14ac:dyDescent="0.25">
      <c r="B980" s="10">
        <v>41844</v>
      </c>
      <c r="C980" s="4" t="s">
        <v>52</v>
      </c>
      <c r="D980" s="4" t="s">
        <v>42</v>
      </c>
      <c r="E980" s="4" t="s">
        <v>51</v>
      </c>
      <c r="F980" s="4" t="s">
        <v>46</v>
      </c>
      <c r="G980" s="4">
        <v>59</v>
      </c>
      <c r="H980" s="5">
        <v>950</v>
      </c>
      <c r="I980" s="14">
        <f t="shared" si="15"/>
        <v>56050</v>
      </c>
    </row>
    <row r="981" spans="2:9" x14ac:dyDescent="0.25">
      <c r="B981" s="10">
        <v>41602</v>
      </c>
      <c r="C981" s="4" t="s">
        <v>54</v>
      </c>
      <c r="D981" s="4" t="s">
        <v>55</v>
      </c>
      <c r="E981" s="4" t="s">
        <v>39</v>
      </c>
      <c r="F981" s="4" t="s">
        <v>46</v>
      </c>
      <c r="G981" s="4">
        <v>76</v>
      </c>
      <c r="H981" s="5">
        <v>800</v>
      </c>
      <c r="I981" s="14">
        <f t="shared" si="15"/>
        <v>60800</v>
      </c>
    </row>
    <row r="982" spans="2:9" x14ac:dyDescent="0.25">
      <c r="B982" s="10">
        <v>40821</v>
      </c>
      <c r="C982" s="4" t="s">
        <v>64</v>
      </c>
      <c r="D982" s="4" t="s">
        <v>42</v>
      </c>
      <c r="E982" s="4" t="s">
        <v>66</v>
      </c>
      <c r="F982" s="4" t="s">
        <v>49</v>
      </c>
      <c r="G982" s="4">
        <v>37</v>
      </c>
      <c r="H982" s="5">
        <v>450</v>
      </c>
      <c r="I982" s="14">
        <f t="shared" si="15"/>
        <v>16650</v>
      </c>
    </row>
    <row r="983" spans="2:9" x14ac:dyDescent="0.25">
      <c r="B983" s="10">
        <v>41801</v>
      </c>
      <c r="C983" s="4" t="s">
        <v>77</v>
      </c>
      <c r="D983" s="4" t="s">
        <v>55</v>
      </c>
      <c r="E983" s="4" t="s">
        <v>60</v>
      </c>
      <c r="F983" s="4" t="s">
        <v>44</v>
      </c>
      <c r="G983" s="4">
        <v>59</v>
      </c>
      <c r="H983" s="5">
        <v>820</v>
      </c>
      <c r="I983" s="14">
        <f t="shared" si="15"/>
        <v>48380</v>
      </c>
    </row>
    <row r="984" spans="2:9" x14ac:dyDescent="0.25">
      <c r="B984" s="10">
        <v>41311</v>
      </c>
      <c r="C984" s="4" t="s">
        <v>64</v>
      </c>
      <c r="D984" s="4" t="s">
        <v>53</v>
      </c>
      <c r="E984" s="4" t="s">
        <v>66</v>
      </c>
      <c r="F984" s="4" t="s">
        <v>44</v>
      </c>
      <c r="G984" s="4">
        <v>25</v>
      </c>
      <c r="H984" s="5">
        <v>450</v>
      </c>
      <c r="I984" s="14">
        <f t="shared" si="15"/>
        <v>11250</v>
      </c>
    </row>
    <row r="985" spans="2:9" x14ac:dyDescent="0.25">
      <c r="B985" s="10">
        <v>40722</v>
      </c>
      <c r="C985" s="4" t="s">
        <v>70</v>
      </c>
      <c r="D985" s="4" t="s">
        <v>62</v>
      </c>
      <c r="E985" s="4" t="s">
        <v>66</v>
      </c>
      <c r="F985" s="4" t="s">
        <v>44</v>
      </c>
      <c r="G985" s="4">
        <v>44</v>
      </c>
      <c r="H985" s="5">
        <v>450</v>
      </c>
      <c r="I985" s="14">
        <f t="shared" si="15"/>
        <v>19800</v>
      </c>
    </row>
    <row r="986" spans="2:9" x14ac:dyDescent="0.25">
      <c r="B986" s="10">
        <v>40682</v>
      </c>
      <c r="C986" s="4" t="s">
        <v>69</v>
      </c>
      <c r="D986" s="4" t="s">
        <v>42</v>
      </c>
      <c r="E986" s="4" t="s">
        <v>60</v>
      </c>
      <c r="F986" s="4" t="s">
        <v>56</v>
      </c>
      <c r="G986" s="4">
        <v>9</v>
      </c>
      <c r="H986" s="5">
        <v>820</v>
      </c>
      <c r="I986" s="14">
        <f t="shared" si="15"/>
        <v>7380</v>
      </c>
    </row>
    <row r="987" spans="2:9" x14ac:dyDescent="0.25">
      <c r="B987" s="10">
        <v>41332</v>
      </c>
      <c r="C987" s="4" t="s">
        <v>64</v>
      </c>
      <c r="D987" s="4" t="s">
        <v>50</v>
      </c>
      <c r="E987" s="4" t="s">
        <v>66</v>
      </c>
      <c r="F987" s="4" t="s">
        <v>44</v>
      </c>
      <c r="G987" s="4">
        <v>8</v>
      </c>
      <c r="H987" s="5">
        <v>450</v>
      </c>
      <c r="I987" s="14">
        <f t="shared" si="15"/>
        <v>3600</v>
      </c>
    </row>
    <row r="988" spans="2:9" x14ac:dyDescent="0.25">
      <c r="B988" s="10">
        <v>41170</v>
      </c>
      <c r="C988" s="4" t="s">
        <v>77</v>
      </c>
      <c r="D988" s="4" t="s">
        <v>38</v>
      </c>
      <c r="E988" s="4" t="s">
        <v>48</v>
      </c>
      <c r="F988" s="4" t="s">
        <v>46</v>
      </c>
      <c r="G988" s="4">
        <v>34</v>
      </c>
      <c r="H988" s="5">
        <v>1200</v>
      </c>
      <c r="I988" s="14">
        <f t="shared" si="15"/>
        <v>40800</v>
      </c>
    </row>
    <row r="989" spans="2:9" x14ac:dyDescent="0.25">
      <c r="B989" s="10">
        <v>41095</v>
      </c>
      <c r="C989" s="4" t="s">
        <v>72</v>
      </c>
      <c r="D989" s="4" t="s">
        <v>55</v>
      </c>
      <c r="E989" s="4" t="s">
        <v>39</v>
      </c>
      <c r="F989" s="4" t="s">
        <v>46</v>
      </c>
      <c r="G989" s="4">
        <v>86</v>
      </c>
      <c r="H989" s="5">
        <v>800</v>
      </c>
      <c r="I989" s="14">
        <f t="shared" si="15"/>
        <v>68800</v>
      </c>
    </row>
    <row r="990" spans="2:9" x14ac:dyDescent="0.25">
      <c r="B990" s="10">
        <v>41299</v>
      </c>
      <c r="C990" s="4" t="s">
        <v>69</v>
      </c>
      <c r="D990" s="4" t="s">
        <v>62</v>
      </c>
      <c r="E990" s="4" t="s">
        <v>48</v>
      </c>
      <c r="F990" s="4" t="s">
        <v>46</v>
      </c>
      <c r="G990" s="4">
        <v>75</v>
      </c>
      <c r="H990" s="5">
        <v>1200</v>
      </c>
      <c r="I990" s="14">
        <f t="shared" si="15"/>
        <v>90000</v>
      </c>
    </row>
    <row r="991" spans="2:9" x14ac:dyDescent="0.25">
      <c r="B991" s="10">
        <v>40644</v>
      </c>
      <c r="C991" s="4" t="s">
        <v>37</v>
      </c>
      <c r="D991" s="4" t="s">
        <v>55</v>
      </c>
      <c r="E991" s="4" t="s">
        <v>60</v>
      </c>
      <c r="F991" s="4" t="s">
        <v>44</v>
      </c>
      <c r="G991" s="4">
        <v>51</v>
      </c>
      <c r="H991" s="5">
        <v>820</v>
      </c>
      <c r="I991" s="14">
        <f t="shared" si="15"/>
        <v>41820</v>
      </c>
    </row>
    <row r="992" spans="2:9" x14ac:dyDescent="0.25">
      <c r="B992" s="10">
        <v>41674</v>
      </c>
      <c r="C992" s="4" t="s">
        <v>37</v>
      </c>
      <c r="D992" s="4" t="s">
        <v>55</v>
      </c>
      <c r="E992" s="4" t="s">
        <v>66</v>
      </c>
      <c r="F992" s="4" t="s">
        <v>40</v>
      </c>
      <c r="G992" s="4">
        <v>273</v>
      </c>
      <c r="H992" s="5">
        <v>450</v>
      </c>
      <c r="I992" s="14">
        <f t="shared" si="15"/>
        <v>122850</v>
      </c>
    </row>
    <row r="993" spans="2:9" x14ac:dyDescent="0.25">
      <c r="B993" s="10">
        <v>41911</v>
      </c>
      <c r="C993" s="4" t="s">
        <v>71</v>
      </c>
      <c r="D993" s="4" t="s">
        <v>53</v>
      </c>
      <c r="E993" s="4" t="s">
        <v>66</v>
      </c>
      <c r="F993" s="4" t="s">
        <v>49</v>
      </c>
      <c r="G993" s="4">
        <v>2</v>
      </c>
      <c r="H993" s="5">
        <v>450</v>
      </c>
      <c r="I993" s="14">
        <f t="shared" si="15"/>
        <v>900</v>
      </c>
    </row>
    <row r="994" spans="2:9" x14ac:dyDescent="0.25">
      <c r="B994" s="10">
        <v>41103</v>
      </c>
      <c r="C994" s="4" t="s">
        <v>77</v>
      </c>
      <c r="D994" s="4" t="s">
        <v>50</v>
      </c>
      <c r="E994" s="4" t="s">
        <v>60</v>
      </c>
      <c r="F994" s="4" t="s">
        <v>44</v>
      </c>
      <c r="G994" s="4">
        <v>1</v>
      </c>
      <c r="H994" s="5">
        <v>820</v>
      </c>
      <c r="I994" s="14">
        <f t="shared" si="15"/>
        <v>820</v>
      </c>
    </row>
    <row r="995" spans="2:9" x14ac:dyDescent="0.25">
      <c r="B995" s="10">
        <v>40255</v>
      </c>
      <c r="C995" s="4" t="s">
        <v>63</v>
      </c>
      <c r="D995" s="4" t="s">
        <v>38</v>
      </c>
      <c r="E995" s="4" t="s">
        <v>48</v>
      </c>
      <c r="F995" s="4" t="s">
        <v>40</v>
      </c>
      <c r="G995" s="4">
        <v>64</v>
      </c>
      <c r="H995" s="5">
        <v>1200</v>
      </c>
      <c r="I995" s="14">
        <f t="shared" si="15"/>
        <v>76800</v>
      </c>
    </row>
    <row r="996" spans="2:9" x14ac:dyDescent="0.25">
      <c r="B996" s="10">
        <v>40482</v>
      </c>
      <c r="C996" s="4" t="s">
        <v>77</v>
      </c>
      <c r="D996" s="4" t="s">
        <v>42</v>
      </c>
      <c r="E996" s="4" t="s">
        <v>43</v>
      </c>
      <c r="F996" s="4" t="s">
        <v>40</v>
      </c>
      <c r="G996" s="4">
        <v>24</v>
      </c>
      <c r="H996" s="5">
        <v>650</v>
      </c>
      <c r="I996" s="14">
        <f t="shared" si="15"/>
        <v>15600</v>
      </c>
    </row>
    <row r="997" spans="2:9" x14ac:dyDescent="0.25">
      <c r="B997" s="10">
        <v>40484</v>
      </c>
      <c r="C997" s="4" t="s">
        <v>45</v>
      </c>
      <c r="D997" s="4" t="s">
        <v>62</v>
      </c>
      <c r="E997" s="4" t="s">
        <v>66</v>
      </c>
      <c r="F997" s="4" t="s">
        <v>56</v>
      </c>
      <c r="G997" s="4">
        <v>165</v>
      </c>
      <c r="H997" s="5">
        <v>450</v>
      </c>
      <c r="I997" s="14">
        <f t="shared" si="15"/>
        <v>74250</v>
      </c>
    </row>
    <row r="998" spans="2:9" x14ac:dyDescent="0.25">
      <c r="B998" s="10">
        <v>40185</v>
      </c>
      <c r="C998" s="4" t="s">
        <v>65</v>
      </c>
      <c r="D998" s="4" t="s">
        <v>42</v>
      </c>
      <c r="E998" s="4" t="s">
        <v>43</v>
      </c>
      <c r="F998" s="4" t="s">
        <v>56</v>
      </c>
      <c r="G998" s="4">
        <v>111</v>
      </c>
      <c r="H998" s="5">
        <v>650</v>
      </c>
      <c r="I998" s="14">
        <f t="shared" si="15"/>
        <v>72150</v>
      </c>
    </row>
    <row r="999" spans="2:9" x14ac:dyDescent="0.25">
      <c r="B999" s="10">
        <v>41658</v>
      </c>
      <c r="C999" s="4" t="s">
        <v>41</v>
      </c>
      <c r="D999" s="4" t="s">
        <v>62</v>
      </c>
      <c r="E999" s="4" t="s">
        <v>60</v>
      </c>
      <c r="F999" s="4" t="s">
        <v>56</v>
      </c>
      <c r="G999" s="4">
        <v>149</v>
      </c>
      <c r="H999" s="5">
        <v>820</v>
      </c>
      <c r="I999" s="14">
        <f t="shared" si="15"/>
        <v>122180</v>
      </c>
    </row>
    <row r="1000" spans="2:9" x14ac:dyDescent="0.25">
      <c r="B1000" s="10">
        <v>40689</v>
      </c>
      <c r="C1000" s="4" t="s">
        <v>57</v>
      </c>
      <c r="D1000" s="4" t="s">
        <v>42</v>
      </c>
      <c r="E1000" s="4" t="s">
        <v>51</v>
      </c>
      <c r="F1000" s="4" t="s">
        <v>46</v>
      </c>
      <c r="G1000" s="4">
        <v>57</v>
      </c>
      <c r="H1000" s="5">
        <v>950</v>
      </c>
      <c r="I1000" s="14">
        <f t="shared" si="15"/>
        <v>54150</v>
      </c>
    </row>
    <row r="1001" spans="2:9" x14ac:dyDescent="0.25">
      <c r="B1001" s="10">
        <v>40760</v>
      </c>
      <c r="C1001" s="4" t="s">
        <v>71</v>
      </c>
      <c r="D1001" s="4" t="s">
        <v>62</v>
      </c>
      <c r="E1001" s="4" t="s">
        <v>60</v>
      </c>
      <c r="F1001" s="4" t="s">
        <v>56</v>
      </c>
      <c r="G1001" s="4">
        <v>171</v>
      </c>
      <c r="H1001" s="5">
        <v>820</v>
      </c>
      <c r="I1001" s="14">
        <f t="shared" si="15"/>
        <v>140220</v>
      </c>
    </row>
    <row r="1002" spans="2:9" x14ac:dyDescent="0.25">
      <c r="B1002" s="10">
        <v>40600</v>
      </c>
      <c r="C1002" s="4" t="s">
        <v>54</v>
      </c>
      <c r="D1002" s="4" t="s">
        <v>38</v>
      </c>
      <c r="E1002" s="4" t="s">
        <v>48</v>
      </c>
      <c r="F1002" s="4" t="s">
        <v>49</v>
      </c>
      <c r="G1002" s="4">
        <v>27</v>
      </c>
      <c r="H1002" s="5">
        <v>1200</v>
      </c>
      <c r="I1002" s="14">
        <f t="shared" si="15"/>
        <v>32400</v>
      </c>
    </row>
    <row r="1003" spans="2:9" x14ac:dyDescent="0.25">
      <c r="B1003" s="10">
        <v>40429</v>
      </c>
      <c r="C1003" s="4" t="s">
        <v>57</v>
      </c>
      <c r="D1003" s="4" t="s">
        <v>38</v>
      </c>
      <c r="E1003" s="4" t="s">
        <v>39</v>
      </c>
      <c r="F1003" s="4" t="s">
        <v>46</v>
      </c>
      <c r="G1003" s="4">
        <v>32</v>
      </c>
      <c r="H1003" s="5">
        <v>800</v>
      </c>
      <c r="I1003" s="14">
        <f t="shared" si="15"/>
        <v>25600</v>
      </c>
    </row>
    <row r="1004" spans="2:9" x14ac:dyDescent="0.25">
      <c r="B1004" s="10">
        <v>40638</v>
      </c>
      <c r="C1004" s="4" t="s">
        <v>65</v>
      </c>
      <c r="D1004" s="4" t="s">
        <v>55</v>
      </c>
      <c r="E1004" s="4" t="s">
        <v>60</v>
      </c>
      <c r="F1004" s="4" t="s">
        <v>40</v>
      </c>
      <c r="G1004" s="4">
        <v>241</v>
      </c>
      <c r="H1004" s="5">
        <v>820</v>
      </c>
      <c r="I1004" s="14">
        <f t="shared" si="15"/>
        <v>197620</v>
      </c>
    </row>
    <row r="1005" spans="2:9" x14ac:dyDescent="0.25">
      <c r="B1005" s="10">
        <v>41350</v>
      </c>
      <c r="C1005" s="4" t="s">
        <v>76</v>
      </c>
      <c r="D1005" s="4" t="s">
        <v>38</v>
      </c>
      <c r="E1005" s="4" t="s">
        <v>48</v>
      </c>
      <c r="F1005" s="4" t="s">
        <v>46</v>
      </c>
      <c r="G1005" s="4">
        <v>28</v>
      </c>
      <c r="H1005" s="5">
        <v>1200</v>
      </c>
      <c r="I1005" s="14">
        <f t="shared" si="15"/>
        <v>33600</v>
      </c>
    </row>
    <row r="1006" spans="2:9" x14ac:dyDescent="0.25">
      <c r="B1006" s="10">
        <v>40219</v>
      </c>
      <c r="C1006" s="4" t="s">
        <v>77</v>
      </c>
      <c r="D1006" s="4" t="s">
        <v>42</v>
      </c>
      <c r="E1006" s="4" t="s">
        <v>66</v>
      </c>
      <c r="F1006" s="4" t="s">
        <v>40</v>
      </c>
      <c r="G1006" s="4">
        <v>83</v>
      </c>
      <c r="H1006" s="5">
        <v>450</v>
      </c>
      <c r="I1006" s="14">
        <f t="shared" si="15"/>
        <v>37350</v>
      </c>
    </row>
    <row r="1007" spans="2:9" x14ac:dyDescent="0.25">
      <c r="B1007" s="10">
        <v>41014</v>
      </c>
      <c r="C1007" s="4" t="s">
        <v>73</v>
      </c>
      <c r="D1007" s="4" t="s">
        <v>50</v>
      </c>
      <c r="E1007" s="4" t="s">
        <v>48</v>
      </c>
      <c r="F1007" s="4" t="s">
        <v>49</v>
      </c>
      <c r="G1007" s="4">
        <v>14</v>
      </c>
      <c r="H1007" s="5">
        <v>1200</v>
      </c>
      <c r="I1007" s="14">
        <f t="shared" si="15"/>
        <v>16800</v>
      </c>
    </row>
    <row r="1008" spans="2:9" x14ac:dyDescent="0.25">
      <c r="B1008" s="10">
        <v>41858</v>
      </c>
      <c r="C1008" s="4" t="s">
        <v>54</v>
      </c>
      <c r="D1008" s="4" t="s">
        <v>42</v>
      </c>
      <c r="E1008" s="4" t="s">
        <v>43</v>
      </c>
      <c r="F1008" s="4" t="s">
        <v>56</v>
      </c>
      <c r="G1008" s="4">
        <v>8</v>
      </c>
      <c r="H1008" s="5">
        <v>650</v>
      </c>
      <c r="I1008" s="14">
        <f t="shared" si="15"/>
        <v>5200</v>
      </c>
    </row>
    <row r="1009" spans="2:9" x14ac:dyDescent="0.25">
      <c r="B1009" s="10">
        <v>41907</v>
      </c>
      <c r="C1009" s="4" t="s">
        <v>63</v>
      </c>
      <c r="D1009" s="4" t="s">
        <v>38</v>
      </c>
      <c r="E1009" s="4" t="s">
        <v>43</v>
      </c>
      <c r="F1009" s="4" t="s">
        <v>49</v>
      </c>
      <c r="G1009" s="4">
        <v>51</v>
      </c>
      <c r="H1009" s="5">
        <v>650</v>
      </c>
      <c r="I1009" s="14">
        <f t="shared" si="15"/>
        <v>33150</v>
      </c>
    </row>
    <row r="1010" spans="2:9" x14ac:dyDescent="0.25">
      <c r="B1010" s="10">
        <v>40864</v>
      </c>
      <c r="C1010" s="4" t="s">
        <v>59</v>
      </c>
      <c r="D1010" s="4" t="s">
        <v>42</v>
      </c>
      <c r="E1010" s="4" t="s">
        <v>66</v>
      </c>
      <c r="F1010" s="4" t="s">
        <v>44</v>
      </c>
      <c r="G1010" s="4">
        <v>11</v>
      </c>
      <c r="H1010" s="5">
        <v>450</v>
      </c>
      <c r="I1010" s="14">
        <f t="shared" si="15"/>
        <v>4950</v>
      </c>
    </row>
    <row r="1011" spans="2:9" x14ac:dyDescent="0.25">
      <c r="B1011" s="10">
        <v>41648</v>
      </c>
      <c r="C1011" s="4" t="s">
        <v>71</v>
      </c>
      <c r="D1011" s="4" t="s">
        <v>53</v>
      </c>
      <c r="E1011" s="4" t="s">
        <v>39</v>
      </c>
      <c r="F1011" s="4" t="s">
        <v>49</v>
      </c>
      <c r="G1011" s="4">
        <v>11</v>
      </c>
      <c r="H1011" s="5">
        <v>800</v>
      </c>
      <c r="I1011" s="14">
        <f t="shared" si="15"/>
        <v>8800</v>
      </c>
    </row>
    <row r="1012" spans="2:9" x14ac:dyDescent="0.25">
      <c r="B1012" s="10">
        <v>40918</v>
      </c>
      <c r="C1012" s="4" t="s">
        <v>54</v>
      </c>
      <c r="D1012" s="4" t="s">
        <v>62</v>
      </c>
      <c r="E1012" s="4" t="s">
        <v>60</v>
      </c>
      <c r="F1012" s="4" t="s">
        <v>56</v>
      </c>
      <c r="G1012" s="4">
        <v>2</v>
      </c>
      <c r="H1012" s="5">
        <v>820</v>
      </c>
      <c r="I1012" s="14">
        <f t="shared" si="15"/>
        <v>1640</v>
      </c>
    </row>
    <row r="1013" spans="2:9" x14ac:dyDescent="0.25">
      <c r="B1013" s="10">
        <v>40584</v>
      </c>
      <c r="C1013" s="4" t="s">
        <v>74</v>
      </c>
      <c r="D1013" s="4" t="s">
        <v>42</v>
      </c>
      <c r="E1013" s="4" t="s">
        <v>60</v>
      </c>
      <c r="F1013" s="4" t="s">
        <v>44</v>
      </c>
      <c r="G1013" s="4">
        <v>3</v>
      </c>
      <c r="H1013" s="5">
        <v>820</v>
      </c>
      <c r="I1013" s="14">
        <f t="shared" si="15"/>
        <v>2460</v>
      </c>
    </row>
    <row r="1014" spans="2:9" x14ac:dyDescent="0.25">
      <c r="B1014" s="10">
        <v>41290</v>
      </c>
      <c r="C1014" s="4" t="s">
        <v>69</v>
      </c>
      <c r="D1014" s="4" t="s">
        <v>38</v>
      </c>
      <c r="E1014" s="4" t="s">
        <v>51</v>
      </c>
      <c r="F1014" s="4" t="s">
        <v>40</v>
      </c>
      <c r="G1014" s="4">
        <v>49</v>
      </c>
      <c r="H1014" s="5">
        <v>950</v>
      </c>
      <c r="I1014" s="14">
        <f t="shared" si="15"/>
        <v>46550</v>
      </c>
    </row>
    <row r="1015" spans="2:9" x14ac:dyDescent="0.25">
      <c r="B1015" s="10">
        <v>41333</v>
      </c>
      <c r="C1015" s="4" t="s">
        <v>54</v>
      </c>
      <c r="D1015" s="4" t="s">
        <v>38</v>
      </c>
      <c r="E1015" s="4" t="s">
        <v>39</v>
      </c>
      <c r="F1015" s="4" t="s">
        <v>44</v>
      </c>
      <c r="G1015" s="4">
        <v>19</v>
      </c>
      <c r="H1015" s="5">
        <v>800</v>
      </c>
      <c r="I1015" s="14">
        <f t="shared" si="15"/>
        <v>15200</v>
      </c>
    </row>
    <row r="1016" spans="2:9" x14ac:dyDescent="0.25">
      <c r="B1016" s="10">
        <v>40548</v>
      </c>
      <c r="C1016" s="4" t="s">
        <v>73</v>
      </c>
      <c r="D1016" s="4" t="s">
        <v>53</v>
      </c>
      <c r="E1016" s="4" t="s">
        <v>39</v>
      </c>
      <c r="F1016" s="4" t="s">
        <v>46</v>
      </c>
      <c r="G1016" s="4">
        <v>49</v>
      </c>
      <c r="H1016" s="5">
        <v>800</v>
      </c>
      <c r="I1016" s="14">
        <f t="shared" si="15"/>
        <v>39200</v>
      </c>
    </row>
    <row r="1017" spans="2:9" x14ac:dyDescent="0.25">
      <c r="B1017" s="10">
        <v>41779</v>
      </c>
      <c r="C1017" s="4" t="s">
        <v>67</v>
      </c>
      <c r="D1017" s="4" t="s">
        <v>55</v>
      </c>
      <c r="E1017" s="4" t="s">
        <v>66</v>
      </c>
      <c r="F1017" s="4" t="s">
        <v>46</v>
      </c>
      <c r="G1017" s="4">
        <v>14</v>
      </c>
      <c r="H1017" s="5">
        <v>450</v>
      </c>
      <c r="I1017" s="14">
        <f t="shared" si="15"/>
        <v>6300</v>
      </c>
    </row>
    <row r="1018" spans="2:9" x14ac:dyDescent="0.25">
      <c r="B1018" s="10">
        <v>40565</v>
      </c>
      <c r="C1018" s="4" t="s">
        <v>63</v>
      </c>
      <c r="D1018" s="4" t="s">
        <v>42</v>
      </c>
      <c r="E1018" s="4" t="s">
        <v>66</v>
      </c>
      <c r="F1018" s="4" t="s">
        <v>44</v>
      </c>
      <c r="G1018" s="4">
        <v>6</v>
      </c>
      <c r="H1018" s="5">
        <v>450</v>
      </c>
      <c r="I1018" s="14">
        <f t="shared" si="15"/>
        <v>2700</v>
      </c>
    </row>
    <row r="1019" spans="2:9" x14ac:dyDescent="0.25">
      <c r="B1019" s="10">
        <v>41224</v>
      </c>
      <c r="C1019" s="4" t="s">
        <v>67</v>
      </c>
      <c r="D1019" s="4" t="s">
        <v>62</v>
      </c>
      <c r="E1019" s="4" t="s">
        <v>66</v>
      </c>
      <c r="F1019" s="4" t="s">
        <v>40</v>
      </c>
      <c r="G1019" s="4">
        <v>188</v>
      </c>
      <c r="H1019" s="5">
        <v>450</v>
      </c>
      <c r="I1019" s="14">
        <f t="shared" si="15"/>
        <v>84600</v>
      </c>
    </row>
    <row r="1020" spans="2:9" x14ac:dyDescent="0.25">
      <c r="B1020" s="10">
        <v>41496</v>
      </c>
      <c r="C1020" s="4" t="s">
        <v>59</v>
      </c>
      <c r="D1020" s="4" t="s">
        <v>42</v>
      </c>
      <c r="E1020" s="4" t="s">
        <v>60</v>
      </c>
      <c r="F1020" s="4" t="s">
        <v>40</v>
      </c>
      <c r="G1020" s="4">
        <v>110</v>
      </c>
      <c r="H1020" s="5">
        <v>820</v>
      </c>
      <c r="I1020" s="14">
        <f t="shared" si="15"/>
        <v>90200</v>
      </c>
    </row>
    <row r="1021" spans="2:9" x14ac:dyDescent="0.25">
      <c r="B1021" s="10">
        <v>41781</v>
      </c>
      <c r="C1021" s="4" t="s">
        <v>76</v>
      </c>
      <c r="D1021" s="4" t="s">
        <v>53</v>
      </c>
      <c r="E1021" s="4" t="s">
        <v>51</v>
      </c>
      <c r="F1021" s="4" t="s">
        <v>44</v>
      </c>
      <c r="G1021" s="4">
        <v>13</v>
      </c>
      <c r="H1021" s="5">
        <v>950</v>
      </c>
      <c r="I1021" s="14">
        <f t="shared" si="15"/>
        <v>12350</v>
      </c>
    </row>
    <row r="1022" spans="2:9" x14ac:dyDescent="0.25">
      <c r="B1022" s="10">
        <v>40960</v>
      </c>
      <c r="C1022" s="4" t="s">
        <v>72</v>
      </c>
      <c r="D1022" s="4" t="s">
        <v>55</v>
      </c>
      <c r="E1022" s="4" t="s">
        <v>66</v>
      </c>
      <c r="F1022" s="4" t="s">
        <v>56</v>
      </c>
      <c r="G1022" s="4">
        <v>34</v>
      </c>
      <c r="H1022" s="5">
        <v>450</v>
      </c>
      <c r="I1022" s="14">
        <f t="shared" si="15"/>
        <v>15300</v>
      </c>
    </row>
    <row r="1023" spans="2:9" x14ac:dyDescent="0.25">
      <c r="B1023" s="10">
        <v>40900</v>
      </c>
      <c r="C1023" s="4" t="s">
        <v>69</v>
      </c>
      <c r="D1023" s="4" t="s">
        <v>38</v>
      </c>
      <c r="E1023" s="4" t="s">
        <v>48</v>
      </c>
      <c r="F1023" s="4" t="s">
        <v>49</v>
      </c>
      <c r="G1023" s="4">
        <v>14</v>
      </c>
      <c r="H1023" s="5">
        <v>1200</v>
      </c>
      <c r="I1023" s="14">
        <f t="shared" si="15"/>
        <v>16800</v>
      </c>
    </row>
    <row r="1024" spans="2:9" x14ac:dyDescent="0.25">
      <c r="B1024" s="10">
        <v>40820</v>
      </c>
      <c r="C1024" s="4" t="s">
        <v>72</v>
      </c>
      <c r="D1024" s="4" t="s">
        <v>55</v>
      </c>
      <c r="E1024" s="4" t="s">
        <v>39</v>
      </c>
      <c r="F1024" s="4" t="s">
        <v>40</v>
      </c>
      <c r="G1024" s="4">
        <v>44</v>
      </c>
      <c r="H1024" s="5">
        <v>800</v>
      </c>
      <c r="I1024" s="14">
        <f t="shared" si="15"/>
        <v>35200</v>
      </c>
    </row>
    <row r="1025" spans="2:9" x14ac:dyDescent="0.25">
      <c r="B1025" s="10">
        <v>41280</v>
      </c>
      <c r="C1025" s="4" t="s">
        <v>71</v>
      </c>
      <c r="D1025" s="4" t="s">
        <v>50</v>
      </c>
      <c r="E1025" s="4" t="s">
        <v>51</v>
      </c>
      <c r="F1025" s="4" t="s">
        <v>44</v>
      </c>
      <c r="G1025" s="4">
        <v>6</v>
      </c>
      <c r="H1025" s="5">
        <v>950</v>
      </c>
      <c r="I1025" s="14">
        <f t="shared" si="15"/>
        <v>5700</v>
      </c>
    </row>
    <row r="1026" spans="2:9" x14ac:dyDescent="0.25">
      <c r="B1026" s="10">
        <v>41564</v>
      </c>
      <c r="C1026" s="4" t="s">
        <v>65</v>
      </c>
      <c r="D1026" s="4" t="s">
        <v>50</v>
      </c>
      <c r="E1026" s="4" t="s">
        <v>39</v>
      </c>
      <c r="F1026" s="4" t="s">
        <v>40</v>
      </c>
      <c r="G1026" s="4">
        <v>31</v>
      </c>
      <c r="H1026" s="5">
        <v>800</v>
      </c>
      <c r="I1026" s="14">
        <f t="shared" si="15"/>
        <v>24800</v>
      </c>
    </row>
    <row r="1027" spans="2:9" x14ac:dyDescent="0.25">
      <c r="B1027" s="10">
        <v>41115</v>
      </c>
      <c r="C1027" s="4" t="s">
        <v>65</v>
      </c>
      <c r="D1027" s="4" t="s">
        <v>42</v>
      </c>
      <c r="E1027" s="4" t="s">
        <v>39</v>
      </c>
      <c r="F1027" s="4" t="s">
        <v>49</v>
      </c>
      <c r="G1027" s="4">
        <v>37</v>
      </c>
      <c r="H1027" s="5">
        <v>800</v>
      </c>
      <c r="I1027" s="14">
        <f t="shared" si="15"/>
        <v>29600</v>
      </c>
    </row>
    <row r="1028" spans="2:9" x14ac:dyDescent="0.25">
      <c r="B1028" s="10">
        <v>40757</v>
      </c>
      <c r="C1028" s="4" t="s">
        <v>72</v>
      </c>
      <c r="D1028" s="4" t="s">
        <v>55</v>
      </c>
      <c r="E1028" s="4" t="s">
        <v>66</v>
      </c>
      <c r="F1028" s="4" t="s">
        <v>46</v>
      </c>
      <c r="G1028" s="4">
        <v>52</v>
      </c>
      <c r="H1028" s="5">
        <v>450</v>
      </c>
      <c r="I1028" s="14">
        <f t="shared" si="15"/>
        <v>23400</v>
      </c>
    </row>
    <row r="1029" spans="2:9" x14ac:dyDescent="0.25">
      <c r="B1029" s="10">
        <v>41798</v>
      </c>
      <c r="C1029" s="4" t="s">
        <v>74</v>
      </c>
      <c r="D1029" s="4" t="s">
        <v>62</v>
      </c>
      <c r="E1029" s="4" t="s">
        <v>48</v>
      </c>
      <c r="F1029" s="4" t="s">
        <v>46</v>
      </c>
      <c r="G1029" s="4">
        <v>81</v>
      </c>
      <c r="H1029" s="5">
        <v>1200</v>
      </c>
      <c r="I1029" s="14">
        <f t="shared" si="15"/>
        <v>97200</v>
      </c>
    </row>
    <row r="1030" spans="2:9" x14ac:dyDescent="0.25">
      <c r="B1030" s="10">
        <v>40722</v>
      </c>
      <c r="C1030" s="4" t="s">
        <v>41</v>
      </c>
      <c r="D1030" s="4" t="s">
        <v>38</v>
      </c>
      <c r="E1030" s="4" t="s">
        <v>43</v>
      </c>
      <c r="F1030" s="4" t="s">
        <v>40</v>
      </c>
      <c r="G1030" s="4">
        <v>1</v>
      </c>
      <c r="H1030" s="5">
        <v>650</v>
      </c>
      <c r="I1030" s="14">
        <f t="shared" si="15"/>
        <v>650</v>
      </c>
    </row>
    <row r="1031" spans="2:9" x14ac:dyDescent="0.25">
      <c r="B1031" s="10">
        <v>40581</v>
      </c>
      <c r="C1031" s="4" t="s">
        <v>63</v>
      </c>
      <c r="D1031" s="4" t="s">
        <v>53</v>
      </c>
      <c r="E1031" s="4" t="s">
        <v>39</v>
      </c>
      <c r="F1031" s="4" t="s">
        <v>56</v>
      </c>
      <c r="G1031" s="4">
        <v>87</v>
      </c>
      <c r="H1031" s="5">
        <v>800</v>
      </c>
      <c r="I1031" s="14">
        <f t="shared" si="15"/>
        <v>69600</v>
      </c>
    </row>
    <row r="1032" spans="2:9" x14ac:dyDescent="0.25">
      <c r="B1032" s="10">
        <v>41371</v>
      </c>
      <c r="C1032" s="4" t="s">
        <v>65</v>
      </c>
      <c r="D1032" s="4" t="s">
        <v>38</v>
      </c>
      <c r="E1032" s="4" t="s">
        <v>48</v>
      </c>
      <c r="F1032" s="4" t="s">
        <v>56</v>
      </c>
      <c r="G1032" s="4">
        <v>53</v>
      </c>
      <c r="H1032" s="5">
        <v>1200</v>
      </c>
      <c r="I1032" s="14">
        <f t="shared" si="15"/>
        <v>63600</v>
      </c>
    </row>
    <row r="1033" spans="2:9" x14ac:dyDescent="0.25">
      <c r="B1033" s="10">
        <v>41601</v>
      </c>
      <c r="C1033" s="4" t="s">
        <v>70</v>
      </c>
      <c r="D1033" s="4" t="s">
        <v>55</v>
      </c>
      <c r="E1033" s="4" t="s">
        <v>39</v>
      </c>
      <c r="F1033" s="4" t="s">
        <v>46</v>
      </c>
      <c r="G1033" s="4">
        <v>82</v>
      </c>
      <c r="H1033" s="5">
        <v>800</v>
      </c>
      <c r="I1033" s="14">
        <f t="shared" si="15"/>
        <v>65600</v>
      </c>
    </row>
    <row r="1034" spans="2:9" x14ac:dyDescent="0.25">
      <c r="B1034" s="10">
        <v>40247</v>
      </c>
      <c r="C1034" s="4" t="s">
        <v>58</v>
      </c>
      <c r="D1034" s="4" t="s">
        <v>50</v>
      </c>
      <c r="E1034" s="4" t="s">
        <v>66</v>
      </c>
      <c r="F1034" s="4" t="s">
        <v>40</v>
      </c>
      <c r="G1034" s="4">
        <v>39</v>
      </c>
      <c r="H1034" s="5">
        <v>450</v>
      </c>
      <c r="I1034" s="14">
        <f t="shared" si="15"/>
        <v>17550</v>
      </c>
    </row>
    <row r="1035" spans="2:9" x14ac:dyDescent="0.25">
      <c r="B1035" s="10">
        <v>41617</v>
      </c>
      <c r="C1035" s="4" t="s">
        <v>37</v>
      </c>
      <c r="D1035" s="4" t="s">
        <v>50</v>
      </c>
      <c r="E1035" s="4" t="s">
        <v>48</v>
      </c>
      <c r="F1035" s="4" t="s">
        <v>40</v>
      </c>
      <c r="G1035" s="4">
        <v>23</v>
      </c>
      <c r="H1035" s="5">
        <v>1200</v>
      </c>
      <c r="I1035" s="14">
        <f t="shared" si="15"/>
        <v>27600</v>
      </c>
    </row>
    <row r="1036" spans="2:9" x14ac:dyDescent="0.25">
      <c r="B1036" s="10">
        <v>41050</v>
      </c>
      <c r="C1036" s="4" t="s">
        <v>61</v>
      </c>
      <c r="D1036" s="4" t="s">
        <v>62</v>
      </c>
      <c r="E1036" s="4" t="s">
        <v>51</v>
      </c>
      <c r="F1036" s="4" t="s">
        <v>49</v>
      </c>
      <c r="G1036" s="4">
        <v>123</v>
      </c>
      <c r="H1036" s="5">
        <v>950</v>
      </c>
      <c r="I1036" s="14">
        <f t="shared" ref="I1036:I1099" si="16">H1036*G1036</f>
        <v>116850</v>
      </c>
    </row>
    <row r="1037" spans="2:9" x14ac:dyDescent="0.25">
      <c r="B1037" s="10">
        <v>40956</v>
      </c>
      <c r="C1037" s="4" t="s">
        <v>52</v>
      </c>
      <c r="D1037" s="4" t="s">
        <v>55</v>
      </c>
      <c r="E1037" s="4" t="s">
        <v>43</v>
      </c>
      <c r="F1037" s="4" t="s">
        <v>49</v>
      </c>
      <c r="G1037" s="4">
        <v>9</v>
      </c>
      <c r="H1037" s="5">
        <v>650</v>
      </c>
      <c r="I1037" s="14">
        <f t="shared" si="16"/>
        <v>5850</v>
      </c>
    </row>
    <row r="1038" spans="2:9" x14ac:dyDescent="0.25">
      <c r="B1038" s="10">
        <v>41024</v>
      </c>
      <c r="C1038" s="4" t="s">
        <v>76</v>
      </c>
      <c r="D1038" s="4" t="s">
        <v>50</v>
      </c>
      <c r="E1038" s="4" t="s">
        <v>39</v>
      </c>
      <c r="F1038" s="4" t="s">
        <v>49</v>
      </c>
      <c r="G1038" s="4">
        <v>7</v>
      </c>
      <c r="H1038" s="5">
        <v>800</v>
      </c>
      <c r="I1038" s="14">
        <f t="shared" si="16"/>
        <v>5600</v>
      </c>
    </row>
    <row r="1039" spans="2:9" x14ac:dyDescent="0.25">
      <c r="B1039" s="10">
        <v>41918</v>
      </c>
      <c r="C1039" s="4" t="s">
        <v>63</v>
      </c>
      <c r="D1039" s="4" t="s">
        <v>55</v>
      </c>
      <c r="E1039" s="4" t="s">
        <v>39</v>
      </c>
      <c r="F1039" s="4" t="s">
        <v>46</v>
      </c>
      <c r="G1039" s="4">
        <v>26</v>
      </c>
      <c r="H1039" s="5">
        <v>800</v>
      </c>
      <c r="I1039" s="14">
        <f t="shared" si="16"/>
        <v>20800</v>
      </c>
    </row>
    <row r="1040" spans="2:9" x14ac:dyDescent="0.25">
      <c r="B1040" s="10">
        <v>41209</v>
      </c>
      <c r="C1040" s="4" t="s">
        <v>37</v>
      </c>
      <c r="D1040" s="4" t="s">
        <v>50</v>
      </c>
      <c r="E1040" s="4" t="s">
        <v>43</v>
      </c>
      <c r="F1040" s="4" t="s">
        <v>56</v>
      </c>
      <c r="G1040" s="4">
        <v>31</v>
      </c>
      <c r="H1040" s="5">
        <v>650</v>
      </c>
      <c r="I1040" s="14">
        <f t="shared" si="16"/>
        <v>20150</v>
      </c>
    </row>
    <row r="1041" spans="2:9" x14ac:dyDescent="0.25">
      <c r="B1041" s="10">
        <v>40601</v>
      </c>
      <c r="C1041" s="4" t="s">
        <v>61</v>
      </c>
      <c r="D1041" s="4" t="s">
        <v>50</v>
      </c>
      <c r="E1041" s="4" t="s">
        <v>60</v>
      </c>
      <c r="F1041" s="4" t="s">
        <v>44</v>
      </c>
      <c r="G1041" s="4">
        <v>4</v>
      </c>
      <c r="H1041" s="5">
        <v>820</v>
      </c>
      <c r="I1041" s="14">
        <f t="shared" si="16"/>
        <v>3280</v>
      </c>
    </row>
    <row r="1042" spans="2:9" x14ac:dyDescent="0.25">
      <c r="B1042" s="10">
        <v>41891</v>
      </c>
      <c r="C1042" s="4" t="s">
        <v>61</v>
      </c>
      <c r="D1042" s="4" t="s">
        <v>53</v>
      </c>
      <c r="E1042" s="4" t="s">
        <v>48</v>
      </c>
      <c r="F1042" s="4" t="s">
        <v>56</v>
      </c>
      <c r="G1042" s="4">
        <v>151</v>
      </c>
      <c r="H1042" s="5">
        <v>1200</v>
      </c>
      <c r="I1042" s="14">
        <f t="shared" si="16"/>
        <v>181200</v>
      </c>
    </row>
    <row r="1043" spans="2:9" x14ac:dyDescent="0.25">
      <c r="B1043" s="10">
        <v>40872</v>
      </c>
      <c r="C1043" s="4" t="s">
        <v>74</v>
      </c>
      <c r="D1043" s="4" t="s">
        <v>42</v>
      </c>
      <c r="E1043" s="4" t="s">
        <v>60</v>
      </c>
      <c r="F1043" s="4" t="s">
        <v>49</v>
      </c>
      <c r="G1043" s="4">
        <v>79</v>
      </c>
      <c r="H1043" s="5">
        <v>820</v>
      </c>
      <c r="I1043" s="14">
        <f t="shared" si="16"/>
        <v>64780</v>
      </c>
    </row>
    <row r="1044" spans="2:9" x14ac:dyDescent="0.25">
      <c r="B1044" s="10">
        <v>40817</v>
      </c>
      <c r="C1044" s="4" t="s">
        <v>52</v>
      </c>
      <c r="D1044" s="4" t="s">
        <v>53</v>
      </c>
      <c r="E1044" s="4" t="s">
        <v>60</v>
      </c>
      <c r="F1044" s="4" t="s">
        <v>40</v>
      </c>
      <c r="G1044" s="4">
        <v>105</v>
      </c>
      <c r="H1044" s="5">
        <v>820</v>
      </c>
      <c r="I1044" s="14">
        <f t="shared" si="16"/>
        <v>86100</v>
      </c>
    </row>
    <row r="1045" spans="2:9" x14ac:dyDescent="0.25">
      <c r="B1045" s="10">
        <v>41443</v>
      </c>
      <c r="C1045" s="4" t="s">
        <v>41</v>
      </c>
      <c r="D1045" s="4" t="s">
        <v>50</v>
      </c>
      <c r="E1045" s="4" t="s">
        <v>60</v>
      </c>
      <c r="F1045" s="4" t="s">
        <v>46</v>
      </c>
      <c r="G1045" s="4">
        <v>12</v>
      </c>
      <c r="H1045" s="5">
        <v>820</v>
      </c>
      <c r="I1045" s="14">
        <f t="shared" si="16"/>
        <v>9840</v>
      </c>
    </row>
    <row r="1046" spans="2:9" x14ac:dyDescent="0.25">
      <c r="B1046" s="10">
        <v>41814</v>
      </c>
      <c r="C1046" s="4" t="s">
        <v>72</v>
      </c>
      <c r="D1046" s="4" t="s">
        <v>50</v>
      </c>
      <c r="E1046" s="4" t="s">
        <v>48</v>
      </c>
      <c r="F1046" s="4" t="s">
        <v>44</v>
      </c>
      <c r="G1046" s="4">
        <v>9</v>
      </c>
      <c r="H1046" s="5">
        <v>1200</v>
      </c>
      <c r="I1046" s="14">
        <f t="shared" si="16"/>
        <v>10800</v>
      </c>
    </row>
    <row r="1047" spans="2:9" x14ac:dyDescent="0.25">
      <c r="B1047" s="10">
        <v>40789</v>
      </c>
      <c r="C1047" s="4" t="s">
        <v>37</v>
      </c>
      <c r="D1047" s="4" t="s">
        <v>62</v>
      </c>
      <c r="E1047" s="4" t="s">
        <v>39</v>
      </c>
      <c r="F1047" s="4" t="s">
        <v>49</v>
      </c>
      <c r="G1047" s="4">
        <v>12</v>
      </c>
      <c r="H1047" s="5">
        <v>800</v>
      </c>
      <c r="I1047" s="14">
        <f t="shared" si="16"/>
        <v>9600</v>
      </c>
    </row>
    <row r="1048" spans="2:9" x14ac:dyDescent="0.25">
      <c r="B1048" s="10">
        <v>40437</v>
      </c>
      <c r="C1048" s="4" t="s">
        <v>75</v>
      </c>
      <c r="D1048" s="4" t="s">
        <v>53</v>
      </c>
      <c r="E1048" s="4" t="s">
        <v>48</v>
      </c>
      <c r="F1048" s="4" t="s">
        <v>56</v>
      </c>
      <c r="G1048" s="4">
        <v>41</v>
      </c>
      <c r="H1048" s="5">
        <v>1200</v>
      </c>
      <c r="I1048" s="14">
        <f t="shared" si="16"/>
        <v>49200</v>
      </c>
    </row>
    <row r="1049" spans="2:9" x14ac:dyDescent="0.25">
      <c r="B1049" s="10">
        <v>40731</v>
      </c>
      <c r="C1049" s="4" t="s">
        <v>61</v>
      </c>
      <c r="D1049" s="4" t="s">
        <v>50</v>
      </c>
      <c r="E1049" s="4" t="s">
        <v>48</v>
      </c>
      <c r="F1049" s="4" t="s">
        <v>49</v>
      </c>
      <c r="G1049" s="4">
        <v>16</v>
      </c>
      <c r="H1049" s="5">
        <v>1200</v>
      </c>
      <c r="I1049" s="14">
        <f t="shared" si="16"/>
        <v>19200</v>
      </c>
    </row>
    <row r="1050" spans="2:9" x14ac:dyDescent="0.25">
      <c r="B1050" s="10">
        <v>41618</v>
      </c>
      <c r="C1050" s="4" t="s">
        <v>72</v>
      </c>
      <c r="D1050" s="4" t="s">
        <v>38</v>
      </c>
      <c r="E1050" s="4" t="s">
        <v>43</v>
      </c>
      <c r="F1050" s="4" t="s">
        <v>40</v>
      </c>
      <c r="G1050" s="4">
        <v>54</v>
      </c>
      <c r="H1050" s="5">
        <v>650</v>
      </c>
      <c r="I1050" s="14">
        <f t="shared" si="16"/>
        <v>35100</v>
      </c>
    </row>
    <row r="1051" spans="2:9" x14ac:dyDescent="0.25">
      <c r="B1051" s="10">
        <v>40895</v>
      </c>
      <c r="C1051" s="4" t="s">
        <v>59</v>
      </c>
      <c r="D1051" s="4" t="s">
        <v>55</v>
      </c>
      <c r="E1051" s="4" t="s">
        <v>48</v>
      </c>
      <c r="F1051" s="4" t="s">
        <v>49</v>
      </c>
      <c r="G1051" s="4">
        <v>131</v>
      </c>
      <c r="H1051" s="5">
        <v>1200</v>
      </c>
      <c r="I1051" s="14">
        <f t="shared" si="16"/>
        <v>157200</v>
      </c>
    </row>
    <row r="1052" spans="2:9" x14ac:dyDescent="0.25">
      <c r="B1052" s="10">
        <v>41427</v>
      </c>
      <c r="C1052" s="4" t="s">
        <v>65</v>
      </c>
      <c r="D1052" s="4" t="s">
        <v>53</v>
      </c>
      <c r="E1052" s="4" t="s">
        <v>66</v>
      </c>
      <c r="F1052" s="4" t="s">
        <v>49</v>
      </c>
      <c r="G1052" s="4">
        <v>54</v>
      </c>
      <c r="H1052" s="5">
        <v>450</v>
      </c>
      <c r="I1052" s="14">
        <f t="shared" si="16"/>
        <v>24300</v>
      </c>
    </row>
    <row r="1053" spans="2:9" x14ac:dyDescent="0.25">
      <c r="B1053" s="10">
        <v>41803</v>
      </c>
      <c r="C1053" s="4" t="s">
        <v>67</v>
      </c>
      <c r="D1053" s="4" t="s">
        <v>50</v>
      </c>
      <c r="E1053" s="4" t="s">
        <v>66</v>
      </c>
      <c r="F1053" s="4" t="s">
        <v>49</v>
      </c>
      <c r="G1053" s="4">
        <v>9</v>
      </c>
      <c r="H1053" s="5">
        <v>450</v>
      </c>
      <c r="I1053" s="14">
        <f t="shared" si="16"/>
        <v>4050</v>
      </c>
    </row>
    <row r="1054" spans="2:9" x14ac:dyDescent="0.25">
      <c r="B1054" s="10">
        <v>41276</v>
      </c>
      <c r="C1054" s="4" t="s">
        <v>58</v>
      </c>
      <c r="D1054" s="4" t="s">
        <v>53</v>
      </c>
      <c r="E1054" s="4" t="s">
        <v>39</v>
      </c>
      <c r="F1054" s="4" t="s">
        <v>40</v>
      </c>
      <c r="G1054" s="4">
        <v>51</v>
      </c>
      <c r="H1054" s="5">
        <v>800</v>
      </c>
      <c r="I1054" s="14">
        <f t="shared" si="16"/>
        <v>40800</v>
      </c>
    </row>
    <row r="1055" spans="2:9" x14ac:dyDescent="0.25">
      <c r="B1055" s="10">
        <v>41143</v>
      </c>
      <c r="C1055" s="4" t="s">
        <v>71</v>
      </c>
      <c r="D1055" s="4" t="s">
        <v>62</v>
      </c>
      <c r="E1055" s="4" t="s">
        <v>48</v>
      </c>
      <c r="F1055" s="4" t="s">
        <v>44</v>
      </c>
      <c r="G1055" s="4">
        <v>44</v>
      </c>
      <c r="H1055" s="5">
        <v>1200</v>
      </c>
      <c r="I1055" s="14">
        <f t="shared" si="16"/>
        <v>52800</v>
      </c>
    </row>
    <row r="1056" spans="2:9" x14ac:dyDescent="0.25">
      <c r="B1056" s="10">
        <v>40844</v>
      </c>
      <c r="C1056" s="4" t="s">
        <v>58</v>
      </c>
      <c r="D1056" s="4" t="s">
        <v>38</v>
      </c>
      <c r="E1056" s="4" t="s">
        <v>60</v>
      </c>
      <c r="F1056" s="4" t="s">
        <v>44</v>
      </c>
      <c r="G1056" s="4">
        <v>13</v>
      </c>
      <c r="H1056" s="5">
        <v>820</v>
      </c>
      <c r="I1056" s="14">
        <f t="shared" si="16"/>
        <v>10660</v>
      </c>
    </row>
    <row r="1057" spans="2:9" x14ac:dyDescent="0.25">
      <c r="B1057" s="10">
        <v>40540</v>
      </c>
      <c r="C1057" s="4" t="s">
        <v>47</v>
      </c>
      <c r="D1057" s="4" t="s">
        <v>50</v>
      </c>
      <c r="E1057" s="4" t="s">
        <v>66</v>
      </c>
      <c r="F1057" s="4" t="s">
        <v>44</v>
      </c>
      <c r="G1057" s="4">
        <v>7</v>
      </c>
      <c r="H1057" s="5">
        <v>450</v>
      </c>
      <c r="I1057" s="14">
        <f t="shared" si="16"/>
        <v>3150</v>
      </c>
    </row>
    <row r="1058" spans="2:9" x14ac:dyDescent="0.25">
      <c r="B1058" s="10">
        <v>40991</v>
      </c>
      <c r="C1058" s="4" t="s">
        <v>41</v>
      </c>
      <c r="D1058" s="4" t="s">
        <v>38</v>
      </c>
      <c r="E1058" s="4" t="s">
        <v>39</v>
      </c>
      <c r="F1058" s="4" t="s">
        <v>46</v>
      </c>
      <c r="G1058" s="4">
        <v>28</v>
      </c>
      <c r="H1058" s="5">
        <v>800</v>
      </c>
      <c r="I1058" s="14">
        <f t="shared" si="16"/>
        <v>22400</v>
      </c>
    </row>
    <row r="1059" spans="2:9" x14ac:dyDescent="0.25">
      <c r="B1059" s="10">
        <v>40257</v>
      </c>
      <c r="C1059" s="4" t="s">
        <v>61</v>
      </c>
      <c r="D1059" s="4" t="s">
        <v>53</v>
      </c>
      <c r="E1059" s="4" t="s">
        <v>60</v>
      </c>
      <c r="F1059" s="4" t="s">
        <v>46</v>
      </c>
      <c r="G1059" s="4">
        <v>15</v>
      </c>
      <c r="H1059" s="5">
        <v>820</v>
      </c>
      <c r="I1059" s="14">
        <f t="shared" si="16"/>
        <v>12300</v>
      </c>
    </row>
    <row r="1060" spans="2:9" x14ac:dyDescent="0.25">
      <c r="B1060" s="10">
        <v>40913</v>
      </c>
      <c r="C1060" s="4" t="s">
        <v>68</v>
      </c>
      <c r="D1060" s="4" t="s">
        <v>55</v>
      </c>
      <c r="E1060" s="4" t="s">
        <v>66</v>
      </c>
      <c r="F1060" s="4" t="s">
        <v>40</v>
      </c>
      <c r="G1060" s="4">
        <v>103</v>
      </c>
      <c r="H1060" s="5">
        <v>450</v>
      </c>
      <c r="I1060" s="14">
        <f t="shared" si="16"/>
        <v>46350</v>
      </c>
    </row>
    <row r="1061" spans="2:9" x14ac:dyDescent="0.25">
      <c r="B1061" s="10">
        <v>41691</v>
      </c>
      <c r="C1061" s="4" t="s">
        <v>77</v>
      </c>
      <c r="D1061" s="4" t="s">
        <v>53</v>
      </c>
      <c r="E1061" s="4" t="s">
        <v>48</v>
      </c>
      <c r="F1061" s="4" t="s">
        <v>46</v>
      </c>
      <c r="G1061" s="4">
        <v>4</v>
      </c>
      <c r="H1061" s="5">
        <v>1200</v>
      </c>
      <c r="I1061" s="14">
        <f t="shared" si="16"/>
        <v>4800</v>
      </c>
    </row>
    <row r="1062" spans="2:9" x14ac:dyDescent="0.25">
      <c r="B1062" s="10">
        <v>40968</v>
      </c>
      <c r="C1062" s="4" t="s">
        <v>63</v>
      </c>
      <c r="D1062" s="4" t="s">
        <v>50</v>
      </c>
      <c r="E1062" s="4" t="s">
        <v>51</v>
      </c>
      <c r="F1062" s="4" t="s">
        <v>44</v>
      </c>
      <c r="G1062" s="4">
        <v>8</v>
      </c>
      <c r="H1062" s="5">
        <v>950</v>
      </c>
      <c r="I1062" s="14">
        <f t="shared" si="16"/>
        <v>7600</v>
      </c>
    </row>
    <row r="1063" spans="2:9" x14ac:dyDescent="0.25">
      <c r="B1063" s="10">
        <v>40898</v>
      </c>
      <c r="C1063" s="4" t="s">
        <v>71</v>
      </c>
      <c r="D1063" s="4" t="s">
        <v>55</v>
      </c>
      <c r="E1063" s="4" t="s">
        <v>51</v>
      </c>
      <c r="F1063" s="4" t="s">
        <v>56</v>
      </c>
      <c r="G1063" s="4">
        <v>41</v>
      </c>
      <c r="H1063" s="5">
        <v>950</v>
      </c>
      <c r="I1063" s="14">
        <f t="shared" si="16"/>
        <v>38950</v>
      </c>
    </row>
    <row r="1064" spans="2:9" x14ac:dyDescent="0.25">
      <c r="B1064" s="10">
        <v>41224</v>
      </c>
      <c r="C1064" s="4" t="s">
        <v>64</v>
      </c>
      <c r="D1064" s="4" t="s">
        <v>42</v>
      </c>
      <c r="E1064" s="4" t="s">
        <v>39</v>
      </c>
      <c r="F1064" s="4" t="s">
        <v>46</v>
      </c>
      <c r="G1064" s="4">
        <v>55</v>
      </c>
      <c r="H1064" s="5">
        <v>800</v>
      </c>
      <c r="I1064" s="14">
        <f t="shared" si="16"/>
        <v>44000</v>
      </c>
    </row>
    <row r="1065" spans="2:9" x14ac:dyDescent="0.25">
      <c r="B1065" s="10">
        <v>40407</v>
      </c>
      <c r="C1065" s="4" t="s">
        <v>65</v>
      </c>
      <c r="D1065" s="4" t="s">
        <v>55</v>
      </c>
      <c r="E1065" s="4" t="s">
        <v>60</v>
      </c>
      <c r="F1065" s="4" t="s">
        <v>56</v>
      </c>
      <c r="G1065" s="4">
        <v>125</v>
      </c>
      <c r="H1065" s="5">
        <v>820</v>
      </c>
      <c r="I1065" s="14">
        <f t="shared" si="16"/>
        <v>102500</v>
      </c>
    </row>
    <row r="1066" spans="2:9" x14ac:dyDescent="0.25">
      <c r="B1066" s="10">
        <v>40553</v>
      </c>
      <c r="C1066" s="4" t="s">
        <v>68</v>
      </c>
      <c r="D1066" s="4" t="s">
        <v>53</v>
      </c>
      <c r="E1066" s="4" t="s">
        <v>60</v>
      </c>
      <c r="F1066" s="4" t="s">
        <v>46</v>
      </c>
      <c r="G1066" s="4">
        <v>43</v>
      </c>
      <c r="H1066" s="5">
        <v>820</v>
      </c>
      <c r="I1066" s="14">
        <f t="shared" si="16"/>
        <v>35260</v>
      </c>
    </row>
    <row r="1067" spans="2:9" x14ac:dyDescent="0.25">
      <c r="B1067" s="10">
        <v>40865</v>
      </c>
      <c r="C1067" s="4" t="s">
        <v>61</v>
      </c>
      <c r="D1067" s="4" t="s">
        <v>42</v>
      </c>
      <c r="E1067" s="4" t="s">
        <v>39</v>
      </c>
      <c r="F1067" s="4" t="s">
        <v>49</v>
      </c>
      <c r="G1067" s="4">
        <v>41</v>
      </c>
      <c r="H1067" s="5">
        <v>800</v>
      </c>
      <c r="I1067" s="14">
        <f t="shared" si="16"/>
        <v>32800</v>
      </c>
    </row>
    <row r="1068" spans="2:9" x14ac:dyDescent="0.25">
      <c r="B1068" s="10">
        <v>40272</v>
      </c>
      <c r="C1068" s="4" t="s">
        <v>52</v>
      </c>
      <c r="D1068" s="4" t="s">
        <v>38</v>
      </c>
      <c r="E1068" s="4" t="s">
        <v>43</v>
      </c>
      <c r="F1068" s="4" t="s">
        <v>49</v>
      </c>
      <c r="G1068" s="4">
        <v>6</v>
      </c>
      <c r="H1068" s="5">
        <v>650</v>
      </c>
      <c r="I1068" s="14">
        <f t="shared" si="16"/>
        <v>3900</v>
      </c>
    </row>
    <row r="1069" spans="2:9" x14ac:dyDescent="0.25">
      <c r="B1069" s="10">
        <v>41794</v>
      </c>
      <c r="C1069" s="4" t="s">
        <v>52</v>
      </c>
      <c r="D1069" s="4" t="s">
        <v>53</v>
      </c>
      <c r="E1069" s="4" t="s">
        <v>66</v>
      </c>
      <c r="F1069" s="4" t="s">
        <v>46</v>
      </c>
      <c r="G1069" s="4">
        <v>47</v>
      </c>
      <c r="H1069" s="5">
        <v>450</v>
      </c>
      <c r="I1069" s="14">
        <f t="shared" si="16"/>
        <v>21150</v>
      </c>
    </row>
    <row r="1070" spans="2:9" x14ac:dyDescent="0.25">
      <c r="B1070" s="10">
        <v>40720</v>
      </c>
      <c r="C1070" s="4" t="s">
        <v>71</v>
      </c>
      <c r="D1070" s="4" t="s">
        <v>50</v>
      </c>
      <c r="E1070" s="4" t="s">
        <v>48</v>
      </c>
      <c r="F1070" s="4" t="s">
        <v>56</v>
      </c>
      <c r="G1070" s="4">
        <v>27</v>
      </c>
      <c r="H1070" s="5">
        <v>1200</v>
      </c>
      <c r="I1070" s="14">
        <f t="shared" si="16"/>
        <v>32400</v>
      </c>
    </row>
    <row r="1071" spans="2:9" x14ac:dyDescent="0.25">
      <c r="B1071" s="10">
        <v>40385</v>
      </c>
      <c r="C1071" s="4" t="s">
        <v>65</v>
      </c>
      <c r="D1071" s="4" t="s">
        <v>62</v>
      </c>
      <c r="E1071" s="4" t="s">
        <v>39</v>
      </c>
      <c r="F1071" s="4" t="s">
        <v>49</v>
      </c>
      <c r="G1071" s="4">
        <v>75</v>
      </c>
      <c r="H1071" s="5">
        <v>800</v>
      </c>
      <c r="I1071" s="14">
        <f t="shared" si="16"/>
        <v>60000</v>
      </c>
    </row>
    <row r="1072" spans="2:9" x14ac:dyDescent="0.25">
      <c r="B1072" s="10">
        <v>40798</v>
      </c>
      <c r="C1072" s="4" t="s">
        <v>37</v>
      </c>
      <c r="D1072" s="4" t="s">
        <v>38</v>
      </c>
      <c r="E1072" s="4" t="s">
        <v>60</v>
      </c>
      <c r="F1072" s="4" t="s">
        <v>56</v>
      </c>
      <c r="G1072" s="4">
        <v>11</v>
      </c>
      <c r="H1072" s="5">
        <v>820</v>
      </c>
      <c r="I1072" s="14">
        <f t="shared" si="16"/>
        <v>9020</v>
      </c>
    </row>
    <row r="1073" spans="2:9" x14ac:dyDescent="0.25">
      <c r="B1073" s="10">
        <v>41751</v>
      </c>
      <c r="C1073" s="4" t="s">
        <v>58</v>
      </c>
      <c r="D1073" s="4" t="s">
        <v>38</v>
      </c>
      <c r="E1073" s="4" t="s">
        <v>39</v>
      </c>
      <c r="F1073" s="4" t="s">
        <v>46</v>
      </c>
      <c r="G1073" s="4">
        <v>17</v>
      </c>
      <c r="H1073" s="5">
        <v>800</v>
      </c>
      <c r="I1073" s="14">
        <f t="shared" si="16"/>
        <v>13600</v>
      </c>
    </row>
    <row r="1074" spans="2:9" x14ac:dyDescent="0.25">
      <c r="B1074" s="10">
        <v>40871</v>
      </c>
      <c r="C1074" s="4" t="s">
        <v>77</v>
      </c>
      <c r="D1074" s="4" t="s">
        <v>50</v>
      </c>
      <c r="E1074" s="4" t="s">
        <v>39</v>
      </c>
      <c r="F1074" s="4" t="s">
        <v>44</v>
      </c>
      <c r="G1074" s="4">
        <v>7</v>
      </c>
      <c r="H1074" s="5">
        <v>800</v>
      </c>
      <c r="I1074" s="14">
        <f t="shared" si="16"/>
        <v>5600</v>
      </c>
    </row>
    <row r="1075" spans="2:9" x14ac:dyDescent="0.25">
      <c r="B1075" s="10">
        <v>41927</v>
      </c>
      <c r="C1075" s="4" t="s">
        <v>71</v>
      </c>
      <c r="D1075" s="4" t="s">
        <v>62</v>
      </c>
      <c r="E1075" s="4" t="s">
        <v>66</v>
      </c>
      <c r="F1075" s="4" t="s">
        <v>56</v>
      </c>
      <c r="G1075" s="4">
        <v>17</v>
      </c>
      <c r="H1075" s="5">
        <v>450</v>
      </c>
      <c r="I1075" s="14">
        <f t="shared" si="16"/>
        <v>7650</v>
      </c>
    </row>
    <row r="1076" spans="2:9" x14ac:dyDescent="0.25">
      <c r="B1076" s="10">
        <v>40274</v>
      </c>
      <c r="C1076" s="4" t="s">
        <v>71</v>
      </c>
      <c r="D1076" s="4" t="s">
        <v>62</v>
      </c>
      <c r="E1076" s="4" t="s">
        <v>60</v>
      </c>
      <c r="F1076" s="4" t="s">
        <v>46</v>
      </c>
      <c r="G1076" s="4">
        <v>37</v>
      </c>
      <c r="H1076" s="5">
        <v>820</v>
      </c>
      <c r="I1076" s="14">
        <f t="shared" si="16"/>
        <v>30340</v>
      </c>
    </row>
    <row r="1077" spans="2:9" x14ac:dyDescent="0.25">
      <c r="B1077" s="10">
        <v>40568</v>
      </c>
      <c r="C1077" s="4" t="s">
        <v>47</v>
      </c>
      <c r="D1077" s="4" t="s">
        <v>62</v>
      </c>
      <c r="E1077" s="4" t="s">
        <v>60</v>
      </c>
      <c r="F1077" s="4" t="s">
        <v>56</v>
      </c>
      <c r="G1077" s="4">
        <v>44</v>
      </c>
      <c r="H1077" s="5">
        <v>820</v>
      </c>
      <c r="I1077" s="14">
        <f t="shared" si="16"/>
        <v>36080</v>
      </c>
    </row>
    <row r="1078" spans="2:9" x14ac:dyDescent="0.25">
      <c r="B1078" s="10">
        <v>40933</v>
      </c>
      <c r="C1078" s="4" t="s">
        <v>77</v>
      </c>
      <c r="D1078" s="4" t="s">
        <v>42</v>
      </c>
      <c r="E1078" s="4" t="s">
        <v>43</v>
      </c>
      <c r="F1078" s="4" t="s">
        <v>46</v>
      </c>
      <c r="G1078" s="4">
        <v>19</v>
      </c>
      <c r="H1078" s="5">
        <v>650</v>
      </c>
      <c r="I1078" s="14">
        <f t="shared" si="16"/>
        <v>12350</v>
      </c>
    </row>
    <row r="1079" spans="2:9" x14ac:dyDescent="0.25">
      <c r="B1079" s="10">
        <v>40329</v>
      </c>
      <c r="C1079" s="4" t="s">
        <v>64</v>
      </c>
      <c r="D1079" s="4" t="s">
        <v>42</v>
      </c>
      <c r="E1079" s="4" t="s">
        <v>48</v>
      </c>
      <c r="F1079" s="4" t="s">
        <v>40</v>
      </c>
      <c r="G1079" s="4">
        <v>55</v>
      </c>
      <c r="H1079" s="5">
        <v>1200</v>
      </c>
      <c r="I1079" s="14">
        <f t="shared" si="16"/>
        <v>66000</v>
      </c>
    </row>
    <row r="1080" spans="2:9" x14ac:dyDescent="0.25">
      <c r="B1080" s="10">
        <v>41219</v>
      </c>
      <c r="C1080" s="4" t="s">
        <v>71</v>
      </c>
      <c r="D1080" s="4" t="s">
        <v>42</v>
      </c>
      <c r="E1080" s="4" t="s">
        <v>66</v>
      </c>
      <c r="F1080" s="4" t="s">
        <v>49</v>
      </c>
      <c r="G1080" s="4">
        <v>67</v>
      </c>
      <c r="H1080" s="5">
        <v>450</v>
      </c>
      <c r="I1080" s="14">
        <f t="shared" si="16"/>
        <v>30150</v>
      </c>
    </row>
    <row r="1081" spans="2:9" x14ac:dyDescent="0.25">
      <c r="B1081" s="10">
        <v>40295</v>
      </c>
      <c r="C1081" s="4" t="s">
        <v>45</v>
      </c>
      <c r="D1081" s="4" t="s">
        <v>62</v>
      </c>
      <c r="E1081" s="4" t="s">
        <v>39</v>
      </c>
      <c r="F1081" s="4" t="s">
        <v>44</v>
      </c>
      <c r="G1081" s="4">
        <v>30</v>
      </c>
      <c r="H1081" s="5">
        <v>800</v>
      </c>
      <c r="I1081" s="14">
        <f t="shared" si="16"/>
        <v>24000</v>
      </c>
    </row>
    <row r="1082" spans="2:9" x14ac:dyDescent="0.25">
      <c r="B1082" s="10">
        <v>41536</v>
      </c>
      <c r="C1082" s="4" t="s">
        <v>58</v>
      </c>
      <c r="D1082" s="4" t="s">
        <v>62</v>
      </c>
      <c r="E1082" s="4" t="s">
        <v>39</v>
      </c>
      <c r="F1082" s="4" t="s">
        <v>56</v>
      </c>
      <c r="G1082" s="4">
        <v>20</v>
      </c>
      <c r="H1082" s="5">
        <v>800</v>
      </c>
      <c r="I1082" s="14">
        <f t="shared" si="16"/>
        <v>16000</v>
      </c>
    </row>
    <row r="1083" spans="2:9" x14ac:dyDescent="0.25">
      <c r="B1083" s="10">
        <v>41681</v>
      </c>
      <c r="C1083" s="4" t="s">
        <v>67</v>
      </c>
      <c r="D1083" s="4" t="s">
        <v>62</v>
      </c>
      <c r="E1083" s="4" t="s">
        <v>66</v>
      </c>
      <c r="F1083" s="4" t="s">
        <v>40</v>
      </c>
      <c r="G1083" s="4">
        <v>145</v>
      </c>
      <c r="H1083" s="5">
        <v>450</v>
      </c>
      <c r="I1083" s="14">
        <f t="shared" si="16"/>
        <v>65250</v>
      </c>
    </row>
    <row r="1084" spans="2:9" x14ac:dyDescent="0.25">
      <c r="B1084" s="10">
        <v>40274</v>
      </c>
      <c r="C1084" s="4" t="s">
        <v>63</v>
      </c>
      <c r="D1084" s="4" t="s">
        <v>55</v>
      </c>
      <c r="E1084" s="4" t="s">
        <v>39</v>
      </c>
      <c r="F1084" s="4" t="s">
        <v>49</v>
      </c>
      <c r="G1084" s="4">
        <v>174</v>
      </c>
      <c r="H1084" s="5">
        <v>800</v>
      </c>
      <c r="I1084" s="14">
        <f t="shared" si="16"/>
        <v>139200</v>
      </c>
    </row>
    <row r="1085" spans="2:9" x14ac:dyDescent="0.25">
      <c r="B1085" s="10">
        <v>40430</v>
      </c>
      <c r="C1085" s="4" t="s">
        <v>70</v>
      </c>
      <c r="D1085" s="4" t="s">
        <v>38</v>
      </c>
      <c r="E1085" s="4" t="s">
        <v>43</v>
      </c>
      <c r="F1085" s="4" t="s">
        <v>40</v>
      </c>
      <c r="G1085" s="4">
        <v>90</v>
      </c>
      <c r="H1085" s="5">
        <v>650</v>
      </c>
      <c r="I1085" s="14">
        <f t="shared" si="16"/>
        <v>58500</v>
      </c>
    </row>
    <row r="1086" spans="2:9" x14ac:dyDescent="0.25">
      <c r="B1086" s="10">
        <v>40884</v>
      </c>
      <c r="C1086" s="4" t="s">
        <v>74</v>
      </c>
      <c r="D1086" s="4" t="s">
        <v>42</v>
      </c>
      <c r="E1086" s="4" t="s">
        <v>39</v>
      </c>
      <c r="F1086" s="4" t="s">
        <v>46</v>
      </c>
      <c r="G1086" s="4">
        <v>52</v>
      </c>
      <c r="H1086" s="5">
        <v>800</v>
      </c>
      <c r="I1086" s="14">
        <f t="shared" si="16"/>
        <v>41600</v>
      </c>
    </row>
    <row r="1087" spans="2:9" x14ac:dyDescent="0.25">
      <c r="B1087" s="10">
        <v>41472</v>
      </c>
      <c r="C1087" s="4" t="s">
        <v>70</v>
      </c>
      <c r="D1087" s="4" t="s">
        <v>42</v>
      </c>
      <c r="E1087" s="4" t="s">
        <v>60</v>
      </c>
      <c r="F1087" s="4" t="s">
        <v>56</v>
      </c>
      <c r="G1087" s="4">
        <v>115</v>
      </c>
      <c r="H1087" s="5">
        <v>820</v>
      </c>
      <c r="I1087" s="14">
        <f t="shared" si="16"/>
        <v>94300</v>
      </c>
    </row>
    <row r="1088" spans="2:9" x14ac:dyDescent="0.25">
      <c r="B1088" s="10">
        <v>41878</v>
      </c>
      <c r="C1088" s="4" t="s">
        <v>65</v>
      </c>
      <c r="D1088" s="4" t="s">
        <v>50</v>
      </c>
      <c r="E1088" s="4" t="s">
        <v>48</v>
      </c>
      <c r="F1088" s="4" t="s">
        <v>46</v>
      </c>
      <c r="G1088" s="4">
        <v>16</v>
      </c>
      <c r="H1088" s="5">
        <v>1200</v>
      </c>
      <c r="I1088" s="14">
        <f t="shared" si="16"/>
        <v>19200</v>
      </c>
    </row>
    <row r="1089" spans="2:9" x14ac:dyDescent="0.25">
      <c r="B1089" s="10">
        <v>40495</v>
      </c>
      <c r="C1089" s="4" t="s">
        <v>74</v>
      </c>
      <c r="D1089" s="4" t="s">
        <v>62</v>
      </c>
      <c r="E1089" s="4" t="s">
        <v>39</v>
      </c>
      <c r="F1089" s="4" t="s">
        <v>49</v>
      </c>
      <c r="G1089" s="4">
        <v>1</v>
      </c>
      <c r="H1089" s="5">
        <v>800</v>
      </c>
      <c r="I1089" s="14">
        <f t="shared" si="16"/>
        <v>800</v>
      </c>
    </row>
    <row r="1090" spans="2:9" x14ac:dyDescent="0.25">
      <c r="B1090" s="10">
        <v>40908</v>
      </c>
      <c r="C1090" s="4" t="s">
        <v>58</v>
      </c>
      <c r="D1090" s="4" t="s">
        <v>55</v>
      </c>
      <c r="E1090" s="4" t="s">
        <v>60</v>
      </c>
      <c r="F1090" s="4" t="s">
        <v>44</v>
      </c>
      <c r="G1090" s="4">
        <v>23</v>
      </c>
      <c r="H1090" s="5">
        <v>820</v>
      </c>
      <c r="I1090" s="14">
        <f t="shared" si="16"/>
        <v>18860</v>
      </c>
    </row>
    <row r="1091" spans="2:9" x14ac:dyDescent="0.25">
      <c r="B1091" s="10">
        <v>41697</v>
      </c>
      <c r="C1091" s="4" t="s">
        <v>74</v>
      </c>
      <c r="D1091" s="4" t="s">
        <v>42</v>
      </c>
      <c r="E1091" s="4" t="s">
        <v>43</v>
      </c>
      <c r="F1091" s="4" t="s">
        <v>44</v>
      </c>
      <c r="G1091" s="4">
        <v>6</v>
      </c>
      <c r="H1091" s="5">
        <v>650</v>
      </c>
      <c r="I1091" s="14">
        <f t="shared" si="16"/>
        <v>3900</v>
      </c>
    </row>
    <row r="1092" spans="2:9" x14ac:dyDescent="0.25">
      <c r="B1092" s="10">
        <v>41870</v>
      </c>
      <c r="C1092" s="4" t="s">
        <v>47</v>
      </c>
      <c r="D1092" s="4" t="s">
        <v>38</v>
      </c>
      <c r="E1092" s="4" t="s">
        <v>60</v>
      </c>
      <c r="F1092" s="4" t="s">
        <v>56</v>
      </c>
      <c r="G1092" s="4">
        <v>16</v>
      </c>
      <c r="H1092" s="5">
        <v>820</v>
      </c>
      <c r="I1092" s="14">
        <f t="shared" si="16"/>
        <v>13120</v>
      </c>
    </row>
    <row r="1093" spans="2:9" x14ac:dyDescent="0.25">
      <c r="B1093" s="10">
        <v>40195</v>
      </c>
      <c r="C1093" s="4" t="s">
        <v>75</v>
      </c>
      <c r="D1093" s="4" t="s">
        <v>62</v>
      </c>
      <c r="E1093" s="4" t="s">
        <v>48</v>
      </c>
      <c r="F1093" s="4" t="s">
        <v>40</v>
      </c>
      <c r="G1093" s="4">
        <v>230</v>
      </c>
      <c r="H1093" s="5">
        <v>1200</v>
      </c>
      <c r="I1093" s="14">
        <f t="shared" si="16"/>
        <v>276000</v>
      </c>
    </row>
    <row r="1094" spans="2:9" x14ac:dyDescent="0.25">
      <c r="B1094" s="10">
        <v>41269</v>
      </c>
      <c r="C1094" s="4" t="s">
        <v>64</v>
      </c>
      <c r="D1094" s="4" t="s">
        <v>38</v>
      </c>
      <c r="E1094" s="4" t="s">
        <v>43</v>
      </c>
      <c r="F1094" s="4" t="s">
        <v>44</v>
      </c>
      <c r="G1094" s="4">
        <v>3</v>
      </c>
      <c r="H1094" s="5">
        <v>650</v>
      </c>
      <c r="I1094" s="14">
        <f t="shared" si="16"/>
        <v>1950</v>
      </c>
    </row>
    <row r="1095" spans="2:9" x14ac:dyDescent="0.25">
      <c r="B1095" s="10">
        <v>40336</v>
      </c>
      <c r="C1095" s="4" t="s">
        <v>58</v>
      </c>
      <c r="D1095" s="4" t="s">
        <v>53</v>
      </c>
      <c r="E1095" s="4" t="s">
        <v>39</v>
      </c>
      <c r="F1095" s="4" t="s">
        <v>49</v>
      </c>
      <c r="G1095" s="4">
        <v>54</v>
      </c>
      <c r="H1095" s="5">
        <v>800</v>
      </c>
      <c r="I1095" s="14">
        <f t="shared" si="16"/>
        <v>43200</v>
      </c>
    </row>
    <row r="1096" spans="2:9" x14ac:dyDescent="0.25">
      <c r="B1096" s="10">
        <v>40939</v>
      </c>
      <c r="C1096" s="4" t="s">
        <v>70</v>
      </c>
      <c r="D1096" s="4" t="s">
        <v>42</v>
      </c>
      <c r="E1096" s="4" t="s">
        <v>60</v>
      </c>
      <c r="F1096" s="4" t="s">
        <v>46</v>
      </c>
      <c r="G1096" s="4">
        <v>31</v>
      </c>
      <c r="H1096" s="5">
        <v>820</v>
      </c>
      <c r="I1096" s="14">
        <f t="shared" si="16"/>
        <v>25420</v>
      </c>
    </row>
    <row r="1097" spans="2:9" x14ac:dyDescent="0.25">
      <c r="B1097" s="10">
        <v>41149</v>
      </c>
      <c r="C1097" s="4" t="s">
        <v>77</v>
      </c>
      <c r="D1097" s="4" t="s">
        <v>38</v>
      </c>
      <c r="E1097" s="4" t="s">
        <v>51</v>
      </c>
      <c r="F1097" s="4" t="s">
        <v>44</v>
      </c>
      <c r="G1097" s="4">
        <v>6</v>
      </c>
      <c r="H1097" s="5">
        <v>950</v>
      </c>
      <c r="I1097" s="14">
        <f t="shared" si="16"/>
        <v>5700</v>
      </c>
    </row>
    <row r="1098" spans="2:9" x14ac:dyDescent="0.25">
      <c r="B1098" s="10">
        <v>41426</v>
      </c>
      <c r="C1098" s="4" t="s">
        <v>67</v>
      </c>
      <c r="D1098" s="4" t="s">
        <v>50</v>
      </c>
      <c r="E1098" s="4" t="s">
        <v>60</v>
      </c>
      <c r="F1098" s="4" t="s">
        <v>49</v>
      </c>
      <c r="G1098" s="4">
        <v>27</v>
      </c>
      <c r="H1098" s="5">
        <v>820</v>
      </c>
      <c r="I1098" s="14">
        <f t="shared" si="16"/>
        <v>22140</v>
      </c>
    </row>
    <row r="1099" spans="2:9" x14ac:dyDescent="0.25">
      <c r="B1099" s="10">
        <v>40584</v>
      </c>
      <c r="C1099" s="4" t="s">
        <v>77</v>
      </c>
      <c r="D1099" s="4" t="s">
        <v>50</v>
      </c>
      <c r="E1099" s="4" t="s">
        <v>60</v>
      </c>
      <c r="F1099" s="4" t="s">
        <v>46</v>
      </c>
      <c r="G1099" s="4">
        <v>14</v>
      </c>
      <c r="H1099" s="5">
        <v>820</v>
      </c>
      <c r="I1099" s="14">
        <f t="shared" si="16"/>
        <v>11480</v>
      </c>
    </row>
    <row r="1100" spans="2:9" x14ac:dyDescent="0.25">
      <c r="B1100" s="10">
        <v>41295</v>
      </c>
      <c r="C1100" s="4" t="s">
        <v>71</v>
      </c>
      <c r="D1100" s="4" t="s">
        <v>53</v>
      </c>
      <c r="E1100" s="4" t="s">
        <v>39</v>
      </c>
      <c r="F1100" s="4" t="s">
        <v>49</v>
      </c>
      <c r="G1100" s="4">
        <v>26</v>
      </c>
      <c r="H1100" s="5">
        <v>800</v>
      </c>
      <c r="I1100" s="14">
        <f t="shared" ref="I1100:I1163" si="17">H1100*G1100</f>
        <v>20800</v>
      </c>
    </row>
    <row r="1101" spans="2:9" x14ac:dyDescent="0.25">
      <c r="B1101" s="10">
        <v>41961</v>
      </c>
      <c r="C1101" s="4" t="s">
        <v>68</v>
      </c>
      <c r="D1101" s="4" t="s">
        <v>42</v>
      </c>
      <c r="E1101" s="4" t="s">
        <v>48</v>
      </c>
      <c r="F1101" s="4" t="s">
        <v>40</v>
      </c>
      <c r="G1101" s="4">
        <v>98</v>
      </c>
      <c r="H1101" s="5">
        <v>1200</v>
      </c>
      <c r="I1101" s="14">
        <f t="shared" si="17"/>
        <v>117600</v>
      </c>
    </row>
    <row r="1102" spans="2:9" x14ac:dyDescent="0.25">
      <c r="B1102" s="10">
        <v>40417</v>
      </c>
      <c r="C1102" s="4" t="s">
        <v>71</v>
      </c>
      <c r="D1102" s="4" t="s">
        <v>62</v>
      </c>
      <c r="E1102" s="4" t="s">
        <v>60</v>
      </c>
      <c r="F1102" s="4" t="s">
        <v>56</v>
      </c>
      <c r="G1102" s="4">
        <v>36</v>
      </c>
      <c r="H1102" s="5">
        <v>820</v>
      </c>
      <c r="I1102" s="14">
        <f t="shared" si="17"/>
        <v>29520</v>
      </c>
    </row>
    <row r="1103" spans="2:9" x14ac:dyDescent="0.25">
      <c r="B1103" s="10">
        <v>41882</v>
      </c>
      <c r="C1103" s="4" t="s">
        <v>76</v>
      </c>
      <c r="D1103" s="4" t="s">
        <v>53</v>
      </c>
      <c r="E1103" s="4" t="s">
        <v>39</v>
      </c>
      <c r="F1103" s="4" t="s">
        <v>46</v>
      </c>
      <c r="G1103" s="4">
        <v>20</v>
      </c>
      <c r="H1103" s="5">
        <v>800</v>
      </c>
      <c r="I1103" s="14">
        <f t="shared" si="17"/>
        <v>16000</v>
      </c>
    </row>
    <row r="1104" spans="2:9" x14ac:dyDescent="0.25">
      <c r="B1104" s="10">
        <v>40903</v>
      </c>
      <c r="C1104" s="4" t="s">
        <v>59</v>
      </c>
      <c r="D1104" s="4" t="s">
        <v>38</v>
      </c>
      <c r="E1104" s="4" t="s">
        <v>51</v>
      </c>
      <c r="F1104" s="4" t="s">
        <v>56</v>
      </c>
      <c r="G1104" s="4">
        <v>44</v>
      </c>
      <c r="H1104" s="5">
        <v>950</v>
      </c>
      <c r="I1104" s="14">
        <f t="shared" si="17"/>
        <v>41800</v>
      </c>
    </row>
    <row r="1105" spans="2:9" x14ac:dyDescent="0.25">
      <c r="B1105" s="10">
        <v>41236</v>
      </c>
      <c r="C1105" s="4" t="s">
        <v>63</v>
      </c>
      <c r="D1105" s="4" t="s">
        <v>42</v>
      </c>
      <c r="E1105" s="4" t="s">
        <v>60</v>
      </c>
      <c r="F1105" s="4" t="s">
        <v>44</v>
      </c>
      <c r="G1105" s="4">
        <v>8</v>
      </c>
      <c r="H1105" s="5">
        <v>820</v>
      </c>
      <c r="I1105" s="14">
        <f t="shared" si="17"/>
        <v>6560</v>
      </c>
    </row>
    <row r="1106" spans="2:9" x14ac:dyDescent="0.25">
      <c r="B1106" s="10">
        <v>41526</v>
      </c>
      <c r="C1106" s="4" t="s">
        <v>67</v>
      </c>
      <c r="D1106" s="4" t="s">
        <v>50</v>
      </c>
      <c r="E1106" s="4" t="s">
        <v>60</v>
      </c>
      <c r="F1106" s="4" t="s">
        <v>56</v>
      </c>
      <c r="G1106" s="4">
        <v>29</v>
      </c>
      <c r="H1106" s="5">
        <v>820</v>
      </c>
      <c r="I1106" s="14">
        <f t="shared" si="17"/>
        <v>23780</v>
      </c>
    </row>
    <row r="1107" spans="2:9" x14ac:dyDescent="0.25">
      <c r="B1107" s="10">
        <v>41357</v>
      </c>
      <c r="C1107" s="4" t="s">
        <v>54</v>
      </c>
      <c r="D1107" s="4" t="s">
        <v>53</v>
      </c>
      <c r="E1107" s="4" t="s">
        <v>66</v>
      </c>
      <c r="F1107" s="4" t="s">
        <v>40</v>
      </c>
      <c r="G1107" s="4">
        <v>85</v>
      </c>
      <c r="H1107" s="5">
        <v>450</v>
      </c>
      <c r="I1107" s="14">
        <f t="shared" si="17"/>
        <v>38250</v>
      </c>
    </row>
    <row r="1108" spans="2:9" x14ac:dyDescent="0.25">
      <c r="B1108" s="10">
        <v>40970</v>
      </c>
      <c r="C1108" s="4" t="s">
        <v>37</v>
      </c>
      <c r="D1108" s="4" t="s">
        <v>62</v>
      </c>
      <c r="E1108" s="4" t="s">
        <v>60</v>
      </c>
      <c r="F1108" s="4" t="s">
        <v>46</v>
      </c>
      <c r="G1108" s="4">
        <v>39</v>
      </c>
      <c r="H1108" s="5">
        <v>820</v>
      </c>
      <c r="I1108" s="14">
        <f t="shared" si="17"/>
        <v>31980</v>
      </c>
    </row>
    <row r="1109" spans="2:9" x14ac:dyDescent="0.25">
      <c r="B1109" s="10">
        <v>40789</v>
      </c>
      <c r="C1109" s="4" t="s">
        <v>69</v>
      </c>
      <c r="D1109" s="4" t="s">
        <v>62</v>
      </c>
      <c r="E1109" s="4" t="s">
        <v>39</v>
      </c>
      <c r="F1109" s="4" t="s">
        <v>40</v>
      </c>
      <c r="G1109" s="4">
        <v>135</v>
      </c>
      <c r="H1109" s="5">
        <v>800</v>
      </c>
      <c r="I1109" s="14">
        <f t="shared" si="17"/>
        <v>108000</v>
      </c>
    </row>
    <row r="1110" spans="2:9" x14ac:dyDescent="0.25">
      <c r="B1110" s="10">
        <v>40213</v>
      </c>
      <c r="C1110" s="4" t="s">
        <v>65</v>
      </c>
      <c r="D1110" s="4" t="s">
        <v>42</v>
      </c>
      <c r="E1110" s="4" t="s">
        <v>39</v>
      </c>
      <c r="F1110" s="4" t="s">
        <v>56</v>
      </c>
      <c r="G1110" s="4">
        <v>116</v>
      </c>
      <c r="H1110" s="5">
        <v>800</v>
      </c>
      <c r="I1110" s="14">
        <f t="shared" si="17"/>
        <v>92800</v>
      </c>
    </row>
    <row r="1111" spans="2:9" x14ac:dyDescent="0.25">
      <c r="B1111" s="10">
        <v>41159</v>
      </c>
      <c r="C1111" s="4" t="s">
        <v>64</v>
      </c>
      <c r="D1111" s="4" t="s">
        <v>42</v>
      </c>
      <c r="E1111" s="4" t="s">
        <v>60</v>
      </c>
      <c r="F1111" s="4" t="s">
        <v>49</v>
      </c>
      <c r="G1111" s="4">
        <v>22</v>
      </c>
      <c r="H1111" s="5">
        <v>820</v>
      </c>
      <c r="I1111" s="14">
        <f t="shared" si="17"/>
        <v>18040</v>
      </c>
    </row>
    <row r="1112" spans="2:9" x14ac:dyDescent="0.25">
      <c r="B1112" s="10">
        <v>40771</v>
      </c>
      <c r="C1112" s="4" t="s">
        <v>57</v>
      </c>
      <c r="D1112" s="4" t="s">
        <v>38</v>
      </c>
      <c r="E1112" s="4" t="s">
        <v>39</v>
      </c>
      <c r="F1112" s="4" t="s">
        <v>40</v>
      </c>
      <c r="G1112" s="4">
        <v>58</v>
      </c>
      <c r="H1112" s="5">
        <v>800</v>
      </c>
      <c r="I1112" s="14">
        <f t="shared" si="17"/>
        <v>46400</v>
      </c>
    </row>
    <row r="1113" spans="2:9" x14ac:dyDescent="0.25">
      <c r="B1113" s="10">
        <v>40713</v>
      </c>
      <c r="C1113" s="4" t="s">
        <v>76</v>
      </c>
      <c r="D1113" s="4" t="s">
        <v>38</v>
      </c>
      <c r="E1113" s="4" t="s">
        <v>48</v>
      </c>
      <c r="F1113" s="4" t="s">
        <v>46</v>
      </c>
      <c r="G1113" s="4">
        <v>31</v>
      </c>
      <c r="H1113" s="5">
        <v>1200</v>
      </c>
      <c r="I1113" s="14">
        <f t="shared" si="17"/>
        <v>37200</v>
      </c>
    </row>
    <row r="1114" spans="2:9" x14ac:dyDescent="0.25">
      <c r="B1114" s="10">
        <v>40719</v>
      </c>
      <c r="C1114" s="4" t="s">
        <v>71</v>
      </c>
      <c r="D1114" s="4" t="s">
        <v>42</v>
      </c>
      <c r="E1114" s="4" t="s">
        <v>48</v>
      </c>
      <c r="F1114" s="4" t="s">
        <v>40</v>
      </c>
      <c r="G1114" s="4">
        <v>38</v>
      </c>
      <c r="H1114" s="5">
        <v>1200</v>
      </c>
      <c r="I1114" s="14">
        <f t="shared" si="17"/>
        <v>45600</v>
      </c>
    </row>
    <row r="1115" spans="2:9" x14ac:dyDescent="0.25">
      <c r="B1115" s="10">
        <v>41387</v>
      </c>
      <c r="C1115" s="4" t="s">
        <v>71</v>
      </c>
      <c r="D1115" s="4" t="s">
        <v>53</v>
      </c>
      <c r="E1115" s="4" t="s">
        <v>60</v>
      </c>
      <c r="F1115" s="4" t="s">
        <v>56</v>
      </c>
      <c r="G1115" s="4">
        <v>62</v>
      </c>
      <c r="H1115" s="5">
        <v>820</v>
      </c>
      <c r="I1115" s="14">
        <f t="shared" si="17"/>
        <v>50840</v>
      </c>
    </row>
    <row r="1116" spans="2:9" x14ac:dyDescent="0.25">
      <c r="B1116" s="10">
        <v>41891</v>
      </c>
      <c r="C1116" s="4" t="s">
        <v>37</v>
      </c>
      <c r="D1116" s="4" t="s">
        <v>62</v>
      </c>
      <c r="E1116" s="4" t="s">
        <v>66</v>
      </c>
      <c r="F1116" s="4" t="s">
        <v>56</v>
      </c>
      <c r="G1116" s="4">
        <v>74</v>
      </c>
      <c r="H1116" s="5">
        <v>450</v>
      </c>
      <c r="I1116" s="14">
        <f t="shared" si="17"/>
        <v>33300</v>
      </c>
    </row>
    <row r="1117" spans="2:9" x14ac:dyDescent="0.25">
      <c r="B1117" s="10">
        <v>40903</v>
      </c>
      <c r="C1117" s="4" t="s">
        <v>45</v>
      </c>
      <c r="D1117" s="4" t="s">
        <v>62</v>
      </c>
      <c r="E1117" s="4" t="s">
        <v>43</v>
      </c>
      <c r="F1117" s="4" t="s">
        <v>40</v>
      </c>
      <c r="G1117" s="4">
        <v>226</v>
      </c>
      <c r="H1117" s="5">
        <v>650</v>
      </c>
      <c r="I1117" s="14">
        <f t="shared" si="17"/>
        <v>146900</v>
      </c>
    </row>
    <row r="1118" spans="2:9" x14ac:dyDescent="0.25">
      <c r="B1118" s="10">
        <v>41888</v>
      </c>
      <c r="C1118" s="4" t="s">
        <v>54</v>
      </c>
      <c r="D1118" s="4" t="s">
        <v>55</v>
      </c>
      <c r="E1118" s="4" t="s">
        <v>43</v>
      </c>
      <c r="F1118" s="4" t="s">
        <v>44</v>
      </c>
      <c r="G1118" s="4">
        <v>47</v>
      </c>
      <c r="H1118" s="5">
        <v>650</v>
      </c>
      <c r="I1118" s="14">
        <f t="shared" si="17"/>
        <v>30550</v>
      </c>
    </row>
    <row r="1119" spans="2:9" x14ac:dyDescent="0.25">
      <c r="B1119" s="10">
        <v>41024</v>
      </c>
      <c r="C1119" s="4" t="s">
        <v>71</v>
      </c>
      <c r="D1119" s="4" t="s">
        <v>62</v>
      </c>
      <c r="E1119" s="4" t="s">
        <v>51</v>
      </c>
      <c r="F1119" s="4" t="s">
        <v>46</v>
      </c>
      <c r="G1119" s="4">
        <v>83</v>
      </c>
      <c r="H1119" s="5">
        <v>950</v>
      </c>
      <c r="I1119" s="14">
        <f t="shared" si="17"/>
        <v>78850</v>
      </c>
    </row>
    <row r="1120" spans="2:9" x14ac:dyDescent="0.25">
      <c r="B1120" s="10">
        <v>40980</v>
      </c>
      <c r="C1120" s="4" t="s">
        <v>61</v>
      </c>
      <c r="D1120" s="4" t="s">
        <v>42</v>
      </c>
      <c r="E1120" s="4" t="s">
        <v>66</v>
      </c>
      <c r="F1120" s="4" t="s">
        <v>49</v>
      </c>
      <c r="G1120" s="4">
        <v>58</v>
      </c>
      <c r="H1120" s="5">
        <v>450</v>
      </c>
      <c r="I1120" s="14">
        <f t="shared" si="17"/>
        <v>26100</v>
      </c>
    </row>
    <row r="1121" spans="2:9" x14ac:dyDescent="0.25">
      <c r="B1121" s="10">
        <v>40292</v>
      </c>
      <c r="C1121" s="4" t="s">
        <v>76</v>
      </c>
      <c r="D1121" s="4" t="s">
        <v>55</v>
      </c>
      <c r="E1121" s="4" t="s">
        <v>39</v>
      </c>
      <c r="F1121" s="4" t="s">
        <v>56</v>
      </c>
      <c r="G1121" s="4">
        <v>66</v>
      </c>
      <c r="H1121" s="5">
        <v>800</v>
      </c>
      <c r="I1121" s="14">
        <f t="shared" si="17"/>
        <v>52800</v>
      </c>
    </row>
    <row r="1122" spans="2:9" x14ac:dyDescent="0.25">
      <c r="B1122" s="10">
        <v>41318</v>
      </c>
      <c r="C1122" s="4" t="s">
        <v>41</v>
      </c>
      <c r="D1122" s="4" t="s">
        <v>55</v>
      </c>
      <c r="E1122" s="4" t="s">
        <v>39</v>
      </c>
      <c r="F1122" s="4" t="s">
        <v>40</v>
      </c>
      <c r="G1122" s="4">
        <v>143</v>
      </c>
      <c r="H1122" s="5">
        <v>800</v>
      </c>
      <c r="I1122" s="14">
        <f t="shared" si="17"/>
        <v>114400</v>
      </c>
    </row>
    <row r="1123" spans="2:9" x14ac:dyDescent="0.25">
      <c r="B1123" s="10">
        <v>40429</v>
      </c>
      <c r="C1123" s="4" t="s">
        <v>70</v>
      </c>
      <c r="D1123" s="4" t="s">
        <v>38</v>
      </c>
      <c r="E1123" s="4" t="s">
        <v>39</v>
      </c>
      <c r="F1123" s="4" t="s">
        <v>40</v>
      </c>
      <c r="G1123" s="4">
        <v>18</v>
      </c>
      <c r="H1123" s="5">
        <v>800</v>
      </c>
      <c r="I1123" s="14">
        <f t="shared" si="17"/>
        <v>14400</v>
      </c>
    </row>
    <row r="1124" spans="2:9" x14ac:dyDescent="0.25">
      <c r="B1124" s="10">
        <v>41382</v>
      </c>
      <c r="C1124" s="4" t="s">
        <v>69</v>
      </c>
      <c r="D1124" s="4" t="s">
        <v>53</v>
      </c>
      <c r="E1124" s="4" t="s">
        <v>60</v>
      </c>
      <c r="F1124" s="4" t="s">
        <v>46</v>
      </c>
      <c r="G1124" s="4">
        <v>67</v>
      </c>
      <c r="H1124" s="5">
        <v>820</v>
      </c>
      <c r="I1124" s="14">
        <f t="shared" si="17"/>
        <v>54940</v>
      </c>
    </row>
    <row r="1125" spans="2:9" x14ac:dyDescent="0.25">
      <c r="B1125" s="10">
        <v>41521</v>
      </c>
      <c r="C1125" s="4" t="s">
        <v>52</v>
      </c>
      <c r="D1125" s="4" t="s">
        <v>50</v>
      </c>
      <c r="E1125" s="4" t="s">
        <v>48</v>
      </c>
      <c r="F1125" s="4" t="s">
        <v>46</v>
      </c>
      <c r="G1125" s="4">
        <v>16</v>
      </c>
      <c r="H1125" s="5">
        <v>1200</v>
      </c>
      <c r="I1125" s="14">
        <f t="shared" si="17"/>
        <v>19200</v>
      </c>
    </row>
    <row r="1126" spans="2:9" x14ac:dyDescent="0.25">
      <c r="B1126" s="10">
        <v>41091</v>
      </c>
      <c r="C1126" s="4" t="s">
        <v>52</v>
      </c>
      <c r="D1126" s="4" t="s">
        <v>50</v>
      </c>
      <c r="E1126" s="4" t="s">
        <v>43</v>
      </c>
      <c r="F1126" s="4" t="s">
        <v>46</v>
      </c>
      <c r="G1126" s="4">
        <v>19</v>
      </c>
      <c r="H1126" s="5">
        <v>650</v>
      </c>
      <c r="I1126" s="14">
        <f t="shared" si="17"/>
        <v>12350</v>
      </c>
    </row>
    <row r="1127" spans="2:9" x14ac:dyDescent="0.25">
      <c r="B1127" s="10">
        <v>41095</v>
      </c>
      <c r="C1127" s="4" t="s">
        <v>41</v>
      </c>
      <c r="D1127" s="4" t="s">
        <v>50</v>
      </c>
      <c r="E1127" s="4" t="s">
        <v>60</v>
      </c>
      <c r="F1127" s="4" t="s">
        <v>46</v>
      </c>
      <c r="G1127" s="4">
        <v>5</v>
      </c>
      <c r="H1127" s="5">
        <v>820</v>
      </c>
      <c r="I1127" s="14">
        <f t="shared" si="17"/>
        <v>4100</v>
      </c>
    </row>
    <row r="1128" spans="2:9" x14ac:dyDescent="0.25">
      <c r="B1128" s="10">
        <v>41360</v>
      </c>
      <c r="C1128" s="4" t="s">
        <v>70</v>
      </c>
      <c r="D1128" s="4" t="s">
        <v>55</v>
      </c>
      <c r="E1128" s="4" t="s">
        <v>39</v>
      </c>
      <c r="F1128" s="4" t="s">
        <v>49</v>
      </c>
      <c r="G1128" s="4">
        <v>156</v>
      </c>
      <c r="H1128" s="5">
        <v>800</v>
      </c>
      <c r="I1128" s="14">
        <f t="shared" si="17"/>
        <v>124800</v>
      </c>
    </row>
    <row r="1129" spans="2:9" x14ac:dyDescent="0.25">
      <c r="B1129" s="10">
        <v>42004</v>
      </c>
      <c r="C1129" s="4" t="s">
        <v>54</v>
      </c>
      <c r="D1129" s="4" t="s">
        <v>55</v>
      </c>
      <c r="E1129" s="4" t="s">
        <v>66</v>
      </c>
      <c r="F1129" s="4" t="s">
        <v>56</v>
      </c>
      <c r="G1129" s="4">
        <v>140</v>
      </c>
      <c r="H1129" s="5">
        <v>450</v>
      </c>
      <c r="I1129" s="14">
        <f t="shared" si="17"/>
        <v>63000</v>
      </c>
    </row>
    <row r="1130" spans="2:9" x14ac:dyDescent="0.25">
      <c r="B1130" s="10">
        <v>40598</v>
      </c>
      <c r="C1130" s="4" t="s">
        <v>67</v>
      </c>
      <c r="D1130" s="4" t="s">
        <v>55</v>
      </c>
      <c r="E1130" s="4" t="s">
        <v>66</v>
      </c>
      <c r="F1130" s="4" t="s">
        <v>44</v>
      </c>
      <c r="G1130" s="4">
        <v>20</v>
      </c>
      <c r="H1130" s="5">
        <v>450</v>
      </c>
      <c r="I1130" s="14">
        <f t="shared" si="17"/>
        <v>9000</v>
      </c>
    </row>
    <row r="1131" spans="2:9" x14ac:dyDescent="0.25">
      <c r="B1131" s="10">
        <v>40912</v>
      </c>
      <c r="C1131" s="4" t="s">
        <v>59</v>
      </c>
      <c r="D1131" s="4" t="s">
        <v>55</v>
      </c>
      <c r="E1131" s="4" t="s">
        <v>48</v>
      </c>
      <c r="F1131" s="4" t="s">
        <v>40</v>
      </c>
      <c r="G1131" s="4">
        <v>114</v>
      </c>
      <c r="H1131" s="5">
        <v>1200</v>
      </c>
      <c r="I1131" s="14">
        <f t="shared" si="17"/>
        <v>136800</v>
      </c>
    </row>
    <row r="1132" spans="2:9" x14ac:dyDescent="0.25">
      <c r="B1132" s="10">
        <v>41771</v>
      </c>
      <c r="C1132" s="4" t="s">
        <v>67</v>
      </c>
      <c r="D1132" s="4" t="s">
        <v>50</v>
      </c>
      <c r="E1132" s="4" t="s">
        <v>43</v>
      </c>
      <c r="F1132" s="4" t="s">
        <v>49</v>
      </c>
      <c r="G1132" s="4">
        <v>4</v>
      </c>
      <c r="H1132" s="5">
        <v>650</v>
      </c>
      <c r="I1132" s="14">
        <f t="shared" si="17"/>
        <v>2600</v>
      </c>
    </row>
    <row r="1133" spans="2:9" x14ac:dyDescent="0.25">
      <c r="B1133" s="10">
        <v>41884</v>
      </c>
      <c r="C1133" s="4" t="s">
        <v>65</v>
      </c>
      <c r="D1133" s="4" t="s">
        <v>53</v>
      </c>
      <c r="E1133" s="4" t="s">
        <v>43</v>
      </c>
      <c r="F1133" s="4" t="s">
        <v>40</v>
      </c>
      <c r="G1133" s="4">
        <v>74</v>
      </c>
      <c r="H1133" s="5">
        <v>650</v>
      </c>
      <c r="I1133" s="14">
        <f t="shared" si="17"/>
        <v>48100</v>
      </c>
    </row>
    <row r="1134" spans="2:9" x14ac:dyDescent="0.25">
      <c r="B1134" s="10">
        <v>41434</v>
      </c>
      <c r="C1134" s="4" t="s">
        <v>59</v>
      </c>
      <c r="D1134" s="4" t="s">
        <v>53</v>
      </c>
      <c r="E1134" s="4" t="s">
        <v>60</v>
      </c>
      <c r="F1134" s="4" t="s">
        <v>44</v>
      </c>
      <c r="G1134" s="4">
        <v>16</v>
      </c>
      <c r="H1134" s="5">
        <v>820</v>
      </c>
      <c r="I1134" s="14">
        <f t="shared" si="17"/>
        <v>13120</v>
      </c>
    </row>
    <row r="1135" spans="2:9" x14ac:dyDescent="0.25">
      <c r="B1135" s="10">
        <v>41411</v>
      </c>
      <c r="C1135" s="4" t="s">
        <v>76</v>
      </c>
      <c r="D1135" s="4" t="s">
        <v>53</v>
      </c>
      <c r="E1135" s="4" t="s">
        <v>39</v>
      </c>
      <c r="F1135" s="4" t="s">
        <v>56</v>
      </c>
      <c r="G1135" s="4">
        <v>42</v>
      </c>
      <c r="H1135" s="5">
        <v>800</v>
      </c>
      <c r="I1135" s="14">
        <f t="shared" si="17"/>
        <v>33600</v>
      </c>
    </row>
    <row r="1136" spans="2:9" x14ac:dyDescent="0.25">
      <c r="B1136" s="10">
        <v>40391</v>
      </c>
      <c r="C1136" s="4" t="s">
        <v>75</v>
      </c>
      <c r="D1136" s="4" t="s">
        <v>38</v>
      </c>
      <c r="E1136" s="4" t="s">
        <v>60</v>
      </c>
      <c r="F1136" s="4" t="s">
        <v>44</v>
      </c>
      <c r="G1136" s="4">
        <v>13</v>
      </c>
      <c r="H1136" s="5">
        <v>820</v>
      </c>
      <c r="I1136" s="14">
        <f t="shared" si="17"/>
        <v>10660</v>
      </c>
    </row>
    <row r="1137" spans="2:9" x14ac:dyDescent="0.25">
      <c r="B1137" s="10">
        <v>41836</v>
      </c>
      <c r="C1137" s="4" t="s">
        <v>61</v>
      </c>
      <c r="D1137" s="4" t="s">
        <v>42</v>
      </c>
      <c r="E1137" s="4" t="s">
        <v>39</v>
      </c>
      <c r="F1137" s="4" t="s">
        <v>40</v>
      </c>
      <c r="G1137" s="4">
        <v>2</v>
      </c>
      <c r="H1137" s="5">
        <v>800</v>
      </c>
      <c r="I1137" s="14">
        <f t="shared" si="17"/>
        <v>1600</v>
      </c>
    </row>
    <row r="1138" spans="2:9" x14ac:dyDescent="0.25">
      <c r="B1138" s="10">
        <v>41901</v>
      </c>
      <c r="C1138" s="4" t="s">
        <v>41</v>
      </c>
      <c r="D1138" s="4" t="s">
        <v>62</v>
      </c>
      <c r="E1138" s="4" t="s">
        <v>43</v>
      </c>
      <c r="F1138" s="4" t="s">
        <v>49</v>
      </c>
      <c r="G1138" s="4">
        <v>132</v>
      </c>
      <c r="H1138" s="5">
        <v>650</v>
      </c>
      <c r="I1138" s="14">
        <f t="shared" si="17"/>
        <v>85800</v>
      </c>
    </row>
    <row r="1139" spans="2:9" x14ac:dyDescent="0.25">
      <c r="B1139" s="10">
        <v>41350</v>
      </c>
      <c r="C1139" s="4" t="s">
        <v>58</v>
      </c>
      <c r="D1139" s="4" t="s">
        <v>55</v>
      </c>
      <c r="E1139" s="4" t="s">
        <v>51</v>
      </c>
      <c r="F1139" s="4" t="s">
        <v>44</v>
      </c>
      <c r="G1139" s="4">
        <v>4</v>
      </c>
      <c r="H1139" s="5">
        <v>950</v>
      </c>
      <c r="I1139" s="14">
        <f t="shared" si="17"/>
        <v>3800</v>
      </c>
    </row>
    <row r="1140" spans="2:9" x14ac:dyDescent="0.25">
      <c r="B1140" s="10">
        <v>41180</v>
      </c>
      <c r="C1140" s="4" t="s">
        <v>54</v>
      </c>
      <c r="D1140" s="4" t="s">
        <v>62</v>
      </c>
      <c r="E1140" s="4" t="s">
        <v>60</v>
      </c>
      <c r="F1140" s="4" t="s">
        <v>56</v>
      </c>
      <c r="G1140" s="4">
        <v>116</v>
      </c>
      <c r="H1140" s="5">
        <v>820</v>
      </c>
      <c r="I1140" s="14">
        <f t="shared" si="17"/>
        <v>95120</v>
      </c>
    </row>
    <row r="1141" spans="2:9" x14ac:dyDescent="0.25">
      <c r="B1141" s="10">
        <v>41432</v>
      </c>
      <c r="C1141" s="4" t="s">
        <v>37</v>
      </c>
      <c r="D1141" s="4" t="s">
        <v>42</v>
      </c>
      <c r="E1141" s="4" t="s">
        <v>60</v>
      </c>
      <c r="F1141" s="4" t="s">
        <v>56</v>
      </c>
      <c r="G1141" s="4">
        <v>109</v>
      </c>
      <c r="H1141" s="5">
        <v>820</v>
      </c>
      <c r="I1141" s="14">
        <f t="shared" si="17"/>
        <v>89380</v>
      </c>
    </row>
    <row r="1142" spans="2:9" x14ac:dyDescent="0.25">
      <c r="B1142" s="10">
        <v>40560</v>
      </c>
      <c r="C1142" s="4" t="s">
        <v>73</v>
      </c>
      <c r="D1142" s="4" t="s">
        <v>42</v>
      </c>
      <c r="E1142" s="4" t="s">
        <v>51</v>
      </c>
      <c r="F1142" s="4" t="s">
        <v>56</v>
      </c>
      <c r="G1142" s="4">
        <v>24</v>
      </c>
      <c r="H1142" s="5">
        <v>950</v>
      </c>
      <c r="I1142" s="14">
        <f t="shared" si="17"/>
        <v>22800</v>
      </c>
    </row>
    <row r="1143" spans="2:9" x14ac:dyDescent="0.25">
      <c r="B1143" s="10">
        <v>40358</v>
      </c>
      <c r="C1143" s="4" t="s">
        <v>54</v>
      </c>
      <c r="D1143" s="4" t="s">
        <v>42</v>
      </c>
      <c r="E1143" s="4" t="s">
        <v>60</v>
      </c>
      <c r="F1143" s="4" t="s">
        <v>56</v>
      </c>
      <c r="G1143" s="4">
        <v>11</v>
      </c>
      <c r="H1143" s="5">
        <v>820</v>
      </c>
      <c r="I1143" s="14">
        <f t="shared" si="17"/>
        <v>9020</v>
      </c>
    </row>
    <row r="1144" spans="2:9" x14ac:dyDescent="0.25">
      <c r="B1144" s="10">
        <v>41247</v>
      </c>
      <c r="C1144" s="4" t="s">
        <v>67</v>
      </c>
      <c r="D1144" s="4" t="s">
        <v>42</v>
      </c>
      <c r="E1144" s="4" t="s">
        <v>48</v>
      </c>
      <c r="F1144" s="4" t="s">
        <v>46</v>
      </c>
      <c r="G1144" s="4">
        <v>17</v>
      </c>
      <c r="H1144" s="5">
        <v>1200</v>
      </c>
      <c r="I1144" s="14">
        <f t="shared" si="17"/>
        <v>20400</v>
      </c>
    </row>
    <row r="1145" spans="2:9" x14ac:dyDescent="0.25">
      <c r="B1145" s="10">
        <v>40999</v>
      </c>
      <c r="C1145" s="4" t="s">
        <v>68</v>
      </c>
      <c r="D1145" s="4" t="s">
        <v>62</v>
      </c>
      <c r="E1145" s="4" t="s">
        <v>51</v>
      </c>
      <c r="F1145" s="4" t="s">
        <v>44</v>
      </c>
      <c r="G1145" s="4">
        <v>48</v>
      </c>
      <c r="H1145" s="5">
        <v>950</v>
      </c>
      <c r="I1145" s="14">
        <f t="shared" si="17"/>
        <v>45600</v>
      </c>
    </row>
    <row r="1146" spans="2:9" x14ac:dyDescent="0.25">
      <c r="B1146" s="10">
        <v>41326</v>
      </c>
      <c r="C1146" s="4" t="s">
        <v>65</v>
      </c>
      <c r="D1146" s="4" t="s">
        <v>42</v>
      </c>
      <c r="E1146" s="4" t="s">
        <v>48</v>
      </c>
      <c r="F1146" s="4" t="s">
        <v>46</v>
      </c>
      <c r="G1146" s="4">
        <v>33</v>
      </c>
      <c r="H1146" s="5">
        <v>1200</v>
      </c>
      <c r="I1146" s="14">
        <f t="shared" si="17"/>
        <v>39600</v>
      </c>
    </row>
    <row r="1147" spans="2:9" x14ac:dyDescent="0.25">
      <c r="B1147" s="10">
        <v>40461</v>
      </c>
      <c r="C1147" s="4" t="s">
        <v>76</v>
      </c>
      <c r="D1147" s="4" t="s">
        <v>53</v>
      </c>
      <c r="E1147" s="4" t="s">
        <v>39</v>
      </c>
      <c r="F1147" s="4" t="s">
        <v>44</v>
      </c>
      <c r="G1147" s="4">
        <v>38</v>
      </c>
      <c r="H1147" s="5">
        <v>800</v>
      </c>
      <c r="I1147" s="14">
        <f t="shared" si="17"/>
        <v>30400</v>
      </c>
    </row>
    <row r="1148" spans="2:9" x14ac:dyDescent="0.25">
      <c r="B1148" s="10">
        <v>40799</v>
      </c>
      <c r="C1148" s="4" t="s">
        <v>64</v>
      </c>
      <c r="D1148" s="4" t="s">
        <v>62</v>
      </c>
      <c r="E1148" s="4" t="s">
        <v>39</v>
      </c>
      <c r="F1148" s="4" t="s">
        <v>44</v>
      </c>
      <c r="G1148" s="4">
        <v>49</v>
      </c>
      <c r="H1148" s="5">
        <v>800</v>
      </c>
      <c r="I1148" s="14">
        <f t="shared" si="17"/>
        <v>39200</v>
      </c>
    </row>
    <row r="1149" spans="2:9" x14ac:dyDescent="0.25">
      <c r="B1149" s="10">
        <v>41923</v>
      </c>
      <c r="C1149" s="4" t="s">
        <v>72</v>
      </c>
      <c r="D1149" s="4" t="s">
        <v>55</v>
      </c>
      <c r="E1149" s="4" t="s">
        <v>43</v>
      </c>
      <c r="F1149" s="4" t="s">
        <v>44</v>
      </c>
      <c r="G1149" s="4">
        <v>57</v>
      </c>
      <c r="H1149" s="5">
        <v>650</v>
      </c>
      <c r="I1149" s="14">
        <f t="shared" si="17"/>
        <v>37050</v>
      </c>
    </row>
    <row r="1150" spans="2:9" x14ac:dyDescent="0.25">
      <c r="B1150" s="10">
        <v>41864</v>
      </c>
      <c r="C1150" s="4" t="s">
        <v>64</v>
      </c>
      <c r="D1150" s="4" t="s">
        <v>38</v>
      </c>
      <c r="E1150" s="4" t="s">
        <v>60</v>
      </c>
      <c r="F1150" s="4" t="s">
        <v>40</v>
      </c>
      <c r="G1150" s="4">
        <v>71</v>
      </c>
      <c r="H1150" s="5">
        <v>820</v>
      </c>
      <c r="I1150" s="14">
        <f t="shared" si="17"/>
        <v>58220</v>
      </c>
    </row>
    <row r="1151" spans="2:9" x14ac:dyDescent="0.25">
      <c r="B1151" s="10">
        <v>40893</v>
      </c>
      <c r="C1151" s="4" t="s">
        <v>74</v>
      </c>
      <c r="D1151" s="4" t="s">
        <v>62</v>
      </c>
      <c r="E1151" s="4" t="s">
        <v>60</v>
      </c>
      <c r="F1151" s="4" t="s">
        <v>40</v>
      </c>
      <c r="G1151" s="4">
        <v>25</v>
      </c>
      <c r="H1151" s="5">
        <v>820</v>
      </c>
      <c r="I1151" s="14">
        <f t="shared" si="17"/>
        <v>20500</v>
      </c>
    </row>
    <row r="1152" spans="2:9" x14ac:dyDescent="0.25">
      <c r="B1152" s="10">
        <v>41520</v>
      </c>
      <c r="C1152" s="4" t="s">
        <v>68</v>
      </c>
      <c r="D1152" s="4" t="s">
        <v>50</v>
      </c>
      <c r="E1152" s="4" t="s">
        <v>43</v>
      </c>
      <c r="F1152" s="4" t="s">
        <v>56</v>
      </c>
      <c r="G1152" s="4">
        <v>7</v>
      </c>
      <c r="H1152" s="5">
        <v>650</v>
      </c>
      <c r="I1152" s="14">
        <f t="shared" si="17"/>
        <v>4550</v>
      </c>
    </row>
    <row r="1153" spans="2:9" x14ac:dyDescent="0.25">
      <c r="B1153" s="10">
        <v>40286</v>
      </c>
      <c r="C1153" s="4" t="s">
        <v>67</v>
      </c>
      <c r="D1153" s="4" t="s">
        <v>42</v>
      </c>
      <c r="E1153" s="4" t="s">
        <v>60</v>
      </c>
      <c r="F1153" s="4" t="s">
        <v>49</v>
      </c>
      <c r="G1153" s="4">
        <v>59</v>
      </c>
      <c r="H1153" s="5">
        <v>820</v>
      </c>
      <c r="I1153" s="14">
        <f t="shared" si="17"/>
        <v>48380</v>
      </c>
    </row>
    <row r="1154" spans="2:9" x14ac:dyDescent="0.25">
      <c r="B1154" s="10">
        <v>40632</v>
      </c>
      <c r="C1154" s="4" t="s">
        <v>57</v>
      </c>
      <c r="D1154" s="4" t="s">
        <v>38</v>
      </c>
      <c r="E1154" s="4" t="s">
        <v>48</v>
      </c>
      <c r="F1154" s="4" t="s">
        <v>46</v>
      </c>
      <c r="G1154" s="4">
        <v>22</v>
      </c>
      <c r="H1154" s="5">
        <v>1200</v>
      </c>
      <c r="I1154" s="14">
        <f t="shared" si="17"/>
        <v>26400</v>
      </c>
    </row>
    <row r="1155" spans="2:9" x14ac:dyDescent="0.25">
      <c r="B1155" s="10">
        <v>40400</v>
      </c>
      <c r="C1155" s="4" t="s">
        <v>76</v>
      </c>
      <c r="D1155" s="4" t="s">
        <v>53</v>
      </c>
      <c r="E1155" s="4" t="s">
        <v>39</v>
      </c>
      <c r="F1155" s="4" t="s">
        <v>49</v>
      </c>
      <c r="G1155" s="4">
        <v>70</v>
      </c>
      <c r="H1155" s="5">
        <v>800</v>
      </c>
      <c r="I1155" s="14">
        <f t="shared" si="17"/>
        <v>56000</v>
      </c>
    </row>
    <row r="1156" spans="2:9" x14ac:dyDescent="0.25">
      <c r="B1156" s="10">
        <v>40945</v>
      </c>
      <c r="C1156" s="4" t="s">
        <v>76</v>
      </c>
      <c r="D1156" s="4" t="s">
        <v>62</v>
      </c>
      <c r="E1156" s="4" t="s">
        <v>43</v>
      </c>
      <c r="F1156" s="4" t="s">
        <v>40</v>
      </c>
      <c r="G1156" s="4">
        <v>226</v>
      </c>
      <c r="H1156" s="5">
        <v>650</v>
      </c>
      <c r="I1156" s="14">
        <f t="shared" si="17"/>
        <v>146900</v>
      </c>
    </row>
    <row r="1157" spans="2:9" x14ac:dyDescent="0.25">
      <c r="B1157" s="10">
        <v>41321</v>
      </c>
      <c r="C1157" s="4" t="s">
        <v>73</v>
      </c>
      <c r="D1157" s="4" t="s">
        <v>62</v>
      </c>
      <c r="E1157" s="4" t="s">
        <v>60</v>
      </c>
      <c r="F1157" s="4" t="s">
        <v>49</v>
      </c>
      <c r="G1157" s="4">
        <v>121</v>
      </c>
      <c r="H1157" s="5">
        <v>820</v>
      </c>
      <c r="I1157" s="14">
        <f t="shared" si="17"/>
        <v>99220</v>
      </c>
    </row>
    <row r="1158" spans="2:9" x14ac:dyDescent="0.25">
      <c r="B1158" s="10">
        <v>41415</v>
      </c>
      <c r="C1158" s="4" t="s">
        <v>71</v>
      </c>
      <c r="D1158" s="4" t="s">
        <v>55</v>
      </c>
      <c r="E1158" s="4" t="s">
        <v>60</v>
      </c>
      <c r="F1158" s="4" t="s">
        <v>56</v>
      </c>
      <c r="G1158" s="4">
        <v>30</v>
      </c>
      <c r="H1158" s="5">
        <v>820</v>
      </c>
      <c r="I1158" s="14">
        <f t="shared" si="17"/>
        <v>24600</v>
      </c>
    </row>
    <row r="1159" spans="2:9" x14ac:dyDescent="0.25">
      <c r="B1159" s="10">
        <v>41794</v>
      </c>
      <c r="C1159" s="4" t="s">
        <v>71</v>
      </c>
      <c r="D1159" s="4" t="s">
        <v>38</v>
      </c>
      <c r="E1159" s="4" t="s">
        <v>60</v>
      </c>
      <c r="F1159" s="4" t="s">
        <v>46</v>
      </c>
      <c r="G1159" s="4">
        <v>30</v>
      </c>
      <c r="H1159" s="5">
        <v>820</v>
      </c>
      <c r="I1159" s="14">
        <f t="shared" si="17"/>
        <v>24600</v>
      </c>
    </row>
    <row r="1160" spans="2:9" x14ac:dyDescent="0.25">
      <c r="B1160" s="10">
        <v>41549</v>
      </c>
      <c r="C1160" s="4" t="s">
        <v>76</v>
      </c>
      <c r="D1160" s="4" t="s">
        <v>55</v>
      </c>
      <c r="E1160" s="4" t="s">
        <v>48</v>
      </c>
      <c r="F1160" s="4" t="s">
        <v>56</v>
      </c>
      <c r="G1160" s="4">
        <v>83</v>
      </c>
      <c r="H1160" s="5">
        <v>1200</v>
      </c>
      <c r="I1160" s="14">
        <f t="shared" si="17"/>
        <v>99600</v>
      </c>
    </row>
    <row r="1161" spans="2:9" x14ac:dyDescent="0.25">
      <c r="B1161" s="10">
        <v>40827</v>
      </c>
      <c r="C1161" s="4" t="s">
        <v>37</v>
      </c>
      <c r="D1161" s="4" t="s">
        <v>50</v>
      </c>
      <c r="E1161" s="4" t="s">
        <v>48</v>
      </c>
      <c r="F1161" s="4" t="s">
        <v>40</v>
      </c>
      <c r="G1161" s="4">
        <v>24</v>
      </c>
      <c r="H1161" s="5">
        <v>1200</v>
      </c>
      <c r="I1161" s="14">
        <f t="shared" si="17"/>
        <v>28800</v>
      </c>
    </row>
    <row r="1162" spans="2:9" x14ac:dyDescent="0.25">
      <c r="B1162" s="10">
        <v>40342</v>
      </c>
      <c r="C1162" s="4" t="s">
        <v>59</v>
      </c>
      <c r="D1162" s="4" t="s">
        <v>50</v>
      </c>
      <c r="E1162" s="4" t="s">
        <v>60</v>
      </c>
      <c r="F1162" s="4" t="s">
        <v>49</v>
      </c>
      <c r="G1162" s="4">
        <v>29</v>
      </c>
      <c r="H1162" s="5">
        <v>820</v>
      </c>
      <c r="I1162" s="14">
        <f t="shared" si="17"/>
        <v>23780</v>
      </c>
    </row>
    <row r="1163" spans="2:9" x14ac:dyDescent="0.25">
      <c r="B1163" s="10">
        <v>40717</v>
      </c>
      <c r="C1163" s="4" t="s">
        <v>64</v>
      </c>
      <c r="D1163" s="4" t="s">
        <v>62</v>
      </c>
      <c r="E1163" s="4" t="s">
        <v>39</v>
      </c>
      <c r="F1163" s="4" t="s">
        <v>46</v>
      </c>
      <c r="G1163" s="4">
        <v>49</v>
      </c>
      <c r="H1163" s="5">
        <v>800</v>
      </c>
      <c r="I1163" s="14">
        <f t="shared" si="17"/>
        <v>39200</v>
      </c>
    </row>
    <row r="1164" spans="2:9" x14ac:dyDescent="0.25">
      <c r="B1164" s="10">
        <v>41059</v>
      </c>
      <c r="C1164" s="4" t="s">
        <v>64</v>
      </c>
      <c r="D1164" s="4" t="s">
        <v>50</v>
      </c>
      <c r="E1164" s="4" t="s">
        <v>60</v>
      </c>
      <c r="F1164" s="4" t="s">
        <v>49</v>
      </c>
      <c r="G1164" s="4">
        <v>3</v>
      </c>
      <c r="H1164" s="5">
        <v>820</v>
      </c>
      <c r="I1164" s="14">
        <f t="shared" ref="I1164:I1227" si="18">H1164*G1164</f>
        <v>2460</v>
      </c>
    </row>
    <row r="1165" spans="2:9" x14ac:dyDescent="0.25">
      <c r="B1165" s="10">
        <v>40967</v>
      </c>
      <c r="C1165" s="4" t="s">
        <v>65</v>
      </c>
      <c r="D1165" s="4" t="s">
        <v>55</v>
      </c>
      <c r="E1165" s="4" t="s">
        <v>39</v>
      </c>
      <c r="F1165" s="4" t="s">
        <v>44</v>
      </c>
      <c r="G1165" s="4">
        <v>42</v>
      </c>
      <c r="H1165" s="5">
        <v>800</v>
      </c>
      <c r="I1165" s="14">
        <f t="shared" si="18"/>
        <v>33600</v>
      </c>
    </row>
    <row r="1166" spans="2:9" x14ac:dyDescent="0.25">
      <c r="B1166" s="10">
        <v>41049</v>
      </c>
      <c r="C1166" s="4" t="s">
        <v>45</v>
      </c>
      <c r="D1166" s="4" t="s">
        <v>53</v>
      </c>
      <c r="E1166" s="4" t="s">
        <v>51</v>
      </c>
      <c r="F1166" s="4" t="s">
        <v>49</v>
      </c>
      <c r="G1166" s="4">
        <v>18</v>
      </c>
      <c r="H1166" s="5">
        <v>950</v>
      </c>
      <c r="I1166" s="14">
        <f t="shared" si="18"/>
        <v>17100</v>
      </c>
    </row>
    <row r="1167" spans="2:9" x14ac:dyDescent="0.25">
      <c r="B1167" s="10">
        <v>40497</v>
      </c>
      <c r="C1167" s="4" t="s">
        <v>69</v>
      </c>
      <c r="D1167" s="4" t="s">
        <v>53</v>
      </c>
      <c r="E1167" s="4" t="s">
        <v>39</v>
      </c>
      <c r="F1167" s="4" t="s">
        <v>44</v>
      </c>
      <c r="G1167" s="4">
        <v>24</v>
      </c>
      <c r="H1167" s="5">
        <v>800</v>
      </c>
      <c r="I1167" s="14">
        <f t="shared" si="18"/>
        <v>19200</v>
      </c>
    </row>
    <row r="1168" spans="2:9" x14ac:dyDescent="0.25">
      <c r="B1168" s="10">
        <v>41756</v>
      </c>
      <c r="C1168" s="4" t="s">
        <v>67</v>
      </c>
      <c r="D1168" s="4" t="s">
        <v>53</v>
      </c>
      <c r="E1168" s="4" t="s">
        <v>60</v>
      </c>
      <c r="F1168" s="4" t="s">
        <v>44</v>
      </c>
      <c r="G1168" s="4">
        <v>18</v>
      </c>
      <c r="H1168" s="5">
        <v>820</v>
      </c>
      <c r="I1168" s="14">
        <f t="shared" si="18"/>
        <v>14760</v>
      </c>
    </row>
    <row r="1169" spans="2:9" x14ac:dyDescent="0.25">
      <c r="B1169" s="10">
        <v>41419</v>
      </c>
      <c r="C1169" s="4" t="s">
        <v>74</v>
      </c>
      <c r="D1169" s="4" t="s">
        <v>62</v>
      </c>
      <c r="E1169" s="4" t="s">
        <v>39</v>
      </c>
      <c r="F1169" s="4" t="s">
        <v>49</v>
      </c>
      <c r="G1169" s="4">
        <v>115</v>
      </c>
      <c r="H1169" s="5">
        <v>800</v>
      </c>
      <c r="I1169" s="14">
        <f t="shared" si="18"/>
        <v>92000</v>
      </c>
    </row>
    <row r="1170" spans="2:9" x14ac:dyDescent="0.25">
      <c r="B1170" s="10">
        <v>40780</v>
      </c>
      <c r="C1170" s="4" t="s">
        <v>63</v>
      </c>
      <c r="D1170" s="4" t="s">
        <v>62</v>
      </c>
      <c r="E1170" s="4" t="s">
        <v>43</v>
      </c>
      <c r="F1170" s="4" t="s">
        <v>49</v>
      </c>
      <c r="G1170" s="4">
        <v>113</v>
      </c>
      <c r="H1170" s="5">
        <v>650</v>
      </c>
      <c r="I1170" s="14">
        <f t="shared" si="18"/>
        <v>73450</v>
      </c>
    </row>
    <row r="1171" spans="2:9" x14ac:dyDescent="0.25">
      <c r="B1171" s="10">
        <v>40652</v>
      </c>
      <c r="C1171" s="4" t="s">
        <v>64</v>
      </c>
      <c r="D1171" s="4" t="s">
        <v>55</v>
      </c>
      <c r="E1171" s="4" t="s">
        <v>39</v>
      </c>
      <c r="F1171" s="4" t="s">
        <v>46</v>
      </c>
      <c r="G1171" s="4">
        <v>16</v>
      </c>
      <c r="H1171" s="5">
        <v>800</v>
      </c>
      <c r="I1171" s="14">
        <f t="shared" si="18"/>
        <v>12800</v>
      </c>
    </row>
    <row r="1172" spans="2:9" x14ac:dyDescent="0.25">
      <c r="B1172" s="10">
        <v>41562</v>
      </c>
      <c r="C1172" s="4" t="s">
        <v>58</v>
      </c>
      <c r="D1172" s="4" t="s">
        <v>42</v>
      </c>
      <c r="E1172" s="4" t="s">
        <v>60</v>
      </c>
      <c r="F1172" s="4" t="s">
        <v>44</v>
      </c>
      <c r="G1172" s="4">
        <v>3</v>
      </c>
      <c r="H1172" s="5">
        <v>820</v>
      </c>
      <c r="I1172" s="14">
        <f t="shared" si="18"/>
        <v>2460</v>
      </c>
    </row>
    <row r="1173" spans="2:9" x14ac:dyDescent="0.25">
      <c r="B1173" s="10">
        <v>41934</v>
      </c>
      <c r="C1173" s="4" t="s">
        <v>63</v>
      </c>
      <c r="D1173" s="4" t="s">
        <v>38</v>
      </c>
      <c r="E1173" s="4" t="s">
        <v>43</v>
      </c>
      <c r="F1173" s="4" t="s">
        <v>46</v>
      </c>
      <c r="G1173" s="4">
        <v>34</v>
      </c>
      <c r="H1173" s="5">
        <v>650</v>
      </c>
      <c r="I1173" s="14">
        <f t="shared" si="18"/>
        <v>22100</v>
      </c>
    </row>
    <row r="1174" spans="2:9" x14ac:dyDescent="0.25">
      <c r="B1174" s="10">
        <v>40972</v>
      </c>
      <c r="C1174" s="4" t="s">
        <v>64</v>
      </c>
      <c r="D1174" s="4" t="s">
        <v>53</v>
      </c>
      <c r="E1174" s="4" t="s">
        <v>66</v>
      </c>
      <c r="F1174" s="4" t="s">
        <v>40</v>
      </c>
      <c r="G1174" s="4">
        <v>67</v>
      </c>
      <c r="H1174" s="5">
        <v>450</v>
      </c>
      <c r="I1174" s="14">
        <f t="shared" si="18"/>
        <v>30150</v>
      </c>
    </row>
    <row r="1175" spans="2:9" x14ac:dyDescent="0.25">
      <c r="B1175" s="10">
        <v>41729</v>
      </c>
      <c r="C1175" s="4" t="s">
        <v>73</v>
      </c>
      <c r="D1175" s="4" t="s">
        <v>55</v>
      </c>
      <c r="E1175" s="4" t="s">
        <v>66</v>
      </c>
      <c r="F1175" s="4" t="s">
        <v>49</v>
      </c>
      <c r="G1175" s="4">
        <v>47</v>
      </c>
      <c r="H1175" s="5">
        <v>450</v>
      </c>
      <c r="I1175" s="14">
        <f t="shared" si="18"/>
        <v>21150</v>
      </c>
    </row>
    <row r="1176" spans="2:9" x14ac:dyDescent="0.25">
      <c r="B1176" s="10">
        <v>41481</v>
      </c>
      <c r="C1176" s="4" t="s">
        <v>75</v>
      </c>
      <c r="D1176" s="4" t="s">
        <v>50</v>
      </c>
      <c r="E1176" s="4" t="s">
        <v>51</v>
      </c>
      <c r="F1176" s="4" t="s">
        <v>46</v>
      </c>
      <c r="G1176" s="4">
        <v>18</v>
      </c>
      <c r="H1176" s="5">
        <v>950</v>
      </c>
      <c r="I1176" s="14">
        <f t="shared" si="18"/>
        <v>17100</v>
      </c>
    </row>
    <row r="1177" spans="2:9" x14ac:dyDescent="0.25">
      <c r="B1177" s="10">
        <v>41456</v>
      </c>
      <c r="C1177" s="4" t="s">
        <v>64</v>
      </c>
      <c r="D1177" s="4" t="s">
        <v>42</v>
      </c>
      <c r="E1177" s="4" t="s">
        <v>48</v>
      </c>
      <c r="F1177" s="4" t="s">
        <v>44</v>
      </c>
      <c r="G1177" s="4">
        <v>19</v>
      </c>
      <c r="H1177" s="5">
        <v>1200</v>
      </c>
      <c r="I1177" s="14">
        <f t="shared" si="18"/>
        <v>22800</v>
      </c>
    </row>
    <row r="1178" spans="2:9" x14ac:dyDescent="0.25">
      <c r="B1178" s="10">
        <v>40637</v>
      </c>
      <c r="C1178" s="4" t="s">
        <v>45</v>
      </c>
      <c r="D1178" s="4" t="s">
        <v>53</v>
      </c>
      <c r="E1178" s="4" t="s">
        <v>48</v>
      </c>
      <c r="F1178" s="4" t="s">
        <v>46</v>
      </c>
      <c r="G1178" s="4">
        <v>45</v>
      </c>
      <c r="H1178" s="5">
        <v>1200</v>
      </c>
      <c r="I1178" s="14">
        <f t="shared" si="18"/>
        <v>54000</v>
      </c>
    </row>
    <row r="1179" spans="2:9" x14ac:dyDescent="0.25">
      <c r="B1179" s="10">
        <v>41457</v>
      </c>
      <c r="C1179" s="4" t="s">
        <v>71</v>
      </c>
      <c r="D1179" s="4" t="s">
        <v>62</v>
      </c>
      <c r="E1179" s="4" t="s">
        <v>48</v>
      </c>
      <c r="F1179" s="4" t="s">
        <v>44</v>
      </c>
      <c r="G1179" s="4">
        <v>36</v>
      </c>
      <c r="H1179" s="5">
        <v>1200</v>
      </c>
      <c r="I1179" s="14">
        <f t="shared" si="18"/>
        <v>43200</v>
      </c>
    </row>
    <row r="1180" spans="2:9" x14ac:dyDescent="0.25">
      <c r="B1180" s="10">
        <v>40585</v>
      </c>
      <c r="C1180" s="4" t="s">
        <v>47</v>
      </c>
      <c r="D1180" s="4" t="s">
        <v>38</v>
      </c>
      <c r="E1180" s="4" t="s">
        <v>48</v>
      </c>
      <c r="F1180" s="4" t="s">
        <v>40</v>
      </c>
      <c r="G1180" s="4">
        <v>39</v>
      </c>
      <c r="H1180" s="5">
        <v>1200</v>
      </c>
      <c r="I1180" s="14">
        <f t="shared" si="18"/>
        <v>46800</v>
      </c>
    </row>
    <row r="1181" spans="2:9" x14ac:dyDescent="0.25">
      <c r="B1181" s="10">
        <v>40423</v>
      </c>
      <c r="C1181" s="4" t="s">
        <v>77</v>
      </c>
      <c r="D1181" s="4" t="s">
        <v>55</v>
      </c>
      <c r="E1181" s="4" t="s">
        <v>48</v>
      </c>
      <c r="F1181" s="4" t="s">
        <v>44</v>
      </c>
      <c r="G1181" s="4">
        <v>3</v>
      </c>
      <c r="H1181" s="5">
        <v>1200</v>
      </c>
      <c r="I1181" s="14">
        <f t="shared" si="18"/>
        <v>3600</v>
      </c>
    </row>
    <row r="1182" spans="2:9" x14ac:dyDescent="0.25">
      <c r="B1182" s="10">
        <v>41053</v>
      </c>
      <c r="C1182" s="4" t="s">
        <v>68</v>
      </c>
      <c r="D1182" s="4" t="s">
        <v>38</v>
      </c>
      <c r="E1182" s="4" t="s">
        <v>43</v>
      </c>
      <c r="F1182" s="4" t="s">
        <v>44</v>
      </c>
      <c r="G1182" s="4">
        <v>2</v>
      </c>
      <c r="H1182" s="5">
        <v>650</v>
      </c>
      <c r="I1182" s="14">
        <f t="shared" si="18"/>
        <v>1300</v>
      </c>
    </row>
    <row r="1183" spans="2:9" x14ac:dyDescent="0.25">
      <c r="B1183" s="10">
        <v>40453</v>
      </c>
      <c r="C1183" s="4" t="s">
        <v>41</v>
      </c>
      <c r="D1183" s="4" t="s">
        <v>42</v>
      </c>
      <c r="E1183" s="4" t="s">
        <v>39</v>
      </c>
      <c r="F1183" s="4" t="s">
        <v>44</v>
      </c>
      <c r="G1183" s="4">
        <v>17</v>
      </c>
      <c r="H1183" s="5">
        <v>800</v>
      </c>
      <c r="I1183" s="14">
        <f t="shared" si="18"/>
        <v>13600</v>
      </c>
    </row>
    <row r="1184" spans="2:9" x14ac:dyDescent="0.25">
      <c r="B1184" s="10">
        <v>41433</v>
      </c>
      <c r="C1184" s="4" t="s">
        <v>61</v>
      </c>
      <c r="D1184" s="4" t="s">
        <v>50</v>
      </c>
      <c r="E1184" s="4" t="s">
        <v>43</v>
      </c>
      <c r="F1184" s="4" t="s">
        <v>44</v>
      </c>
      <c r="G1184" s="4">
        <v>1</v>
      </c>
      <c r="H1184" s="5">
        <v>650</v>
      </c>
      <c r="I1184" s="14">
        <f t="shared" si="18"/>
        <v>650</v>
      </c>
    </row>
    <row r="1185" spans="2:9" x14ac:dyDescent="0.25">
      <c r="B1185" s="10">
        <v>41098</v>
      </c>
      <c r="C1185" s="4" t="s">
        <v>69</v>
      </c>
      <c r="D1185" s="4" t="s">
        <v>42</v>
      </c>
      <c r="E1185" s="4" t="s">
        <v>60</v>
      </c>
      <c r="F1185" s="4" t="s">
        <v>49</v>
      </c>
      <c r="G1185" s="4">
        <v>65</v>
      </c>
      <c r="H1185" s="5">
        <v>820</v>
      </c>
      <c r="I1185" s="14">
        <f t="shared" si="18"/>
        <v>53300</v>
      </c>
    </row>
    <row r="1186" spans="2:9" x14ac:dyDescent="0.25">
      <c r="B1186" s="10">
        <v>40839</v>
      </c>
      <c r="C1186" s="4" t="s">
        <v>45</v>
      </c>
      <c r="D1186" s="4" t="s">
        <v>38</v>
      </c>
      <c r="E1186" s="4" t="s">
        <v>51</v>
      </c>
      <c r="F1186" s="4" t="s">
        <v>49</v>
      </c>
      <c r="G1186" s="4">
        <v>27</v>
      </c>
      <c r="H1186" s="5">
        <v>950</v>
      </c>
      <c r="I1186" s="14">
        <f t="shared" si="18"/>
        <v>25650</v>
      </c>
    </row>
    <row r="1187" spans="2:9" x14ac:dyDescent="0.25">
      <c r="B1187" s="10">
        <v>41909</v>
      </c>
      <c r="C1187" s="4" t="s">
        <v>37</v>
      </c>
      <c r="D1187" s="4" t="s">
        <v>55</v>
      </c>
      <c r="E1187" s="4" t="s">
        <v>39</v>
      </c>
      <c r="F1187" s="4" t="s">
        <v>56</v>
      </c>
      <c r="G1187" s="4">
        <v>66</v>
      </c>
      <c r="H1187" s="5">
        <v>800</v>
      </c>
      <c r="I1187" s="14">
        <f t="shared" si="18"/>
        <v>52800</v>
      </c>
    </row>
    <row r="1188" spans="2:9" x14ac:dyDescent="0.25">
      <c r="B1188" s="10">
        <v>40859</v>
      </c>
      <c r="C1188" s="4" t="s">
        <v>61</v>
      </c>
      <c r="D1188" s="4" t="s">
        <v>50</v>
      </c>
      <c r="E1188" s="4" t="s">
        <v>43</v>
      </c>
      <c r="F1188" s="4" t="s">
        <v>56</v>
      </c>
      <c r="G1188" s="4">
        <v>7</v>
      </c>
      <c r="H1188" s="5">
        <v>650</v>
      </c>
      <c r="I1188" s="14">
        <f t="shared" si="18"/>
        <v>4550</v>
      </c>
    </row>
    <row r="1189" spans="2:9" x14ac:dyDescent="0.25">
      <c r="B1189" s="10">
        <v>41725</v>
      </c>
      <c r="C1189" s="4" t="s">
        <v>75</v>
      </c>
      <c r="D1189" s="4" t="s">
        <v>50</v>
      </c>
      <c r="E1189" s="4" t="s">
        <v>66</v>
      </c>
      <c r="F1189" s="4" t="s">
        <v>40</v>
      </c>
      <c r="G1189" s="4">
        <v>29</v>
      </c>
      <c r="H1189" s="5">
        <v>450</v>
      </c>
      <c r="I1189" s="14">
        <f t="shared" si="18"/>
        <v>13050</v>
      </c>
    </row>
    <row r="1190" spans="2:9" x14ac:dyDescent="0.25">
      <c r="B1190" s="10">
        <v>40715</v>
      </c>
      <c r="C1190" s="4" t="s">
        <v>73</v>
      </c>
      <c r="D1190" s="4" t="s">
        <v>62</v>
      </c>
      <c r="E1190" s="4" t="s">
        <v>60</v>
      </c>
      <c r="F1190" s="4" t="s">
        <v>49</v>
      </c>
      <c r="G1190" s="4">
        <v>57</v>
      </c>
      <c r="H1190" s="5">
        <v>820</v>
      </c>
      <c r="I1190" s="14">
        <f t="shared" si="18"/>
        <v>46740</v>
      </c>
    </row>
    <row r="1191" spans="2:9" x14ac:dyDescent="0.25">
      <c r="B1191" s="10">
        <v>41117</v>
      </c>
      <c r="C1191" s="4" t="s">
        <v>47</v>
      </c>
      <c r="D1191" s="4" t="s">
        <v>38</v>
      </c>
      <c r="E1191" s="4" t="s">
        <v>60</v>
      </c>
      <c r="F1191" s="4" t="s">
        <v>40</v>
      </c>
      <c r="G1191" s="4">
        <v>30</v>
      </c>
      <c r="H1191" s="5">
        <v>820</v>
      </c>
      <c r="I1191" s="14">
        <f t="shared" si="18"/>
        <v>24600</v>
      </c>
    </row>
    <row r="1192" spans="2:9" x14ac:dyDescent="0.25">
      <c r="B1192" s="10">
        <v>41223</v>
      </c>
      <c r="C1192" s="4" t="s">
        <v>75</v>
      </c>
      <c r="D1192" s="4" t="s">
        <v>55</v>
      </c>
      <c r="E1192" s="4" t="s">
        <v>39</v>
      </c>
      <c r="F1192" s="4" t="s">
        <v>44</v>
      </c>
      <c r="G1192" s="4">
        <v>9</v>
      </c>
      <c r="H1192" s="5">
        <v>800</v>
      </c>
      <c r="I1192" s="14">
        <f t="shared" si="18"/>
        <v>7200</v>
      </c>
    </row>
    <row r="1193" spans="2:9" x14ac:dyDescent="0.25">
      <c r="B1193" s="10">
        <v>40472</v>
      </c>
      <c r="C1193" s="4" t="s">
        <v>63</v>
      </c>
      <c r="D1193" s="4" t="s">
        <v>50</v>
      </c>
      <c r="E1193" s="4" t="s">
        <v>60</v>
      </c>
      <c r="F1193" s="4" t="s">
        <v>46</v>
      </c>
      <c r="G1193" s="4">
        <v>3</v>
      </c>
      <c r="H1193" s="5">
        <v>820</v>
      </c>
      <c r="I1193" s="14">
        <f t="shared" si="18"/>
        <v>2460</v>
      </c>
    </row>
    <row r="1194" spans="2:9" x14ac:dyDescent="0.25">
      <c r="B1194" s="10">
        <v>40390</v>
      </c>
      <c r="C1194" s="4" t="s">
        <v>52</v>
      </c>
      <c r="D1194" s="4" t="s">
        <v>50</v>
      </c>
      <c r="E1194" s="4" t="s">
        <v>48</v>
      </c>
      <c r="F1194" s="4" t="s">
        <v>46</v>
      </c>
      <c r="G1194" s="4">
        <v>16</v>
      </c>
      <c r="H1194" s="5">
        <v>1200</v>
      </c>
      <c r="I1194" s="14">
        <f t="shared" si="18"/>
        <v>19200</v>
      </c>
    </row>
    <row r="1195" spans="2:9" x14ac:dyDescent="0.25">
      <c r="B1195" s="10">
        <v>40897</v>
      </c>
      <c r="C1195" s="4" t="s">
        <v>52</v>
      </c>
      <c r="D1195" s="4" t="s">
        <v>55</v>
      </c>
      <c r="E1195" s="4" t="s">
        <v>39</v>
      </c>
      <c r="F1195" s="4" t="s">
        <v>49</v>
      </c>
      <c r="G1195" s="4">
        <v>59</v>
      </c>
      <c r="H1195" s="5">
        <v>800</v>
      </c>
      <c r="I1195" s="14">
        <f t="shared" si="18"/>
        <v>47200</v>
      </c>
    </row>
    <row r="1196" spans="2:9" x14ac:dyDescent="0.25">
      <c r="B1196" s="10">
        <v>41739</v>
      </c>
      <c r="C1196" s="4" t="s">
        <v>69</v>
      </c>
      <c r="D1196" s="4" t="s">
        <v>62</v>
      </c>
      <c r="E1196" s="4" t="s">
        <v>39</v>
      </c>
      <c r="F1196" s="4" t="s">
        <v>49</v>
      </c>
      <c r="G1196" s="4">
        <v>60</v>
      </c>
      <c r="H1196" s="5">
        <v>800</v>
      </c>
      <c r="I1196" s="14">
        <f t="shared" si="18"/>
        <v>48000</v>
      </c>
    </row>
    <row r="1197" spans="2:9" x14ac:dyDescent="0.25">
      <c r="B1197" s="10">
        <v>40366</v>
      </c>
      <c r="C1197" s="4" t="s">
        <v>59</v>
      </c>
      <c r="D1197" s="4" t="s">
        <v>50</v>
      </c>
      <c r="E1197" s="4" t="s">
        <v>39</v>
      </c>
      <c r="F1197" s="4" t="s">
        <v>40</v>
      </c>
      <c r="G1197" s="4">
        <v>14</v>
      </c>
      <c r="H1197" s="5">
        <v>800</v>
      </c>
      <c r="I1197" s="14">
        <f t="shared" si="18"/>
        <v>11200</v>
      </c>
    </row>
    <row r="1198" spans="2:9" x14ac:dyDescent="0.25">
      <c r="B1198" s="10">
        <v>41530</v>
      </c>
      <c r="C1198" s="4" t="s">
        <v>67</v>
      </c>
      <c r="D1198" s="4" t="s">
        <v>53</v>
      </c>
      <c r="E1198" s="4" t="s">
        <v>39</v>
      </c>
      <c r="F1198" s="4" t="s">
        <v>46</v>
      </c>
      <c r="G1198" s="4">
        <v>27</v>
      </c>
      <c r="H1198" s="5">
        <v>800</v>
      </c>
      <c r="I1198" s="14">
        <f t="shared" si="18"/>
        <v>21600</v>
      </c>
    </row>
    <row r="1199" spans="2:9" x14ac:dyDescent="0.25">
      <c r="B1199" s="10">
        <v>40290</v>
      </c>
      <c r="C1199" s="4" t="s">
        <v>37</v>
      </c>
      <c r="D1199" s="4" t="s">
        <v>42</v>
      </c>
      <c r="E1199" s="4" t="s">
        <v>60</v>
      </c>
      <c r="F1199" s="4" t="s">
        <v>40</v>
      </c>
      <c r="G1199" s="4">
        <v>36</v>
      </c>
      <c r="H1199" s="5">
        <v>820</v>
      </c>
      <c r="I1199" s="14">
        <f t="shared" si="18"/>
        <v>29520</v>
      </c>
    </row>
    <row r="1200" spans="2:9" x14ac:dyDescent="0.25">
      <c r="B1200" s="10">
        <v>40544</v>
      </c>
      <c r="C1200" s="4" t="s">
        <v>54</v>
      </c>
      <c r="D1200" s="4" t="s">
        <v>42</v>
      </c>
      <c r="E1200" s="4" t="s">
        <v>43</v>
      </c>
      <c r="F1200" s="4" t="s">
        <v>49</v>
      </c>
      <c r="G1200" s="4">
        <v>70</v>
      </c>
      <c r="H1200" s="5">
        <v>650</v>
      </c>
      <c r="I1200" s="14">
        <f t="shared" si="18"/>
        <v>45500</v>
      </c>
    </row>
    <row r="1201" spans="2:9" x14ac:dyDescent="0.25">
      <c r="B1201" s="10">
        <v>40897</v>
      </c>
      <c r="C1201" s="4" t="s">
        <v>71</v>
      </c>
      <c r="D1201" s="4" t="s">
        <v>42</v>
      </c>
      <c r="E1201" s="4" t="s">
        <v>43</v>
      </c>
      <c r="F1201" s="4" t="s">
        <v>40</v>
      </c>
      <c r="G1201" s="4">
        <v>33</v>
      </c>
      <c r="H1201" s="5">
        <v>650</v>
      </c>
      <c r="I1201" s="14">
        <f t="shared" si="18"/>
        <v>21450</v>
      </c>
    </row>
    <row r="1202" spans="2:9" x14ac:dyDescent="0.25">
      <c r="B1202" s="10">
        <v>40845</v>
      </c>
      <c r="C1202" s="4" t="s">
        <v>63</v>
      </c>
      <c r="D1202" s="4" t="s">
        <v>53</v>
      </c>
      <c r="E1202" s="4" t="s">
        <v>60</v>
      </c>
      <c r="F1202" s="4" t="s">
        <v>40</v>
      </c>
      <c r="G1202" s="4">
        <v>49</v>
      </c>
      <c r="H1202" s="5">
        <v>820</v>
      </c>
      <c r="I1202" s="14">
        <f t="shared" si="18"/>
        <v>40180</v>
      </c>
    </row>
    <row r="1203" spans="2:9" x14ac:dyDescent="0.25">
      <c r="B1203" s="10">
        <v>41744</v>
      </c>
      <c r="C1203" s="4" t="s">
        <v>67</v>
      </c>
      <c r="D1203" s="4" t="s">
        <v>42</v>
      </c>
      <c r="E1203" s="4" t="s">
        <v>51</v>
      </c>
      <c r="F1203" s="4" t="s">
        <v>49</v>
      </c>
      <c r="G1203" s="4">
        <v>46</v>
      </c>
      <c r="H1203" s="5">
        <v>950</v>
      </c>
      <c r="I1203" s="14">
        <f t="shared" si="18"/>
        <v>43700</v>
      </c>
    </row>
    <row r="1204" spans="2:9" x14ac:dyDescent="0.25">
      <c r="B1204" s="10">
        <v>41604</v>
      </c>
      <c r="C1204" s="4" t="s">
        <v>59</v>
      </c>
      <c r="D1204" s="4" t="s">
        <v>53</v>
      </c>
      <c r="E1204" s="4" t="s">
        <v>39</v>
      </c>
      <c r="F1204" s="4" t="s">
        <v>56</v>
      </c>
      <c r="G1204" s="4">
        <v>70</v>
      </c>
      <c r="H1204" s="5">
        <v>800</v>
      </c>
      <c r="I1204" s="14">
        <f t="shared" si="18"/>
        <v>56000</v>
      </c>
    </row>
    <row r="1205" spans="2:9" x14ac:dyDescent="0.25">
      <c r="B1205" s="10">
        <v>40565</v>
      </c>
      <c r="C1205" s="4" t="s">
        <v>45</v>
      </c>
      <c r="D1205" s="4" t="s">
        <v>62</v>
      </c>
      <c r="E1205" s="4" t="s">
        <v>39</v>
      </c>
      <c r="F1205" s="4" t="s">
        <v>46</v>
      </c>
      <c r="G1205" s="4">
        <v>84</v>
      </c>
      <c r="H1205" s="5">
        <v>800</v>
      </c>
      <c r="I1205" s="14">
        <f t="shared" si="18"/>
        <v>67200</v>
      </c>
    </row>
    <row r="1206" spans="2:9" x14ac:dyDescent="0.25">
      <c r="B1206" s="10">
        <v>41858</v>
      </c>
      <c r="C1206" s="4" t="s">
        <v>37</v>
      </c>
      <c r="D1206" s="4" t="s">
        <v>55</v>
      </c>
      <c r="E1206" s="4" t="s">
        <v>43</v>
      </c>
      <c r="F1206" s="4" t="s">
        <v>44</v>
      </c>
      <c r="G1206" s="4">
        <v>33</v>
      </c>
      <c r="H1206" s="5">
        <v>650</v>
      </c>
      <c r="I1206" s="14">
        <f t="shared" si="18"/>
        <v>21450</v>
      </c>
    </row>
    <row r="1207" spans="2:9" x14ac:dyDescent="0.25">
      <c r="B1207" s="10">
        <v>40273</v>
      </c>
      <c r="C1207" s="4" t="s">
        <v>63</v>
      </c>
      <c r="D1207" s="4" t="s">
        <v>42</v>
      </c>
      <c r="E1207" s="4" t="s">
        <v>39</v>
      </c>
      <c r="F1207" s="4" t="s">
        <v>46</v>
      </c>
      <c r="G1207" s="4">
        <v>21</v>
      </c>
      <c r="H1207" s="5">
        <v>800</v>
      </c>
      <c r="I1207" s="14">
        <f t="shared" si="18"/>
        <v>16800</v>
      </c>
    </row>
    <row r="1208" spans="2:9" x14ac:dyDescent="0.25">
      <c r="B1208" s="10">
        <v>41710</v>
      </c>
      <c r="C1208" s="4" t="s">
        <v>70</v>
      </c>
      <c r="D1208" s="4" t="s">
        <v>62</v>
      </c>
      <c r="E1208" s="4" t="s">
        <v>39</v>
      </c>
      <c r="F1208" s="4" t="s">
        <v>46</v>
      </c>
      <c r="G1208" s="4">
        <v>70</v>
      </c>
      <c r="H1208" s="5">
        <v>800</v>
      </c>
      <c r="I1208" s="14">
        <f t="shared" si="18"/>
        <v>56000</v>
      </c>
    </row>
    <row r="1209" spans="2:9" x14ac:dyDescent="0.25">
      <c r="B1209" s="10">
        <v>40206</v>
      </c>
      <c r="C1209" s="4" t="s">
        <v>77</v>
      </c>
      <c r="D1209" s="4" t="s">
        <v>38</v>
      </c>
      <c r="E1209" s="4" t="s">
        <v>60</v>
      </c>
      <c r="F1209" s="4" t="s">
        <v>44</v>
      </c>
      <c r="G1209" s="4">
        <v>8</v>
      </c>
      <c r="H1209" s="5">
        <v>820</v>
      </c>
      <c r="I1209" s="14">
        <f t="shared" si="18"/>
        <v>6560</v>
      </c>
    </row>
    <row r="1210" spans="2:9" x14ac:dyDescent="0.25">
      <c r="B1210" s="10">
        <v>41683</v>
      </c>
      <c r="C1210" s="4" t="s">
        <v>63</v>
      </c>
      <c r="D1210" s="4" t="s">
        <v>50</v>
      </c>
      <c r="E1210" s="4" t="s">
        <v>48</v>
      </c>
      <c r="F1210" s="4" t="s">
        <v>56</v>
      </c>
      <c r="G1210" s="4">
        <v>28</v>
      </c>
      <c r="H1210" s="5">
        <v>1200</v>
      </c>
      <c r="I1210" s="14">
        <f t="shared" si="18"/>
        <v>33600</v>
      </c>
    </row>
    <row r="1211" spans="2:9" x14ac:dyDescent="0.25">
      <c r="B1211" s="10">
        <v>41957</v>
      </c>
      <c r="C1211" s="4" t="s">
        <v>70</v>
      </c>
      <c r="D1211" s="4" t="s">
        <v>38</v>
      </c>
      <c r="E1211" s="4" t="s">
        <v>48</v>
      </c>
      <c r="F1211" s="4" t="s">
        <v>49</v>
      </c>
      <c r="G1211" s="4">
        <v>22</v>
      </c>
      <c r="H1211" s="5">
        <v>1200</v>
      </c>
      <c r="I1211" s="14">
        <f t="shared" si="18"/>
        <v>26400</v>
      </c>
    </row>
    <row r="1212" spans="2:9" x14ac:dyDescent="0.25">
      <c r="B1212" s="10">
        <v>41254</v>
      </c>
      <c r="C1212" s="4" t="s">
        <v>77</v>
      </c>
      <c r="D1212" s="4" t="s">
        <v>38</v>
      </c>
      <c r="E1212" s="4" t="s">
        <v>66</v>
      </c>
      <c r="F1212" s="4" t="s">
        <v>56</v>
      </c>
      <c r="G1212" s="4">
        <v>15</v>
      </c>
      <c r="H1212" s="5">
        <v>450</v>
      </c>
      <c r="I1212" s="14">
        <f t="shared" si="18"/>
        <v>6750</v>
      </c>
    </row>
    <row r="1213" spans="2:9" x14ac:dyDescent="0.25">
      <c r="B1213" s="10">
        <v>41282</v>
      </c>
      <c r="C1213" s="4" t="s">
        <v>41</v>
      </c>
      <c r="D1213" s="4" t="s">
        <v>62</v>
      </c>
      <c r="E1213" s="4" t="s">
        <v>60</v>
      </c>
      <c r="F1213" s="4" t="s">
        <v>46</v>
      </c>
      <c r="G1213" s="4">
        <v>91</v>
      </c>
      <c r="H1213" s="5">
        <v>820</v>
      </c>
      <c r="I1213" s="14">
        <f t="shared" si="18"/>
        <v>74620</v>
      </c>
    </row>
    <row r="1214" spans="2:9" x14ac:dyDescent="0.25">
      <c r="B1214" s="10">
        <v>41113</v>
      </c>
      <c r="C1214" s="4" t="s">
        <v>65</v>
      </c>
      <c r="D1214" s="4" t="s">
        <v>55</v>
      </c>
      <c r="E1214" s="4" t="s">
        <v>48</v>
      </c>
      <c r="F1214" s="4" t="s">
        <v>40</v>
      </c>
      <c r="G1214" s="4">
        <v>6</v>
      </c>
      <c r="H1214" s="5">
        <v>1200</v>
      </c>
      <c r="I1214" s="14">
        <f t="shared" si="18"/>
        <v>7200</v>
      </c>
    </row>
    <row r="1215" spans="2:9" x14ac:dyDescent="0.25">
      <c r="B1215" s="10">
        <v>41331</v>
      </c>
      <c r="C1215" s="4" t="s">
        <v>73</v>
      </c>
      <c r="D1215" s="4" t="s">
        <v>50</v>
      </c>
      <c r="E1215" s="4" t="s">
        <v>43</v>
      </c>
      <c r="F1215" s="4" t="s">
        <v>40</v>
      </c>
      <c r="G1215" s="4">
        <v>36</v>
      </c>
      <c r="H1215" s="5">
        <v>650</v>
      </c>
      <c r="I1215" s="14">
        <f t="shared" si="18"/>
        <v>23400</v>
      </c>
    </row>
    <row r="1216" spans="2:9" x14ac:dyDescent="0.25">
      <c r="B1216" s="10">
        <v>40334</v>
      </c>
      <c r="C1216" s="4" t="s">
        <v>63</v>
      </c>
      <c r="D1216" s="4" t="s">
        <v>38</v>
      </c>
      <c r="E1216" s="4" t="s">
        <v>39</v>
      </c>
      <c r="F1216" s="4" t="s">
        <v>44</v>
      </c>
      <c r="G1216" s="4">
        <v>4</v>
      </c>
      <c r="H1216" s="5">
        <v>800</v>
      </c>
      <c r="I1216" s="14">
        <f t="shared" si="18"/>
        <v>3200</v>
      </c>
    </row>
    <row r="1217" spans="2:9" x14ac:dyDescent="0.25">
      <c r="B1217" s="10">
        <v>40194</v>
      </c>
      <c r="C1217" s="4" t="s">
        <v>63</v>
      </c>
      <c r="D1217" s="4" t="s">
        <v>42</v>
      </c>
      <c r="E1217" s="4" t="s">
        <v>43</v>
      </c>
      <c r="F1217" s="4" t="s">
        <v>40</v>
      </c>
      <c r="G1217" s="4">
        <v>1</v>
      </c>
      <c r="H1217" s="5">
        <v>650</v>
      </c>
      <c r="I1217" s="14">
        <f t="shared" si="18"/>
        <v>650</v>
      </c>
    </row>
    <row r="1218" spans="2:9" x14ac:dyDescent="0.25">
      <c r="B1218" s="10">
        <v>40448</v>
      </c>
      <c r="C1218" s="4" t="s">
        <v>57</v>
      </c>
      <c r="D1218" s="4" t="s">
        <v>38</v>
      </c>
      <c r="E1218" s="4" t="s">
        <v>48</v>
      </c>
      <c r="F1218" s="4" t="s">
        <v>40</v>
      </c>
      <c r="G1218" s="4">
        <v>47</v>
      </c>
      <c r="H1218" s="5">
        <v>1200</v>
      </c>
      <c r="I1218" s="14">
        <f t="shared" si="18"/>
        <v>56400</v>
      </c>
    </row>
    <row r="1219" spans="2:9" x14ac:dyDescent="0.25">
      <c r="B1219" s="10">
        <v>41564</v>
      </c>
      <c r="C1219" s="4" t="s">
        <v>52</v>
      </c>
      <c r="D1219" s="4" t="s">
        <v>55</v>
      </c>
      <c r="E1219" s="4" t="s">
        <v>39</v>
      </c>
      <c r="F1219" s="4" t="s">
        <v>46</v>
      </c>
      <c r="G1219" s="4">
        <v>12</v>
      </c>
      <c r="H1219" s="5">
        <v>800</v>
      </c>
      <c r="I1219" s="14">
        <f t="shared" si="18"/>
        <v>9600</v>
      </c>
    </row>
    <row r="1220" spans="2:9" x14ac:dyDescent="0.25">
      <c r="B1220" s="10">
        <v>40813</v>
      </c>
      <c r="C1220" s="4" t="s">
        <v>70</v>
      </c>
      <c r="D1220" s="4" t="s">
        <v>50</v>
      </c>
      <c r="E1220" s="4" t="s">
        <v>43</v>
      </c>
      <c r="F1220" s="4" t="s">
        <v>49</v>
      </c>
      <c r="G1220" s="4">
        <v>27</v>
      </c>
      <c r="H1220" s="5">
        <v>650</v>
      </c>
      <c r="I1220" s="14">
        <f t="shared" si="18"/>
        <v>17550</v>
      </c>
    </row>
    <row r="1221" spans="2:9" x14ac:dyDescent="0.25">
      <c r="B1221" s="10">
        <v>40664</v>
      </c>
      <c r="C1221" s="4" t="s">
        <v>45</v>
      </c>
      <c r="D1221" s="4" t="s">
        <v>42</v>
      </c>
      <c r="E1221" s="4" t="s">
        <v>43</v>
      </c>
      <c r="F1221" s="4" t="s">
        <v>40</v>
      </c>
      <c r="G1221" s="4">
        <v>54</v>
      </c>
      <c r="H1221" s="5">
        <v>650</v>
      </c>
      <c r="I1221" s="14">
        <f t="shared" si="18"/>
        <v>35100</v>
      </c>
    </row>
    <row r="1222" spans="2:9" x14ac:dyDescent="0.25">
      <c r="B1222" s="10">
        <v>41917</v>
      </c>
      <c r="C1222" s="4" t="s">
        <v>54</v>
      </c>
      <c r="D1222" s="4" t="s">
        <v>42</v>
      </c>
      <c r="E1222" s="4" t="s">
        <v>51</v>
      </c>
      <c r="F1222" s="4" t="s">
        <v>49</v>
      </c>
      <c r="G1222" s="4">
        <v>60</v>
      </c>
      <c r="H1222" s="5">
        <v>950</v>
      </c>
      <c r="I1222" s="14">
        <f t="shared" si="18"/>
        <v>57000</v>
      </c>
    </row>
    <row r="1223" spans="2:9" x14ac:dyDescent="0.25">
      <c r="B1223" s="10">
        <v>40434</v>
      </c>
      <c r="C1223" s="4" t="s">
        <v>58</v>
      </c>
      <c r="D1223" s="4" t="s">
        <v>55</v>
      </c>
      <c r="E1223" s="4" t="s">
        <v>39</v>
      </c>
      <c r="F1223" s="4" t="s">
        <v>56</v>
      </c>
      <c r="G1223" s="4">
        <v>197</v>
      </c>
      <c r="H1223" s="5">
        <v>800</v>
      </c>
      <c r="I1223" s="14">
        <f t="shared" si="18"/>
        <v>157600</v>
      </c>
    </row>
    <row r="1224" spans="2:9" x14ac:dyDescent="0.25">
      <c r="B1224" s="10">
        <v>40779</v>
      </c>
      <c r="C1224" s="4" t="s">
        <v>64</v>
      </c>
      <c r="D1224" s="4" t="s">
        <v>50</v>
      </c>
      <c r="E1224" s="4" t="s">
        <v>39</v>
      </c>
      <c r="F1224" s="4" t="s">
        <v>44</v>
      </c>
      <c r="G1224" s="4">
        <v>1</v>
      </c>
      <c r="H1224" s="5">
        <v>800</v>
      </c>
      <c r="I1224" s="14">
        <f t="shared" si="18"/>
        <v>800</v>
      </c>
    </row>
    <row r="1225" spans="2:9" x14ac:dyDescent="0.25">
      <c r="B1225" s="10">
        <v>41671</v>
      </c>
      <c r="C1225" s="4" t="s">
        <v>68</v>
      </c>
      <c r="D1225" s="4" t="s">
        <v>53</v>
      </c>
      <c r="E1225" s="4" t="s">
        <v>43</v>
      </c>
      <c r="F1225" s="4" t="s">
        <v>56</v>
      </c>
      <c r="G1225" s="4">
        <v>157</v>
      </c>
      <c r="H1225" s="5">
        <v>650</v>
      </c>
      <c r="I1225" s="14">
        <f t="shared" si="18"/>
        <v>102050</v>
      </c>
    </row>
    <row r="1226" spans="2:9" x14ac:dyDescent="0.25">
      <c r="B1226" s="10">
        <v>40914</v>
      </c>
      <c r="C1226" s="4" t="s">
        <v>75</v>
      </c>
      <c r="D1226" s="4" t="s">
        <v>55</v>
      </c>
      <c r="E1226" s="4" t="s">
        <v>60</v>
      </c>
      <c r="F1226" s="4" t="s">
        <v>40</v>
      </c>
      <c r="G1226" s="4">
        <v>270</v>
      </c>
      <c r="H1226" s="5">
        <v>820</v>
      </c>
      <c r="I1226" s="14">
        <f t="shared" si="18"/>
        <v>221400</v>
      </c>
    </row>
    <row r="1227" spans="2:9" x14ac:dyDescent="0.25">
      <c r="B1227" s="10">
        <v>41470</v>
      </c>
      <c r="C1227" s="4" t="s">
        <v>68</v>
      </c>
      <c r="D1227" s="4" t="s">
        <v>55</v>
      </c>
      <c r="E1227" s="4" t="s">
        <v>48</v>
      </c>
      <c r="F1227" s="4" t="s">
        <v>56</v>
      </c>
      <c r="G1227" s="4">
        <v>24</v>
      </c>
      <c r="H1227" s="5">
        <v>1200</v>
      </c>
      <c r="I1227" s="14">
        <f t="shared" si="18"/>
        <v>28800</v>
      </c>
    </row>
    <row r="1228" spans="2:9" x14ac:dyDescent="0.25">
      <c r="B1228" s="10">
        <v>41088</v>
      </c>
      <c r="C1228" s="4" t="s">
        <v>76</v>
      </c>
      <c r="D1228" s="4" t="s">
        <v>62</v>
      </c>
      <c r="E1228" s="4" t="s">
        <v>60</v>
      </c>
      <c r="F1228" s="4" t="s">
        <v>49</v>
      </c>
      <c r="G1228" s="4">
        <v>70</v>
      </c>
      <c r="H1228" s="5">
        <v>820</v>
      </c>
      <c r="I1228" s="14">
        <f t="shared" ref="I1228:I1291" si="19">H1228*G1228</f>
        <v>57400</v>
      </c>
    </row>
    <row r="1229" spans="2:9" x14ac:dyDescent="0.25">
      <c r="B1229" s="10">
        <v>40181</v>
      </c>
      <c r="C1229" s="4" t="s">
        <v>37</v>
      </c>
      <c r="D1229" s="4" t="s">
        <v>38</v>
      </c>
      <c r="E1229" s="4" t="s">
        <v>60</v>
      </c>
      <c r="F1229" s="4" t="s">
        <v>44</v>
      </c>
      <c r="G1229" s="4">
        <v>3</v>
      </c>
      <c r="H1229" s="5">
        <v>820</v>
      </c>
      <c r="I1229" s="14">
        <f t="shared" si="19"/>
        <v>2460</v>
      </c>
    </row>
    <row r="1230" spans="2:9" x14ac:dyDescent="0.25">
      <c r="B1230" s="10">
        <v>40466</v>
      </c>
      <c r="C1230" s="4" t="s">
        <v>72</v>
      </c>
      <c r="D1230" s="4" t="s">
        <v>55</v>
      </c>
      <c r="E1230" s="4" t="s">
        <v>60</v>
      </c>
      <c r="F1230" s="4" t="s">
        <v>46</v>
      </c>
      <c r="G1230" s="4">
        <v>78</v>
      </c>
      <c r="H1230" s="5">
        <v>820</v>
      </c>
      <c r="I1230" s="14">
        <f t="shared" si="19"/>
        <v>63960</v>
      </c>
    </row>
    <row r="1231" spans="2:9" x14ac:dyDescent="0.25">
      <c r="B1231" s="10">
        <v>41672</v>
      </c>
      <c r="C1231" s="4" t="s">
        <v>76</v>
      </c>
      <c r="D1231" s="4" t="s">
        <v>38</v>
      </c>
      <c r="E1231" s="4" t="s">
        <v>48</v>
      </c>
      <c r="F1231" s="4" t="s">
        <v>44</v>
      </c>
      <c r="G1231" s="4">
        <v>15</v>
      </c>
      <c r="H1231" s="5">
        <v>1200</v>
      </c>
      <c r="I1231" s="14">
        <f t="shared" si="19"/>
        <v>18000</v>
      </c>
    </row>
    <row r="1232" spans="2:9" x14ac:dyDescent="0.25">
      <c r="B1232" s="10">
        <v>41589</v>
      </c>
      <c r="C1232" s="4" t="s">
        <v>57</v>
      </c>
      <c r="D1232" s="4" t="s">
        <v>62</v>
      </c>
      <c r="E1232" s="4" t="s">
        <v>60</v>
      </c>
      <c r="F1232" s="4" t="s">
        <v>56</v>
      </c>
      <c r="G1232" s="4">
        <v>108</v>
      </c>
      <c r="H1232" s="5">
        <v>820</v>
      </c>
      <c r="I1232" s="14">
        <f t="shared" si="19"/>
        <v>88560</v>
      </c>
    </row>
    <row r="1233" spans="2:9" x14ac:dyDescent="0.25">
      <c r="B1233" s="10">
        <v>41372</v>
      </c>
      <c r="C1233" s="4" t="s">
        <v>65</v>
      </c>
      <c r="D1233" s="4" t="s">
        <v>38</v>
      </c>
      <c r="E1233" s="4" t="s">
        <v>43</v>
      </c>
      <c r="F1233" s="4" t="s">
        <v>56</v>
      </c>
      <c r="G1233" s="4">
        <v>42</v>
      </c>
      <c r="H1233" s="5">
        <v>650</v>
      </c>
      <c r="I1233" s="14">
        <f t="shared" si="19"/>
        <v>27300</v>
      </c>
    </row>
    <row r="1234" spans="2:9" x14ac:dyDescent="0.25">
      <c r="B1234" s="10">
        <v>40436</v>
      </c>
      <c r="C1234" s="4" t="s">
        <v>67</v>
      </c>
      <c r="D1234" s="4" t="s">
        <v>38</v>
      </c>
      <c r="E1234" s="4" t="s">
        <v>39</v>
      </c>
      <c r="F1234" s="4" t="s">
        <v>46</v>
      </c>
      <c r="G1234" s="4">
        <v>38</v>
      </c>
      <c r="H1234" s="5">
        <v>800</v>
      </c>
      <c r="I1234" s="14">
        <f t="shared" si="19"/>
        <v>30400</v>
      </c>
    </row>
    <row r="1235" spans="2:9" x14ac:dyDescent="0.25">
      <c r="B1235" s="10">
        <v>41504</v>
      </c>
      <c r="C1235" s="4" t="s">
        <v>37</v>
      </c>
      <c r="D1235" s="4" t="s">
        <v>55</v>
      </c>
      <c r="E1235" s="4" t="s">
        <v>39</v>
      </c>
      <c r="F1235" s="4" t="s">
        <v>56</v>
      </c>
      <c r="G1235" s="4">
        <v>140</v>
      </c>
      <c r="H1235" s="5">
        <v>800</v>
      </c>
      <c r="I1235" s="14">
        <f t="shared" si="19"/>
        <v>112000</v>
      </c>
    </row>
    <row r="1236" spans="2:9" x14ac:dyDescent="0.25">
      <c r="B1236" s="10">
        <v>41569</v>
      </c>
      <c r="C1236" s="4" t="s">
        <v>76</v>
      </c>
      <c r="D1236" s="4" t="s">
        <v>38</v>
      </c>
      <c r="E1236" s="4" t="s">
        <v>48</v>
      </c>
      <c r="F1236" s="4" t="s">
        <v>40</v>
      </c>
      <c r="G1236" s="4">
        <v>89</v>
      </c>
      <c r="H1236" s="5">
        <v>1200</v>
      </c>
      <c r="I1236" s="14">
        <f t="shared" si="19"/>
        <v>106800</v>
      </c>
    </row>
    <row r="1237" spans="2:9" x14ac:dyDescent="0.25">
      <c r="B1237" s="10">
        <v>41187</v>
      </c>
      <c r="C1237" s="4" t="s">
        <v>37</v>
      </c>
      <c r="D1237" s="4" t="s">
        <v>38</v>
      </c>
      <c r="E1237" s="4" t="s">
        <v>48</v>
      </c>
      <c r="F1237" s="4" t="s">
        <v>49</v>
      </c>
      <c r="G1237" s="4">
        <v>1</v>
      </c>
      <c r="H1237" s="5">
        <v>1200</v>
      </c>
      <c r="I1237" s="14">
        <f t="shared" si="19"/>
        <v>1200</v>
      </c>
    </row>
    <row r="1238" spans="2:9" x14ac:dyDescent="0.25">
      <c r="B1238" s="10">
        <v>40944</v>
      </c>
      <c r="C1238" s="4" t="s">
        <v>73</v>
      </c>
      <c r="D1238" s="4" t="s">
        <v>50</v>
      </c>
      <c r="E1238" s="4" t="s">
        <v>51</v>
      </c>
      <c r="F1238" s="4" t="s">
        <v>56</v>
      </c>
      <c r="G1238" s="4">
        <v>37</v>
      </c>
      <c r="H1238" s="5">
        <v>950</v>
      </c>
      <c r="I1238" s="14">
        <f t="shared" si="19"/>
        <v>35150</v>
      </c>
    </row>
    <row r="1239" spans="2:9" x14ac:dyDescent="0.25">
      <c r="B1239" s="10">
        <v>40301</v>
      </c>
      <c r="C1239" s="4" t="s">
        <v>74</v>
      </c>
      <c r="D1239" s="4" t="s">
        <v>53</v>
      </c>
      <c r="E1239" s="4" t="s">
        <v>60</v>
      </c>
      <c r="F1239" s="4" t="s">
        <v>44</v>
      </c>
      <c r="G1239" s="4">
        <v>1</v>
      </c>
      <c r="H1239" s="5">
        <v>820</v>
      </c>
      <c r="I1239" s="14">
        <f t="shared" si="19"/>
        <v>820</v>
      </c>
    </row>
    <row r="1240" spans="2:9" x14ac:dyDescent="0.25">
      <c r="B1240" s="10">
        <v>40499</v>
      </c>
      <c r="C1240" s="4" t="s">
        <v>58</v>
      </c>
      <c r="D1240" s="4" t="s">
        <v>62</v>
      </c>
      <c r="E1240" s="4" t="s">
        <v>51</v>
      </c>
      <c r="F1240" s="4" t="s">
        <v>44</v>
      </c>
      <c r="G1240" s="4">
        <v>18</v>
      </c>
      <c r="H1240" s="5">
        <v>950</v>
      </c>
      <c r="I1240" s="14">
        <f t="shared" si="19"/>
        <v>17100</v>
      </c>
    </row>
    <row r="1241" spans="2:9" x14ac:dyDescent="0.25">
      <c r="B1241" s="10">
        <v>41590</v>
      </c>
      <c r="C1241" s="4" t="s">
        <v>67</v>
      </c>
      <c r="D1241" s="4" t="s">
        <v>50</v>
      </c>
      <c r="E1241" s="4" t="s">
        <v>48</v>
      </c>
      <c r="F1241" s="4" t="s">
        <v>49</v>
      </c>
      <c r="G1241" s="4">
        <v>7</v>
      </c>
      <c r="H1241" s="5">
        <v>1200</v>
      </c>
      <c r="I1241" s="14">
        <f t="shared" si="19"/>
        <v>8400</v>
      </c>
    </row>
    <row r="1242" spans="2:9" x14ac:dyDescent="0.25">
      <c r="B1242" s="10">
        <v>41662</v>
      </c>
      <c r="C1242" s="4" t="s">
        <v>70</v>
      </c>
      <c r="D1242" s="4" t="s">
        <v>62</v>
      </c>
      <c r="E1242" s="4" t="s">
        <v>39</v>
      </c>
      <c r="F1242" s="4" t="s">
        <v>40</v>
      </c>
      <c r="G1242" s="4">
        <v>42</v>
      </c>
      <c r="H1242" s="5">
        <v>800</v>
      </c>
      <c r="I1242" s="14">
        <f t="shared" si="19"/>
        <v>33600</v>
      </c>
    </row>
    <row r="1243" spans="2:9" x14ac:dyDescent="0.25">
      <c r="B1243" s="10">
        <v>41408</v>
      </c>
      <c r="C1243" s="4" t="s">
        <v>57</v>
      </c>
      <c r="D1243" s="4" t="s">
        <v>53</v>
      </c>
      <c r="E1243" s="4" t="s">
        <v>39</v>
      </c>
      <c r="F1243" s="4" t="s">
        <v>56</v>
      </c>
      <c r="G1243" s="4">
        <v>25</v>
      </c>
      <c r="H1243" s="5">
        <v>800</v>
      </c>
      <c r="I1243" s="14">
        <f t="shared" si="19"/>
        <v>20000</v>
      </c>
    </row>
    <row r="1244" spans="2:9" x14ac:dyDescent="0.25">
      <c r="B1244" s="10">
        <v>40951</v>
      </c>
      <c r="C1244" s="4" t="s">
        <v>67</v>
      </c>
      <c r="D1244" s="4" t="s">
        <v>55</v>
      </c>
      <c r="E1244" s="4" t="s">
        <v>43</v>
      </c>
      <c r="F1244" s="4" t="s">
        <v>56</v>
      </c>
      <c r="G1244" s="4">
        <v>17</v>
      </c>
      <c r="H1244" s="5">
        <v>650</v>
      </c>
      <c r="I1244" s="14">
        <f t="shared" si="19"/>
        <v>11050</v>
      </c>
    </row>
    <row r="1245" spans="2:9" x14ac:dyDescent="0.25">
      <c r="B1245" s="10">
        <v>40273</v>
      </c>
      <c r="C1245" s="4" t="s">
        <v>77</v>
      </c>
      <c r="D1245" s="4" t="s">
        <v>62</v>
      </c>
      <c r="E1245" s="4" t="s">
        <v>60</v>
      </c>
      <c r="F1245" s="4" t="s">
        <v>49</v>
      </c>
      <c r="G1245" s="4">
        <v>92</v>
      </c>
      <c r="H1245" s="5">
        <v>820</v>
      </c>
      <c r="I1245" s="14">
        <f t="shared" si="19"/>
        <v>75440</v>
      </c>
    </row>
    <row r="1246" spans="2:9" x14ac:dyDescent="0.25">
      <c r="B1246" s="10">
        <v>41170</v>
      </c>
      <c r="C1246" s="4" t="s">
        <v>64</v>
      </c>
      <c r="D1246" s="4" t="s">
        <v>62</v>
      </c>
      <c r="E1246" s="4" t="s">
        <v>51</v>
      </c>
      <c r="F1246" s="4" t="s">
        <v>44</v>
      </c>
      <c r="G1246" s="4">
        <v>3</v>
      </c>
      <c r="H1246" s="5">
        <v>950</v>
      </c>
      <c r="I1246" s="14">
        <f t="shared" si="19"/>
        <v>2850</v>
      </c>
    </row>
    <row r="1247" spans="2:9" x14ac:dyDescent="0.25">
      <c r="B1247" s="10">
        <v>40635</v>
      </c>
      <c r="C1247" s="4" t="s">
        <v>65</v>
      </c>
      <c r="D1247" s="4" t="s">
        <v>53</v>
      </c>
      <c r="E1247" s="4" t="s">
        <v>51</v>
      </c>
      <c r="F1247" s="4" t="s">
        <v>44</v>
      </c>
      <c r="G1247" s="4">
        <v>1</v>
      </c>
      <c r="H1247" s="5">
        <v>950</v>
      </c>
      <c r="I1247" s="14">
        <f t="shared" si="19"/>
        <v>950</v>
      </c>
    </row>
    <row r="1248" spans="2:9" x14ac:dyDescent="0.25">
      <c r="B1248" s="10">
        <v>41378</v>
      </c>
      <c r="C1248" s="4" t="s">
        <v>61</v>
      </c>
      <c r="D1248" s="4" t="s">
        <v>62</v>
      </c>
      <c r="E1248" s="4" t="s">
        <v>39</v>
      </c>
      <c r="F1248" s="4" t="s">
        <v>49</v>
      </c>
      <c r="G1248" s="4">
        <v>78</v>
      </c>
      <c r="H1248" s="5">
        <v>800</v>
      </c>
      <c r="I1248" s="14">
        <f t="shared" si="19"/>
        <v>62400</v>
      </c>
    </row>
    <row r="1249" spans="2:9" x14ac:dyDescent="0.25">
      <c r="B1249" s="10">
        <v>41964</v>
      </c>
      <c r="C1249" s="4" t="s">
        <v>37</v>
      </c>
      <c r="D1249" s="4" t="s">
        <v>53</v>
      </c>
      <c r="E1249" s="4" t="s">
        <v>60</v>
      </c>
      <c r="F1249" s="4" t="s">
        <v>46</v>
      </c>
      <c r="G1249" s="4">
        <v>13</v>
      </c>
      <c r="H1249" s="5">
        <v>820</v>
      </c>
      <c r="I1249" s="14">
        <f t="shared" si="19"/>
        <v>10660</v>
      </c>
    </row>
    <row r="1250" spans="2:9" x14ac:dyDescent="0.25">
      <c r="B1250" s="10">
        <v>40286</v>
      </c>
      <c r="C1250" s="4" t="s">
        <v>65</v>
      </c>
      <c r="D1250" s="4" t="s">
        <v>38</v>
      </c>
      <c r="E1250" s="4" t="s">
        <v>39</v>
      </c>
      <c r="F1250" s="4" t="s">
        <v>49</v>
      </c>
      <c r="G1250" s="4">
        <v>48</v>
      </c>
      <c r="H1250" s="5">
        <v>800</v>
      </c>
      <c r="I1250" s="14">
        <f t="shared" si="19"/>
        <v>38400</v>
      </c>
    </row>
    <row r="1251" spans="2:9" x14ac:dyDescent="0.25">
      <c r="B1251" s="10">
        <v>41834</v>
      </c>
      <c r="C1251" s="4" t="s">
        <v>69</v>
      </c>
      <c r="D1251" s="4" t="s">
        <v>53</v>
      </c>
      <c r="E1251" s="4" t="s">
        <v>51</v>
      </c>
      <c r="F1251" s="4" t="s">
        <v>44</v>
      </c>
      <c r="G1251" s="4">
        <v>27</v>
      </c>
      <c r="H1251" s="5">
        <v>950</v>
      </c>
      <c r="I1251" s="14">
        <f t="shared" si="19"/>
        <v>25650</v>
      </c>
    </row>
    <row r="1252" spans="2:9" x14ac:dyDescent="0.25">
      <c r="B1252" s="10">
        <v>41361</v>
      </c>
      <c r="C1252" s="4" t="s">
        <v>67</v>
      </c>
      <c r="D1252" s="4" t="s">
        <v>53</v>
      </c>
      <c r="E1252" s="4" t="s">
        <v>39</v>
      </c>
      <c r="F1252" s="4" t="s">
        <v>40</v>
      </c>
      <c r="G1252" s="4">
        <v>191</v>
      </c>
      <c r="H1252" s="5">
        <v>800</v>
      </c>
      <c r="I1252" s="14">
        <f t="shared" si="19"/>
        <v>152800</v>
      </c>
    </row>
    <row r="1253" spans="2:9" x14ac:dyDescent="0.25">
      <c r="B1253" s="10">
        <v>40421</v>
      </c>
      <c r="C1253" s="4" t="s">
        <v>58</v>
      </c>
      <c r="D1253" s="4" t="s">
        <v>62</v>
      </c>
      <c r="E1253" s="4" t="s">
        <v>39</v>
      </c>
      <c r="F1253" s="4" t="s">
        <v>49</v>
      </c>
      <c r="G1253" s="4">
        <v>12</v>
      </c>
      <c r="H1253" s="5">
        <v>800</v>
      </c>
      <c r="I1253" s="14">
        <f t="shared" si="19"/>
        <v>9600</v>
      </c>
    </row>
    <row r="1254" spans="2:9" x14ac:dyDescent="0.25">
      <c r="B1254" s="10">
        <v>40512</v>
      </c>
      <c r="C1254" s="4" t="s">
        <v>75</v>
      </c>
      <c r="D1254" s="4" t="s">
        <v>42</v>
      </c>
      <c r="E1254" s="4" t="s">
        <v>39</v>
      </c>
      <c r="F1254" s="4" t="s">
        <v>46</v>
      </c>
      <c r="G1254" s="4">
        <v>45</v>
      </c>
      <c r="H1254" s="5">
        <v>800</v>
      </c>
      <c r="I1254" s="14">
        <f t="shared" si="19"/>
        <v>36000</v>
      </c>
    </row>
    <row r="1255" spans="2:9" x14ac:dyDescent="0.25">
      <c r="B1255" s="10">
        <v>41748</v>
      </c>
      <c r="C1255" s="4" t="s">
        <v>45</v>
      </c>
      <c r="D1255" s="4" t="s">
        <v>55</v>
      </c>
      <c r="E1255" s="4" t="s">
        <v>60</v>
      </c>
      <c r="F1255" s="4" t="s">
        <v>49</v>
      </c>
      <c r="G1255" s="4">
        <v>53</v>
      </c>
      <c r="H1255" s="5">
        <v>820</v>
      </c>
      <c r="I1255" s="14">
        <f t="shared" si="19"/>
        <v>43460</v>
      </c>
    </row>
    <row r="1256" spans="2:9" x14ac:dyDescent="0.25">
      <c r="B1256" s="10">
        <v>41266</v>
      </c>
      <c r="C1256" s="4" t="s">
        <v>47</v>
      </c>
      <c r="D1256" s="4" t="s">
        <v>55</v>
      </c>
      <c r="E1256" s="4" t="s">
        <v>60</v>
      </c>
      <c r="F1256" s="4" t="s">
        <v>40</v>
      </c>
      <c r="G1256" s="4">
        <v>192</v>
      </c>
      <c r="H1256" s="5">
        <v>820</v>
      </c>
      <c r="I1256" s="14">
        <f t="shared" si="19"/>
        <v>157440</v>
      </c>
    </row>
    <row r="1257" spans="2:9" x14ac:dyDescent="0.25">
      <c r="B1257" s="10">
        <v>40498</v>
      </c>
      <c r="C1257" s="4" t="s">
        <v>69</v>
      </c>
      <c r="D1257" s="4" t="s">
        <v>62</v>
      </c>
      <c r="E1257" s="4" t="s">
        <v>51</v>
      </c>
      <c r="F1257" s="4" t="s">
        <v>40</v>
      </c>
      <c r="G1257" s="4">
        <v>10</v>
      </c>
      <c r="H1257" s="5">
        <v>950</v>
      </c>
      <c r="I1257" s="14">
        <f t="shared" si="19"/>
        <v>9500</v>
      </c>
    </row>
    <row r="1258" spans="2:9" x14ac:dyDescent="0.25">
      <c r="B1258" s="10">
        <v>41976</v>
      </c>
      <c r="C1258" s="4" t="s">
        <v>41</v>
      </c>
      <c r="D1258" s="4" t="s">
        <v>42</v>
      </c>
      <c r="E1258" s="4" t="s">
        <v>66</v>
      </c>
      <c r="F1258" s="4" t="s">
        <v>46</v>
      </c>
      <c r="G1258" s="4">
        <v>20</v>
      </c>
      <c r="H1258" s="5">
        <v>450</v>
      </c>
      <c r="I1258" s="14">
        <f t="shared" si="19"/>
        <v>9000</v>
      </c>
    </row>
    <row r="1259" spans="2:9" x14ac:dyDescent="0.25">
      <c r="B1259" s="10">
        <v>40787</v>
      </c>
      <c r="C1259" s="4" t="s">
        <v>41</v>
      </c>
      <c r="D1259" s="4" t="s">
        <v>55</v>
      </c>
      <c r="E1259" s="4" t="s">
        <v>48</v>
      </c>
      <c r="F1259" s="4" t="s">
        <v>40</v>
      </c>
      <c r="G1259" s="4">
        <v>245</v>
      </c>
      <c r="H1259" s="5">
        <v>1200</v>
      </c>
      <c r="I1259" s="14">
        <f t="shared" si="19"/>
        <v>294000</v>
      </c>
    </row>
    <row r="1260" spans="2:9" x14ac:dyDescent="0.25">
      <c r="B1260" s="10">
        <v>40588</v>
      </c>
      <c r="C1260" s="4" t="s">
        <v>67</v>
      </c>
      <c r="D1260" s="4" t="s">
        <v>42</v>
      </c>
      <c r="E1260" s="4" t="s">
        <v>39</v>
      </c>
      <c r="F1260" s="4" t="s">
        <v>46</v>
      </c>
      <c r="G1260" s="4">
        <v>34</v>
      </c>
      <c r="H1260" s="5">
        <v>800</v>
      </c>
      <c r="I1260" s="14">
        <f t="shared" si="19"/>
        <v>27200</v>
      </c>
    </row>
    <row r="1261" spans="2:9" x14ac:dyDescent="0.25">
      <c r="B1261" s="10">
        <v>41927</v>
      </c>
      <c r="C1261" s="4" t="s">
        <v>57</v>
      </c>
      <c r="D1261" s="4" t="s">
        <v>38</v>
      </c>
      <c r="E1261" s="4" t="s">
        <v>60</v>
      </c>
      <c r="F1261" s="4" t="s">
        <v>40</v>
      </c>
      <c r="G1261" s="4">
        <v>82</v>
      </c>
      <c r="H1261" s="5">
        <v>820</v>
      </c>
      <c r="I1261" s="14">
        <f t="shared" si="19"/>
        <v>67240</v>
      </c>
    </row>
    <row r="1262" spans="2:9" x14ac:dyDescent="0.25">
      <c r="B1262" s="10">
        <v>41836</v>
      </c>
      <c r="C1262" s="4" t="s">
        <v>54</v>
      </c>
      <c r="D1262" s="4" t="s">
        <v>62</v>
      </c>
      <c r="E1262" s="4" t="s">
        <v>60</v>
      </c>
      <c r="F1262" s="4" t="s">
        <v>56</v>
      </c>
      <c r="G1262" s="4">
        <v>137</v>
      </c>
      <c r="H1262" s="5">
        <v>820</v>
      </c>
      <c r="I1262" s="14">
        <f t="shared" si="19"/>
        <v>112340</v>
      </c>
    </row>
    <row r="1263" spans="2:9" x14ac:dyDescent="0.25">
      <c r="B1263" s="10">
        <v>40428</v>
      </c>
      <c r="C1263" s="4" t="s">
        <v>72</v>
      </c>
      <c r="D1263" s="4" t="s">
        <v>50</v>
      </c>
      <c r="E1263" s="4" t="s">
        <v>39</v>
      </c>
      <c r="F1263" s="4" t="s">
        <v>44</v>
      </c>
      <c r="G1263" s="4">
        <v>6</v>
      </c>
      <c r="H1263" s="5">
        <v>800</v>
      </c>
      <c r="I1263" s="14">
        <f t="shared" si="19"/>
        <v>4800</v>
      </c>
    </row>
    <row r="1264" spans="2:9" x14ac:dyDescent="0.25">
      <c r="B1264" s="10">
        <v>41181</v>
      </c>
      <c r="C1264" s="4" t="s">
        <v>47</v>
      </c>
      <c r="D1264" s="4" t="s">
        <v>55</v>
      </c>
      <c r="E1264" s="4" t="s">
        <v>51</v>
      </c>
      <c r="F1264" s="4" t="s">
        <v>40</v>
      </c>
      <c r="G1264" s="4">
        <v>125</v>
      </c>
      <c r="H1264" s="5">
        <v>950</v>
      </c>
      <c r="I1264" s="14">
        <f t="shared" si="19"/>
        <v>118750</v>
      </c>
    </row>
    <row r="1265" spans="2:9" x14ac:dyDescent="0.25">
      <c r="B1265" s="10">
        <v>41052</v>
      </c>
      <c r="C1265" s="4" t="s">
        <v>67</v>
      </c>
      <c r="D1265" s="4" t="s">
        <v>62</v>
      </c>
      <c r="E1265" s="4" t="s">
        <v>51</v>
      </c>
      <c r="F1265" s="4" t="s">
        <v>46</v>
      </c>
      <c r="G1265" s="4">
        <v>35</v>
      </c>
      <c r="H1265" s="5">
        <v>950</v>
      </c>
      <c r="I1265" s="14">
        <f t="shared" si="19"/>
        <v>33250</v>
      </c>
    </row>
    <row r="1266" spans="2:9" x14ac:dyDescent="0.25">
      <c r="B1266" s="10">
        <v>40317</v>
      </c>
      <c r="C1266" s="4" t="s">
        <v>57</v>
      </c>
      <c r="D1266" s="4" t="s">
        <v>53</v>
      </c>
      <c r="E1266" s="4" t="s">
        <v>66</v>
      </c>
      <c r="F1266" s="4" t="s">
        <v>40</v>
      </c>
      <c r="G1266" s="4">
        <v>56</v>
      </c>
      <c r="H1266" s="5">
        <v>450</v>
      </c>
      <c r="I1266" s="14">
        <f t="shared" si="19"/>
        <v>25200</v>
      </c>
    </row>
    <row r="1267" spans="2:9" x14ac:dyDescent="0.25">
      <c r="B1267" s="10">
        <v>40409</v>
      </c>
      <c r="C1267" s="4" t="s">
        <v>73</v>
      </c>
      <c r="D1267" s="4" t="s">
        <v>42</v>
      </c>
      <c r="E1267" s="4" t="s">
        <v>39</v>
      </c>
      <c r="F1267" s="4" t="s">
        <v>46</v>
      </c>
      <c r="G1267" s="4">
        <v>29</v>
      </c>
      <c r="H1267" s="5">
        <v>800</v>
      </c>
      <c r="I1267" s="14">
        <f t="shared" si="19"/>
        <v>23200</v>
      </c>
    </row>
    <row r="1268" spans="2:9" x14ac:dyDescent="0.25">
      <c r="B1268" s="10">
        <v>41563</v>
      </c>
      <c r="C1268" s="4" t="s">
        <v>58</v>
      </c>
      <c r="D1268" s="4" t="s">
        <v>50</v>
      </c>
      <c r="E1268" s="4" t="s">
        <v>39</v>
      </c>
      <c r="F1268" s="4" t="s">
        <v>56</v>
      </c>
      <c r="G1268" s="4">
        <v>17</v>
      </c>
      <c r="H1268" s="5">
        <v>800</v>
      </c>
      <c r="I1268" s="14">
        <f t="shared" si="19"/>
        <v>13600</v>
      </c>
    </row>
    <row r="1269" spans="2:9" x14ac:dyDescent="0.25">
      <c r="B1269" s="10">
        <v>40576</v>
      </c>
      <c r="C1269" s="4" t="s">
        <v>58</v>
      </c>
      <c r="D1269" s="4" t="s">
        <v>62</v>
      </c>
      <c r="E1269" s="4" t="s">
        <v>48</v>
      </c>
      <c r="F1269" s="4" t="s">
        <v>56</v>
      </c>
      <c r="G1269" s="4">
        <v>53</v>
      </c>
      <c r="H1269" s="5">
        <v>1200</v>
      </c>
      <c r="I1269" s="14">
        <f t="shared" si="19"/>
        <v>63600</v>
      </c>
    </row>
    <row r="1270" spans="2:9" x14ac:dyDescent="0.25">
      <c r="B1270" s="10">
        <v>41594</v>
      </c>
      <c r="C1270" s="4" t="s">
        <v>59</v>
      </c>
      <c r="D1270" s="4" t="s">
        <v>42</v>
      </c>
      <c r="E1270" s="4" t="s">
        <v>43</v>
      </c>
      <c r="F1270" s="4" t="s">
        <v>44</v>
      </c>
      <c r="G1270" s="4">
        <v>11</v>
      </c>
      <c r="H1270" s="5">
        <v>650</v>
      </c>
      <c r="I1270" s="14">
        <f t="shared" si="19"/>
        <v>7150</v>
      </c>
    </row>
    <row r="1271" spans="2:9" x14ac:dyDescent="0.25">
      <c r="B1271" s="10">
        <v>41779</v>
      </c>
      <c r="C1271" s="4" t="s">
        <v>77</v>
      </c>
      <c r="D1271" s="4" t="s">
        <v>55</v>
      </c>
      <c r="E1271" s="4" t="s">
        <v>66</v>
      </c>
      <c r="F1271" s="4" t="s">
        <v>46</v>
      </c>
      <c r="G1271" s="4">
        <v>14</v>
      </c>
      <c r="H1271" s="5">
        <v>450</v>
      </c>
      <c r="I1271" s="14">
        <f t="shared" si="19"/>
        <v>6300</v>
      </c>
    </row>
    <row r="1272" spans="2:9" x14ac:dyDescent="0.25">
      <c r="B1272" s="10">
        <v>41284</v>
      </c>
      <c r="C1272" s="4" t="s">
        <v>52</v>
      </c>
      <c r="D1272" s="4" t="s">
        <v>42</v>
      </c>
      <c r="E1272" s="4" t="s">
        <v>51</v>
      </c>
      <c r="F1272" s="4" t="s">
        <v>46</v>
      </c>
      <c r="G1272" s="4">
        <v>50</v>
      </c>
      <c r="H1272" s="5">
        <v>950</v>
      </c>
      <c r="I1272" s="14">
        <f t="shared" si="19"/>
        <v>47500</v>
      </c>
    </row>
    <row r="1273" spans="2:9" x14ac:dyDescent="0.25">
      <c r="B1273" s="10">
        <v>40911</v>
      </c>
      <c r="C1273" s="4" t="s">
        <v>76</v>
      </c>
      <c r="D1273" s="4" t="s">
        <v>42</v>
      </c>
      <c r="E1273" s="4" t="s">
        <v>48</v>
      </c>
      <c r="F1273" s="4" t="s">
        <v>49</v>
      </c>
      <c r="G1273" s="4">
        <v>87</v>
      </c>
      <c r="H1273" s="5">
        <v>1200</v>
      </c>
      <c r="I1273" s="14">
        <f t="shared" si="19"/>
        <v>104400</v>
      </c>
    </row>
    <row r="1274" spans="2:9" x14ac:dyDescent="0.25">
      <c r="B1274" s="10">
        <v>41960</v>
      </c>
      <c r="C1274" s="4" t="s">
        <v>47</v>
      </c>
      <c r="D1274" s="4" t="s">
        <v>55</v>
      </c>
      <c r="E1274" s="4" t="s">
        <v>39</v>
      </c>
      <c r="F1274" s="4" t="s">
        <v>40</v>
      </c>
      <c r="G1274" s="4">
        <v>25</v>
      </c>
      <c r="H1274" s="5">
        <v>800</v>
      </c>
      <c r="I1274" s="14">
        <f t="shared" si="19"/>
        <v>20000</v>
      </c>
    </row>
    <row r="1275" spans="2:9" x14ac:dyDescent="0.25">
      <c r="B1275" s="10">
        <v>40792</v>
      </c>
      <c r="C1275" s="4" t="s">
        <v>67</v>
      </c>
      <c r="D1275" s="4" t="s">
        <v>50</v>
      </c>
      <c r="E1275" s="4" t="s">
        <v>43</v>
      </c>
      <c r="F1275" s="4" t="s">
        <v>49</v>
      </c>
      <c r="G1275" s="4">
        <v>20</v>
      </c>
      <c r="H1275" s="5">
        <v>650</v>
      </c>
      <c r="I1275" s="14">
        <f t="shared" si="19"/>
        <v>13000</v>
      </c>
    </row>
    <row r="1276" spans="2:9" x14ac:dyDescent="0.25">
      <c r="B1276" s="10">
        <v>41313</v>
      </c>
      <c r="C1276" s="4" t="s">
        <v>74</v>
      </c>
      <c r="D1276" s="4" t="s">
        <v>38</v>
      </c>
      <c r="E1276" s="4" t="s">
        <v>51</v>
      </c>
      <c r="F1276" s="4" t="s">
        <v>49</v>
      </c>
      <c r="G1276" s="4">
        <v>55</v>
      </c>
      <c r="H1276" s="5">
        <v>950</v>
      </c>
      <c r="I1276" s="14">
        <f t="shared" si="19"/>
        <v>52250</v>
      </c>
    </row>
    <row r="1277" spans="2:9" x14ac:dyDescent="0.25">
      <c r="B1277" s="10">
        <v>40651</v>
      </c>
      <c r="C1277" s="4" t="s">
        <v>69</v>
      </c>
      <c r="D1277" s="4" t="s">
        <v>53</v>
      </c>
      <c r="E1277" s="4" t="s">
        <v>51</v>
      </c>
      <c r="F1277" s="4" t="s">
        <v>46</v>
      </c>
      <c r="G1277" s="4">
        <v>74</v>
      </c>
      <c r="H1277" s="5">
        <v>950</v>
      </c>
      <c r="I1277" s="14">
        <f t="shared" si="19"/>
        <v>70300</v>
      </c>
    </row>
    <row r="1278" spans="2:9" x14ac:dyDescent="0.25">
      <c r="B1278" s="10">
        <v>40476</v>
      </c>
      <c r="C1278" s="4" t="s">
        <v>70</v>
      </c>
      <c r="D1278" s="4" t="s">
        <v>53</v>
      </c>
      <c r="E1278" s="4" t="s">
        <v>39</v>
      </c>
      <c r="F1278" s="4" t="s">
        <v>46</v>
      </c>
      <c r="G1278" s="4">
        <v>38</v>
      </c>
      <c r="H1278" s="5">
        <v>800</v>
      </c>
      <c r="I1278" s="14">
        <f t="shared" si="19"/>
        <v>30400</v>
      </c>
    </row>
    <row r="1279" spans="2:9" x14ac:dyDescent="0.25">
      <c r="B1279" s="10">
        <v>41379</v>
      </c>
      <c r="C1279" s="4" t="s">
        <v>67</v>
      </c>
      <c r="D1279" s="4" t="s">
        <v>42</v>
      </c>
      <c r="E1279" s="4" t="s">
        <v>43</v>
      </c>
      <c r="F1279" s="4" t="s">
        <v>40</v>
      </c>
      <c r="G1279" s="4">
        <v>146</v>
      </c>
      <c r="H1279" s="5">
        <v>650</v>
      </c>
      <c r="I1279" s="14">
        <f t="shared" si="19"/>
        <v>94900</v>
      </c>
    </row>
    <row r="1280" spans="2:9" x14ac:dyDescent="0.25">
      <c r="B1280" s="10">
        <v>41005</v>
      </c>
      <c r="C1280" s="4" t="s">
        <v>73</v>
      </c>
      <c r="D1280" s="4" t="s">
        <v>55</v>
      </c>
      <c r="E1280" s="4" t="s">
        <v>60</v>
      </c>
      <c r="F1280" s="4" t="s">
        <v>56</v>
      </c>
      <c r="G1280" s="4">
        <v>212</v>
      </c>
      <c r="H1280" s="5">
        <v>820</v>
      </c>
      <c r="I1280" s="14">
        <f t="shared" si="19"/>
        <v>173840</v>
      </c>
    </row>
    <row r="1281" spans="2:9" x14ac:dyDescent="0.25">
      <c r="B1281" s="10">
        <v>41861</v>
      </c>
      <c r="C1281" s="4" t="s">
        <v>69</v>
      </c>
      <c r="D1281" s="4" t="s">
        <v>62</v>
      </c>
      <c r="E1281" s="4" t="s">
        <v>60</v>
      </c>
      <c r="F1281" s="4" t="s">
        <v>40</v>
      </c>
      <c r="G1281" s="4">
        <v>63</v>
      </c>
      <c r="H1281" s="5">
        <v>820</v>
      </c>
      <c r="I1281" s="14">
        <f t="shared" si="19"/>
        <v>51660</v>
      </c>
    </row>
    <row r="1282" spans="2:9" x14ac:dyDescent="0.25">
      <c r="B1282" s="10">
        <v>41456</v>
      </c>
      <c r="C1282" s="4" t="s">
        <v>41</v>
      </c>
      <c r="D1282" s="4" t="s">
        <v>55</v>
      </c>
      <c r="E1282" s="4" t="s">
        <v>39</v>
      </c>
      <c r="F1282" s="4" t="s">
        <v>56</v>
      </c>
      <c r="G1282" s="4">
        <v>162</v>
      </c>
      <c r="H1282" s="5">
        <v>800</v>
      </c>
      <c r="I1282" s="14">
        <f t="shared" si="19"/>
        <v>129600</v>
      </c>
    </row>
    <row r="1283" spans="2:9" x14ac:dyDescent="0.25">
      <c r="B1283" s="10">
        <v>41509</v>
      </c>
      <c r="C1283" s="4" t="s">
        <v>76</v>
      </c>
      <c r="D1283" s="4" t="s">
        <v>50</v>
      </c>
      <c r="E1283" s="4" t="s">
        <v>60</v>
      </c>
      <c r="F1283" s="4" t="s">
        <v>56</v>
      </c>
      <c r="G1283" s="4">
        <v>17</v>
      </c>
      <c r="H1283" s="5">
        <v>820</v>
      </c>
      <c r="I1283" s="14">
        <f t="shared" si="19"/>
        <v>13940</v>
      </c>
    </row>
    <row r="1284" spans="2:9" x14ac:dyDescent="0.25">
      <c r="B1284" s="10">
        <v>41583</v>
      </c>
      <c r="C1284" s="4" t="s">
        <v>77</v>
      </c>
      <c r="D1284" s="4" t="s">
        <v>38</v>
      </c>
      <c r="E1284" s="4" t="s">
        <v>43</v>
      </c>
      <c r="F1284" s="4" t="s">
        <v>49</v>
      </c>
      <c r="G1284" s="4">
        <v>18</v>
      </c>
      <c r="H1284" s="5">
        <v>650</v>
      </c>
      <c r="I1284" s="14">
        <f t="shared" si="19"/>
        <v>11700</v>
      </c>
    </row>
    <row r="1285" spans="2:9" x14ac:dyDescent="0.25">
      <c r="B1285" s="10">
        <v>41967</v>
      </c>
      <c r="C1285" s="4" t="s">
        <v>58</v>
      </c>
      <c r="D1285" s="4" t="s">
        <v>38</v>
      </c>
      <c r="E1285" s="4" t="s">
        <v>60</v>
      </c>
      <c r="F1285" s="4" t="s">
        <v>49</v>
      </c>
      <c r="G1285" s="4">
        <v>1</v>
      </c>
      <c r="H1285" s="5">
        <v>820</v>
      </c>
      <c r="I1285" s="14">
        <f t="shared" si="19"/>
        <v>820</v>
      </c>
    </row>
    <row r="1286" spans="2:9" x14ac:dyDescent="0.25">
      <c r="B1286" s="10">
        <v>41017</v>
      </c>
      <c r="C1286" s="4" t="s">
        <v>69</v>
      </c>
      <c r="D1286" s="4" t="s">
        <v>62</v>
      </c>
      <c r="E1286" s="4" t="s">
        <v>48</v>
      </c>
      <c r="F1286" s="4" t="s">
        <v>44</v>
      </c>
      <c r="G1286" s="4">
        <v>47</v>
      </c>
      <c r="H1286" s="5">
        <v>1200</v>
      </c>
      <c r="I1286" s="14">
        <f t="shared" si="19"/>
        <v>56400</v>
      </c>
    </row>
    <row r="1287" spans="2:9" x14ac:dyDescent="0.25">
      <c r="B1287" s="10">
        <v>40199</v>
      </c>
      <c r="C1287" s="4" t="s">
        <v>75</v>
      </c>
      <c r="D1287" s="4" t="s">
        <v>50</v>
      </c>
      <c r="E1287" s="4" t="s">
        <v>39</v>
      </c>
      <c r="F1287" s="4" t="s">
        <v>40</v>
      </c>
      <c r="G1287" s="4">
        <v>8</v>
      </c>
      <c r="H1287" s="5">
        <v>800</v>
      </c>
      <c r="I1287" s="14">
        <f t="shared" si="19"/>
        <v>6400</v>
      </c>
    </row>
    <row r="1288" spans="2:9" x14ac:dyDescent="0.25">
      <c r="B1288" s="10">
        <v>41605</v>
      </c>
      <c r="C1288" s="4" t="s">
        <v>41</v>
      </c>
      <c r="D1288" s="4" t="s">
        <v>53</v>
      </c>
      <c r="E1288" s="4" t="s">
        <v>39</v>
      </c>
      <c r="F1288" s="4" t="s">
        <v>46</v>
      </c>
      <c r="G1288" s="4">
        <v>19</v>
      </c>
      <c r="H1288" s="5">
        <v>800</v>
      </c>
      <c r="I1288" s="14">
        <f t="shared" si="19"/>
        <v>15200</v>
      </c>
    </row>
    <row r="1289" spans="2:9" x14ac:dyDescent="0.25">
      <c r="B1289" s="10">
        <v>41553</v>
      </c>
      <c r="C1289" s="4" t="s">
        <v>75</v>
      </c>
      <c r="D1289" s="4" t="s">
        <v>55</v>
      </c>
      <c r="E1289" s="4" t="s">
        <v>60</v>
      </c>
      <c r="F1289" s="4" t="s">
        <v>46</v>
      </c>
      <c r="G1289" s="4">
        <v>5</v>
      </c>
      <c r="H1289" s="5">
        <v>820</v>
      </c>
      <c r="I1289" s="14">
        <f t="shared" si="19"/>
        <v>4100</v>
      </c>
    </row>
    <row r="1290" spans="2:9" x14ac:dyDescent="0.25">
      <c r="B1290" s="10">
        <v>40540</v>
      </c>
      <c r="C1290" s="4" t="s">
        <v>58</v>
      </c>
      <c r="D1290" s="4" t="s">
        <v>38</v>
      </c>
      <c r="E1290" s="4" t="s">
        <v>66</v>
      </c>
      <c r="F1290" s="4" t="s">
        <v>46</v>
      </c>
      <c r="G1290" s="4">
        <v>9</v>
      </c>
      <c r="H1290" s="5">
        <v>450</v>
      </c>
      <c r="I1290" s="14">
        <f t="shared" si="19"/>
        <v>4050</v>
      </c>
    </row>
    <row r="1291" spans="2:9" x14ac:dyDescent="0.25">
      <c r="B1291" s="10">
        <v>41729</v>
      </c>
      <c r="C1291" s="4" t="s">
        <v>63</v>
      </c>
      <c r="D1291" s="4" t="s">
        <v>42</v>
      </c>
      <c r="E1291" s="4" t="s">
        <v>43</v>
      </c>
      <c r="F1291" s="4" t="s">
        <v>49</v>
      </c>
      <c r="G1291" s="4">
        <v>33</v>
      </c>
      <c r="H1291" s="5">
        <v>650</v>
      </c>
      <c r="I1291" s="14">
        <f t="shared" si="19"/>
        <v>21450</v>
      </c>
    </row>
    <row r="1292" spans="2:9" x14ac:dyDescent="0.25">
      <c r="B1292" s="10">
        <v>40511</v>
      </c>
      <c r="C1292" s="4" t="s">
        <v>58</v>
      </c>
      <c r="D1292" s="4" t="s">
        <v>62</v>
      </c>
      <c r="E1292" s="4" t="s">
        <v>43</v>
      </c>
      <c r="F1292" s="4" t="s">
        <v>40</v>
      </c>
      <c r="G1292" s="4">
        <v>249</v>
      </c>
      <c r="H1292" s="5">
        <v>650</v>
      </c>
      <c r="I1292" s="14">
        <f t="shared" ref="I1292:I1355" si="20">H1292*G1292</f>
        <v>161850</v>
      </c>
    </row>
    <row r="1293" spans="2:9" x14ac:dyDescent="0.25">
      <c r="B1293" s="10">
        <v>40640</v>
      </c>
      <c r="C1293" s="4" t="s">
        <v>63</v>
      </c>
      <c r="D1293" s="4" t="s">
        <v>42</v>
      </c>
      <c r="E1293" s="4" t="s">
        <v>43</v>
      </c>
      <c r="F1293" s="4" t="s">
        <v>44</v>
      </c>
      <c r="G1293" s="4">
        <v>18</v>
      </c>
      <c r="H1293" s="5">
        <v>650</v>
      </c>
      <c r="I1293" s="14">
        <f t="shared" si="20"/>
        <v>11700</v>
      </c>
    </row>
    <row r="1294" spans="2:9" x14ac:dyDescent="0.25">
      <c r="B1294" s="10">
        <v>40661</v>
      </c>
      <c r="C1294" s="4" t="s">
        <v>73</v>
      </c>
      <c r="D1294" s="4" t="s">
        <v>42</v>
      </c>
      <c r="E1294" s="4" t="s">
        <v>39</v>
      </c>
      <c r="F1294" s="4" t="s">
        <v>46</v>
      </c>
      <c r="G1294" s="4">
        <v>1</v>
      </c>
      <c r="H1294" s="5">
        <v>800</v>
      </c>
      <c r="I1294" s="14">
        <f t="shared" si="20"/>
        <v>800</v>
      </c>
    </row>
    <row r="1295" spans="2:9" x14ac:dyDescent="0.25">
      <c r="B1295" s="10">
        <v>40923</v>
      </c>
      <c r="C1295" s="4" t="s">
        <v>45</v>
      </c>
      <c r="D1295" s="4" t="s">
        <v>50</v>
      </c>
      <c r="E1295" s="4" t="s">
        <v>51</v>
      </c>
      <c r="F1295" s="4" t="s">
        <v>46</v>
      </c>
      <c r="G1295" s="4">
        <v>16</v>
      </c>
      <c r="H1295" s="5">
        <v>950</v>
      </c>
      <c r="I1295" s="14">
        <f t="shared" si="20"/>
        <v>15200</v>
      </c>
    </row>
    <row r="1296" spans="2:9" x14ac:dyDescent="0.25">
      <c r="B1296" s="10">
        <v>40731</v>
      </c>
      <c r="C1296" s="4" t="s">
        <v>57</v>
      </c>
      <c r="D1296" s="4" t="s">
        <v>53</v>
      </c>
      <c r="E1296" s="4" t="s">
        <v>48</v>
      </c>
      <c r="F1296" s="4" t="s">
        <v>49</v>
      </c>
      <c r="G1296" s="4">
        <v>23</v>
      </c>
      <c r="H1296" s="5">
        <v>1200</v>
      </c>
      <c r="I1296" s="14">
        <f t="shared" si="20"/>
        <v>27600</v>
      </c>
    </row>
    <row r="1297" spans="2:9" x14ac:dyDescent="0.25">
      <c r="B1297" s="10">
        <v>41752</v>
      </c>
      <c r="C1297" s="4" t="s">
        <v>65</v>
      </c>
      <c r="D1297" s="4" t="s">
        <v>55</v>
      </c>
      <c r="E1297" s="4" t="s">
        <v>66</v>
      </c>
      <c r="F1297" s="4" t="s">
        <v>44</v>
      </c>
      <c r="G1297" s="4">
        <v>46</v>
      </c>
      <c r="H1297" s="5">
        <v>450</v>
      </c>
      <c r="I1297" s="14">
        <f t="shared" si="20"/>
        <v>20700</v>
      </c>
    </row>
    <row r="1298" spans="2:9" x14ac:dyDescent="0.25">
      <c r="B1298" s="10">
        <v>41578</v>
      </c>
      <c r="C1298" s="4" t="s">
        <v>73</v>
      </c>
      <c r="D1298" s="4" t="s">
        <v>42</v>
      </c>
      <c r="E1298" s="4" t="s">
        <v>60</v>
      </c>
      <c r="F1298" s="4" t="s">
        <v>49</v>
      </c>
      <c r="G1298" s="4">
        <v>53</v>
      </c>
      <c r="H1298" s="5">
        <v>820</v>
      </c>
      <c r="I1298" s="14">
        <f t="shared" si="20"/>
        <v>43460</v>
      </c>
    </row>
    <row r="1299" spans="2:9" x14ac:dyDescent="0.25">
      <c r="B1299" s="10">
        <v>40387</v>
      </c>
      <c r="C1299" s="4" t="s">
        <v>41</v>
      </c>
      <c r="D1299" s="4" t="s">
        <v>55</v>
      </c>
      <c r="E1299" s="4" t="s">
        <v>60</v>
      </c>
      <c r="F1299" s="4" t="s">
        <v>44</v>
      </c>
      <c r="G1299" s="4">
        <v>15</v>
      </c>
      <c r="H1299" s="5">
        <v>820</v>
      </c>
      <c r="I1299" s="14">
        <f t="shared" si="20"/>
        <v>12300</v>
      </c>
    </row>
    <row r="1300" spans="2:9" x14ac:dyDescent="0.25">
      <c r="B1300" s="10">
        <v>40940</v>
      </c>
      <c r="C1300" s="4" t="s">
        <v>74</v>
      </c>
      <c r="D1300" s="4" t="s">
        <v>50</v>
      </c>
      <c r="E1300" s="4" t="s">
        <v>51</v>
      </c>
      <c r="F1300" s="4" t="s">
        <v>44</v>
      </c>
      <c r="G1300" s="4">
        <v>4</v>
      </c>
      <c r="H1300" s="5">
        <v>950</v>
      </c>
      <c r="I1300" s="14">
        <f t="shared" si="20"/>
        <v>3800</v>
      </c>
    </row>
    <row r="1301" spans="2:9" x14ac:dyDescent="0.25">
      <c r="B1301" s="10">
        <v>41544</v>
      </c>
      <c r="C1301" s="4" t="s">
        <v>68</v>
      </c>
      <c r="D1301" s="4" t="s">
        <v>53</v>
      </c>
      <c r="E1301" s="4" t="s">
        <v>48</v>
      </c>
      <c r="F1301" s="4" t="s">
        <v>56</v>
      </c>
      <c r="G1301" s="4">
        <v>114</v>
      </c>
      <c r="H1301" s="5">
        <v>1200</v>
      </c>
      <c r="I1301" s="14">
        <f t="shared" si="20"/>
        <v>136800</v>
      </c>
    </row>
    <row r="1302" spans="2:9" x14ac:dyDescent="0.25">
      <c r="B1302" s="10">
        <v>42004</v>
      </c>
      <c r="C1302" s="4" t="s">
        <v>47</v>
      </c>
      <c r="D1302" s="4" t="s">
        <v>42</v>
      </c>
      <c r="E1302" s="4" t="s">
        <v>60</v>
      </c>
      <c r="F1302" s="4" t="s">
        <v>40</v>
      </c>
      <c r="G1302" s="4">
        <v>30</v>
      </c>
      <c r="H1302" s="5">
        <v>820</v>
      </c>
      <c r="I1302" s="14">
        <f t="shared" si="20"/>
        <v>24600</v>
      </c>
    </row>
    <row r="1303" spans="2:9" x14ac:dyDescent="0.25">
      <c r="B1303" s="10">
        <v>41707</v>
      </c>
      <c r="C1303" s="4" t="s">
        <v>71</v>
      </c>
      <c r="D1303" s="4" t="s">
        <v>55</v>
      </c>
      <c r="E1303" s="4" t="s">
        <v>39</v>
      </c>
      <c r="F1303" s="4" t="s">
        <v>49</v>
      </c>
      <c r="G1303" s="4">
        <v>169</v>
      </c>
      <c r="H1303" s="5">
        <v>800</v>
      </c>
      <c r="I1303" s="14">
        <f t="shared" si="20"/>
        <v>135200</v>
      </c>
    </row>
    <row r="1304" spans="2:9" x14ac:dyDescent="0.25">
      <c r="B1304" s="10">
        <v>40365</v>
      </c>
      <c r="C1304" s="4" t="s">
        <v>37</v>
      </c>
      <c r="D1304" s="4" t="s">
        <v>55</v>
      </c>
      <c r="E1304" s="4" t="s">
        <v>66</v>
      </c>
      <c r="F1304" s="4" t="s">
        <v>40</v>
      </c>
      <c r="G1304" s="4">
        <v>130</v>
      </c>
      <c r="H1304" s="5">
        <v>450</v>
      </c>
      <c r="I1304" s="14">
        <f t="shared" si="20"/>
        <v>58500</v>
      </c>
    </row>
    <row r="1305" spans="2:9" x14ac:dyDescent="0.25">
      <c r="B1305" s="10">
        <v>41800</v>
      </c>
      <c r="C1305" s="4" t="s">
        <v>61</v>
      </c>
      <c r="D1305" s="4" t="s">
        <v>55</v>
      </c>
      <c r="E1305" s="4" t="s">
        <v>51</v>
      </c>
      <c r="F1305" s="4" t="s">
        <v>56</v>
      </c>
      <c r="G1305" s="4">
        <v>27</v>
      </c>
      <c r="H1305" s="5">
        <v>950</v>
      </c>
      <c r="I1305" s="14">
        <f t="shared" si="20"/>
        <v>25650</v>
      </c>
    </row>
    <row r="1306" spans="2:9" x14ac:dyDescent="0.25">
      <c r="B1306" s="10">
        <v>40312</v>
      </c>
      <c r="C1306" s="4" t="s">
        <v>65</v>
      </c>
      <c r="D1306" s="4" t="s">
        <v>62</v>
      </c>
      <c r="E1306" s="4" t="s">
        <v>43</v>
      </c>
      <c r="F1306" s="4" t="s">
        <v>44</v>
      </c>
      <c r="G1306" s="4">
        <v>27</v>
      </c>
      <c r="H1306" s="5">
        <v>650</v>
      </c>
      <c r="I1306" s="14">
        <f t="shared" si="20"/>
        <v>17550</v>
      </c>
    </row>
    <row r="1307" spans="2:9" x14ac:dyDescent="0.25">
      <c r="B1307" s="10">
        <v>41180</v>
      </c>
      <c r="C1307" s="4" t="s">
        <v>37</v>
      </c>
      <c r="D1307" s="4" t="s">
        <v>42</v>
      </c>
      <c r="E1307" s="4" t="s">
        <v>60</v>
      </c>
      <c r="F1307" s="4" t="s">
        <v>40</v>
      </c>
      <c r="G1307" s="4">
        <v>76</v>
      </c>
      <c r="H1307" s="5">
        <v>820</v>
      </c>
      <c r="I1307" s="14">
        <f t="shared" si="20"/>
        <v>62320</v>
      </c>
    </row>
    <row r="1308" spans="2:9" x14ac:dyDescent="0.25">
      <c r="B1308" s="10">
        <v>41665</v>
      </c>
      <c r="C1308" s="4" t="s">
        <v>73</v>
      </c>
      <c r="D1308" s="4" t="s">
        <v>53</v>
      </c>
      <c r="E1308" s="4" t="s">
        <v>39</v>
      </c>
      <c r="F1308" s="4" t="s">
        <v>40</v>
      </c>
      <c r="G1308" s="4">
        <v>133</v>
      </c>
      <c r="H1308" s="5">
        <v>800</v>
      </c>
      <c r="I1308" s="14">
        <f t="shared" si="20"/>
        <v>106400</v>
      </c>
    </row>
    <row r="1309" spans="2:9" x14ac:dyDescent="0.25">
      <c r="B1309" s="10">
        <v>41346</v>
      </c>
      <c r="C1309" s="4" t="s">
        <v>52</v>
      </c>
      <c r="D1309" s="4" t="s">
        <v>50</v>
      </c>
      <c r="E1309" s="4" t="s">
        <v>60</v>
      </c>
      <c r="F1309" s="4" t="s">
        <v>46</v>
      </c>
      <c r="G1309" s="4">
        <v>15</v>
      </c>
      <c r="H1309" s="5">
        <v>820</v>
      </c>
      <c r="I1309" s="14">
        <f t="shared" si="20"/>
        <v>12300</v>
      </c>
    </row>
    <row r="1310" spans="2:9" x14ac:dyDescent="0.25">
      <c r="B1310" s="10">
        <v>41006</v>
      </c>
      <c r="C1310" s="4" t="s">
        <v>54</v>
      </c>
      <c r="D1310" s="4" t="s">
        <v>53</v>
      </c>
      <c r="E1310" s="4" t="s">
        <v>43</v>
      </c>
      <c r="F1310" s="4" t="s">
        <v>56</v>
      </c>
      <c r="G1310" s="4">
        <v>154</v>
      </c>
      <c r="H1310" s="5">
        <v>650</v>
      </c>
      <c r="I1310" s="14">
        <f t="shared" si="20"/>
        <v>100100</v>
      </c>
    </row>
    <row r="1311" spans="2:9" x14ac:dyDescent="0.25">
      <c r="B1311" s="10">
        <v>41465</v>
      </c>
      <c r="C1311" s="4" t="s">
        <v>68</v>
      </c>
      <c r="D1311" s="4" t="s">
        <v>53</v>
      </c>
      <c r="E1311" s="4" t="s">
        <v>39</v>
      </c>
      <c r="F1311" s="4" t="s">
        <v>46</v>
      </c>
      <c r="G1311" s="4">
        <v>53</v>
      </c>
      <c r="H1311" s="5">
        <v>800</v>
      </c>
      <c r="I1311" s="14">
        <f t="shared" si="20"/>
        <v>42400</v>
      </c>
    </row>
    <row r="1312" spans="2:9" x14ac:dyDescent="0.25">
      <c r="B1312" s="10">
        <v>41426</v>
      </c>
      <c r="C1312" s="4" t="s">
        <v>71</v>
      </c>
      <c r="D1312" s="4" t="s">
        <v>42</v>
      </c>
      <c r="E1312" s="4" t="s">
        <v>60</v>
      </c>
      <c r="F1312" s="4" t="s">
        <v>44</v>
      </c>
      <c r="G1312" s="4">
        <v>25</v>
      </c>
      <c r="H1312" s="5">
        <v>820</v>
      </c>
      <c r="I1312" s="14">
        <f t="shared" si="20"/>
        <v>20500</v>
      </c>
    </row>
    <row r="1313" spans="2:9" x14ac:dyDescent="0.25">
      <c r="B1313" s="10">
        <v>41305</v>
      </c>
      <c r="C1313" s="4" t="s">
        <v>61</v>
      </c>
      <c r="D1313" s="4" t="s">
        <v>50</v>
      </c>
      <c r="E1313" s="4" t="s">
        <v>60</v>
      </c>
      <c r="F1313" s="4" t="s">
        <v>49</v>
      </c>
      <c r="G1313" s="4">
        <v>11</v>
      </c>
      <c r="H1313" s="5">
        <v>820</v>
      </c>
      <c r="I1313" s="14">
        <f t="shared" si="20"/>
        <v>9020</v>
      </c>
    </row>
    <row r="1314" spans="2:9" x14ac:dyDescent="0.25">
      <c r="B1314" s="10">
        <v>40312</v>
      </c>
      <c r="C1314" s="4" t="s">
        <v>67</v>
      </c>
      <c r="D1314" s="4" t="s">
        <v>62</v>
      </c>
      <c r="E1314" s="4" t="s">
        <v>66</v>
      </c>
      <c r="F1314" s="4" t="s">
        <v>40</v>
      </c>
      <c r="G1314" s="4">
        <v>77</v>
      </c>
      <c r="H1314" s="5">
        <v>450</v>
      </c>
      <c r="I1314" s="14">
        <f t="shared" si="20"/>
        <v>34650</v>
      </c>
    </row>
    <row r="1315" spans="2:9" x14ac:dyDescent="0.25">
      <c r="B1315" s="10">
        <v>41502</v>
      </c>
      <c r="C1315" s="4" t="s">
        <v>69</v>
      </c>
      <c r="D1315" s="4" t="s">
        <v>55</v>
      </c>
      <c r="E1315" s="4" t="s">
        <v>39</v>
      </c>
      <c r="F1315" s="4" t="s">
        <v>46</v>
      </c>
      <c r="G1315" s="4">
        <v>94</v>
      </c>
      <c r="H1315" s="5">
        <v>800</v>
      </c>
      <c r="I1315" s="14">
        <f t="shared" si="20"/>
        <v>75200</v>
      </c>
    </row>
    <row r="1316" spans="2:9" x14ac:dyDescent="0.25">
      <c r="B1316" s="10">
        <v>41713</v>
      </c>
      <c r="C1316" s="4" t="s">
        <v>61</v>
      </c>
      <c r="D1316" s="4" t="s">
        <v>50</v>
      </c>
      <c r="E1316" s="4" t="s">
        <v>48</v>
      </c>
      <c r="F1316" s="4" t="s">
        <v>49</v>
      </c>
      <c r="G1316" s="4">
        <v>14</v>
      </c>
      <c r="H1316" s="5">
        <v>1200</v>
      </c>
      <c r="I1316" s="14">
        <f t="shared" si="20"/>
        <v>16800</v>
      </c>
    </row>
    <row r="1317" spans="2:9" x14ac:dyDescent="0.25">
      <c r="B1317" s="10">
        <v>40488</v>
      </c>
      <c r="C1317" s="4" t="s">
        <v>54</v>
      </c>
      <c r="D1317" s="4" t="s">
        <v>38</v>
      </c>
      <c r="E1317" s="4" t="s">
        <v>60</v>
      </c>
      <c r="F1317" s="4" t="s">
        <v>44</v>
      </c>
      <c r="G1317" s="4">
        <v>2</v>
      </c>
      <c r="H1317" s="5">
        <v>820</v>
      </c>
      <c r="I1317" s="14">
        <f t="shared" si="20"/>
        <v>1640</v>
      </c>
    </row>
    <row r="1318" spans="2:9" x14ac:dyDescent="0.25">
      <c r="B1318" s="10">
        <v>40510</v>
      </c>
      <c r="C1318" s="4" t="s">
        <v>59</v>
      </c>
      <c r="D1318" s="4" t="s">
        <v>38</v>
      </c>
      <c r="E1318" s="4" t="s">
        <v>43</v>
      </c>
      <c r="F1318" s="4" t="s">
        <v>49</v>
      </c>
      <c r="G1318" s="4">
        <v>1</v>
      </c>
      <c r="H1318" s="5">
        <v>650</v>
      </c>
      <c r="I1318" s="14">
        <f t="shared" si="20"/>
        <v>650</v>
      </c>
    </row>
    <row r="1319" spans="2:9" x14ac:dyDescent="0.25">
      <c r="B1319" s="10">
        <v>41905</v>
      </c>
      <c r="C1319" s="4" t="s">
        <v>57</v>
      </c>
      <c r="D1319" s="4" t="s">
        <v>42</v>
      </c>
      <c r="E1319" s="4" t="s">
        <v>43</v>
      </c>
      <c r="F1319" s="4" t="s">
        <v>40</v>
      </c>
      <c r="G1319" s="4">
        <v>64</v>
      </c>
      <c r="H1319" s="5">
        <v>650</v>
      </c>
      <c r="I1319" s="14">
        <f t="shared" si="20"/>
        <v>41600</v>
      </c>
    </row>
    <row r="1320" spans="2:9" x14ac:dyDescent="0.25">
      <c r="B1320" s="10">
        <v>41860</v>
      </c>
      <c r="C1320" s="4" t="s">
        <v>57</v>
      </c>
      <c r="D1320" s="4" t="s">
        <v>62</v>
      </c>
      <c r="E1320" s="4" t="s">
        <v>48</v>
      </c>
      <c r="F1320" s="4" t="s">
        <v>56</v>
      </c>
      <c r="G1320" s="4">
        <v>14</v>
      </c>
      <c r="H1320" s="5">
        <v>1200</v>
      </c>
      <c r="I1320" s="14">
        <f t="shared" si="20"/>
        <v>16800</v>
      </c>
    </row>
    <row r="1321" spans="2:9" x14ac:dyDescent="0.25">
      <c r="B1321" s="10">
        <v>41752</v>
      </c>
      <c r="C1321" s="4" t="s">
        <v>77</v>
      </c>
      <c r="D1321" s="4" t="s">
        <v>53</v>
      </c>
      <c r="E1321" s="4" t="s">
        <v>43</v>
      </c>
      <c r="F1321" s="4" t="s">
        <v>44</v>
      </c>
      <c r="G1321" s="4">
        <v>26</v>
      </c>
      <c r="H1321" s="5">
        <v>650</v>
      </c>
      <c r="I1321" s="14">
        <f t="shared" si="20"/>
        <v>16900</v>
      </c>
    </row>
    <row r="1322" spans="2:9" x14ac:dyDescent="0.25">
      <c r="B1322" s="10">
        <v>41066</v>
      </c>
      <c r="C1322" s="4" t="s">
        <v>76</v>
      </c>
      <c r="D1322" s="4" t="s">
        <v>55</v>
      </c>
      <c r="E1322" s="4" t="s">
        <v>43</v>
      </c>
      <c r="F1322" s="4" t="s">
        <v>46</v>
      </c>
      <c r="G1322" s="4">
        <v>107</v>
      </c>
      <c r="H1322" s="5">
        <v>650</v>
      </c>
      <c r="I1322" s="14">
        <f t="shared" si="20"/>
        <v>69550</v>
      </c>
    </row>
    <row r="1323" spans="2:9" x14ac:dyDescent="0.25">
      <c r="B1323" s="10">
        <v>41241</v>
      </c>
      <c r="C1323" s="4" t="s">
        <v>59</v>
      </c>
      <c r="D1323" s="4" t="s">
        <v>50</v>
      </c>
      <c r="E1323" s="4" t="s">
        <v>48</v>
      </c>
      <c r="F1323" s="4" t="s">
        <v>56</v>
      </c>
      <c r="G1323" s="4">
        <v>3</v>
      </c>
      <c r="H1323" s="5">
        <v>1200</v>
      </c>
      <c r="I1323" s="14">
        <f t="shared" si="20"/>
        <v>3600</v>
      </c>
    </row>
    <row r="1324" spans="2:9" x14ac:dyDescent="0.25">
      <c r="B1324" s="10">
        <v>41804</v>
      </c>
      <c r="C1324" s="4" t="s">
        <v>45</v>
      </c>
      <c r="D1324" s="4" t="s">
        <v>55</v>
      </c>
      <c r="E1324" s="4" t="s">
        <v>39</v>
      </c>
      <c r="F1324" s="4" t="s">
        <v>49</v>
      </c>
      <c r="G1324" s="4">
        <v>81</v>
      </c>
      <c r="H1324" s="5">
        <v>800</v>
      </c>
      <c r="I1324" s="14">
        <f t="shared" si="20"/>
        <v>64800</v>
      </c>
    </row>
    <row r="1325" spans="2:9" x14ac:dyDescent="0.25">
      <c r="B1325" s="10">
        <v>41217</v>
      </c>
      <c r="C1325" s="4" t="s">
        <v>73</v>
      </c>
      <c r="D1325" s="4" t="s">
        <v>42</v>
      </c>
      <c r="E1325" s="4" t="s">
        <v>51</v>
      </c>
      <c r="F1325" s="4" t="s">
        <v>40</v>
      </c>
      <c r="G1325" s="4">
        <v>122</v>
      </c>
      <c r="H1325" s="5">
        <v>950</v>
      </c>
      <c r="I1325" s="14">
        <f t="shared" si="20"/>
        <v>115900</v>
      </c>
    </row>
    <row r="1326" spans="2:9" x14ac:dyDescent="0.25">
      <c r="B1326" s="10">
        <v>41646</v>
      </c>
      <c r="C1326" s="4" t="s">
        <v>76</v>
      </c>
      <c r="D1326" s="4" t="s">
        <v>50</v>
      </c>
      <c r="E1326" s="4" t="s">
        <v>39</v>
      </c>
      <c r="F1326" s="4" t="s">
        <v>46</v>
      </c>
      <c r="G1326" s="4">
        <v>3</v>
      </c>
      <c r="H1326" s="5">
        <v>800</v>
      </c>
      <c r="I1326" s="14">
        <f t="shared" si="20"/>
        <v>2400</v>
      </c>
    </row>
    <row r="1327" spans="2:9" x14ac:dyDescent="0.25">
      <c r="B1327" s="10">
        <v>40582</v>
      </c>
      <c r="C1327" s="4" t="s">
        <v>77</v>
      </c>
      <c r="D1327" s="4" t="s">
        <v>62</v>
      </c>
      <c r="E1327" s="4" t="s">
        <v>60</v>
      </c>
      <c r="F1327" s="4" t="s">
        <v>56</v>
      </c>
      <c r="G1327" s="4">
        <v>46</v>
      </c>
      <c r="H1327" s="5">
        <v>820</v>
      </c>
      <c r="I1327" s="14">
        <f t="shared" si="20"/>
        <v>37720</v>
      </c>
    </row>
    <row r="1328" spans="2:9" x14ac:dyDescent="0.25">
      <c r="B1328" s="10">
        <v>41158</v>
      </c>
      <c r="C1328" s="4" t="s">
        <v>69</v>
      </c>
      <c r="D1328" s="4" t="s">
        <v>55</v>
      </c>
      <c r="E1328" s="4" t="s">
        <v>51</v>
      </c>
      <c r="F1328" s="4" t="s">
        <v>46</v>
      </c>
      <c r="G1328" s="4">
        <v>56</v>
      </c>
      <c r="H1328" s="5">
        <v>950</v>
      </c>
      <c r="I1328" s="14">
        <f t="shared" si="20"/>
        <v>53200</v>
      </c>
    </row>
    <row r="1329" spans="2:9" x14ac:dyDescent="0.25">
      <c r="B1329" s="10">
        <v>41093</v>
      </c>
      <c r="C1329" s="4" t="s">
        <v>64</v>
      </c>
      <c r="D1329" s="4" t="s">
        <v>38</v>
      </c>
      <c r="E1329" s="4" t="s">
        <v>60</v>
      </c>
      <c r="F1329" s="4" t="s">
        <v>46</v>
      </c>
      <c r="G1329" s="4">
        <v>33</v>
      </c>
      <c r="H1329" s="5">
        <v>820</v>
      </c>
      <c r="I1329" s="14">
        <f t="shared" si="20"/>
        <v>27060</v>
      </c>
    </row>
    <row r="1330" spans="2:9" x14ac:dyDescent="0.25">
      <c r="B1330" s="10">
        <v>40693</v>
      </c>
      <c r="C1330" s="4" t="s">
        <v>41</v>
      </c>
      <c r="D1330" s="4" t="s">
        <v>62</v>
      </c>
      <c r="E1330" s="4" t="s">
        <v>43</v>
      </c>
      <c r="F1330" s="4" t="s">
        <v>44</v>
      </c>
      <c r="G1330" s="4">
        <v>45</v>
      </c>
      <c r="H1330" s="5">
        <v>650</v>
      </c>
      <c r="I1330" s="14">
        <f t="shared" si="20"/>
        <v>29250</v>
      </c>
    </row>
    <row r="1331" spans="2:9" x14ac:dyDescent="0.25">
      <c r="B1331" s="10">
        <v>40879</v>
      </c>
      <c r="C1331" s="4" t="s">
        <v>57</v>
      </c>
      <c r="D1331" s="4" t="s">
        <v>53</v>
      </c>
      <c r="E1331" s="4" t="s">
        <v>51</v>
      </c>
      <c r="F1331" s="4" t="s">
        <v>46</v>
      </c>
      <c r="G1331" s="4">
        <v>10</v>
      </c>
      <c r="H1331" s="5">
        <v>950</v>
      </c>
      <c r="I1331" s="14">
        <f t="shared" si="20"/>
        <v>9500</v>
      </c>
    </row>
    <row r="1332" spans="2:9" x14ac:dyDescent="0.25">
      <c r="B1332" s="10">
        <v>40496</v>
      </c>
      <c r="C1332" s="4" t="s">
        <v>73</v>
      </c>
      <c r="D1332" s="4" t="s">
        <v>53</v>
      </c>
      <c r="E1332" s="4" t="s">
        <v>39</v>
      </c>
      <c r="F1332" s="4" t="s">
        <v>44</v>
      </c>
      <c r="G1332" s="4">
        <v>23</v>
      </c>
      <c r="H1332" s="5">
        <v>800</v>
      </c>
      <c r="I1332" s="14">
        <f t="shared" si="20"/>
        <v>18400</v>
      </c>
    </row>
    <row r="1333" spans="2:9" x14ac:dyDescent="0.25">
      <c r="B1333" s="10">
        <v>41970</v>
      </c>
      <c r="C1333" s="4" t="s">
        <v>57</v>
      </c>
      <c r="D1333" s="4" t="s">
        <v>53</v>
      </c>
      <c r="E1333" s="4" t="s">
        <v>60</v>
      </c>
      <c r="F1333" s="4" t="s">
        <v>49</v>
      </c>
      <c r="G1333" s="4">
        <v>107</v>
      </c>
      <c r="H1333" s="5">
        <v>820</v>
      </c>
      <c r="I1333" s="14">
        <f t="shared" si="20"/>
        <v>87740</v>
      </c>
    </row>
    <row r="1334" spans="2:9" x14ac:dyDescent="0.25">
      <c r="B1334" s="10">
        <v>41756</v>
      </c>
      <c r="C1334" s="4" t="s">
        <v>73</v>
      </c>
      <c r="D1334" s="4" t="s">
        <v>42</v>
      </c>
      <c r="E1334" s="4" t="s">
        <v>43</v>
      </c>
      <c r="F1334" s="4" t="s">
        <v>44</v>
      </c>
      <c r="G1334" s="4">
        <v>13</v>
      </c>
      <c r="H1334" s="5">
        <v>650</v>
      </c>
      <c r="I1334" s="14">
        <f t="shared" si="20"/>
        <v>8450</v>
      </c>
    </row>
    <row r="1335" spans="2:9" x14ac:dyDescent="0.25">
      <c r="B1335" s="10">
        <v>40390</v>
      </c>
      <c r="C1335" s="4" t="s">
        <v>59</v>
      </c>
      <c r="D1335" s="4" t="s">
        <v>50</v>
      </c>
      <c r="E1335" s="4" t="s">
        <v>60</v>
      </c>
      <c r="F1335" s="4" t="s">
        <v>40</v>
      </c>
      <c r="G1335" s="4">
        <v>45</v>
      </c>
      <c r="H1335" s="5">
        <v>820</v>
      </c>
      <c r="I1335" s="14">
        <f t="shared" si="20"/>
        <v>36900</v>
      </c>
    </row>
    <row r="1336" spans="2:9" x14ac:dyDescent="0.25">
      <c r="B1336" s="10">
        <v>40545</v>
      </c>
      <c r="C1336" s="4" t="s">
        <v>71</v>
      </c>
      <c r="D1336" s="4" t="s">
        <v>55</v>
      </c>
      <c r="E1336" s="4" t="s">
        <v>39</v>
      </c>
      <c r="F1336" s="4" t="s">
        <v>56</v>
      </c>
      <c r="G1336" s="4">
        <v>15</v>
      </c>
      <c r="H1336" s="5">
        <v>800</v>
      </c>
      <c r="I1336" s="14">
        <f t="shared" si="20"/>
        <v>12000</v>
      </c>
    </row>
    <row r="1337" spans="2:9" x14ac:dyDescent="0.25">
      <c r="B1337" s="10">
        <v>41016</v>
      </c>
      <c r="C1337" s="4" t="s">
        <v>74</v>
      </c>
      <c r="D1337" s="4" t="s">
        <v>38</v>
      </c>
      <c r="E1337" s="4" t="s">
        <v>43</v>
      </c>
      <c r="F1337" s="4" t="s">
        <v>56</v>
      </c>
      <c r="G1337" s="4">
        <v>21</v>
      </c>
      <c r="H1337" s="5">
        <v>650</v>
      </c>
      <c r="I1337" s="14">
        <f t="shared" si="20"/>
        <v>13650</v>
      </c>
    </row>
    <row r="1338" spans="2:9" x14ac:dyDescent="0.25">
      <c r="B1338" s="10">
        <v>40217</v>
      </c>
      <c r="C1338" s="4" t="s">
        <v>63</v>
      </c>
      <c r="D1338" s="4" t="s">
        <v>53</v>
      </c>
      <c r="E1338" s="4" t="s">
        <v>43</v>
      </c>
      <c r="F1338" s="4" t="s">
        <v>44</v>
      </c>
      <c r="G1338" s="4">
        <v>21</v>
      </c>
      <c r="H1338" s="5">
        <v>650</v>
      </c>
      <c r="I1338" s="14">
        <f t="shared" si="20"/>
        <v>13650</v>
      </c>
    </row>
    <row r="1339" spans="2:9" x14ac:dyDescent="0.25">
      <c r="B1339" s="10">
        <v>40674</v>
      </c>
      <c r="C1339" s="4" t="s">
        <v>63</v>
      </c>
      <c r="D1339" s="4" t="s">
        <v>53</v>
      </c>
      <c r="E1339" s="4" t="s">
        <v>48</v>
      </c>
      <c r="F1339" s="4" t="s">
        <v>40</v>
      </c>
      <c r="G1339" s="4">
        <v>109</v>
      </c>
      <c r="H1339" s="5">
        <v>1200</v>
      </c>
      <c r="I1339" s="14">
        <f t="shared" si="20"/>
        <v>130800</v>
      </c>
    </row>
    <row r="1340" spans="2:9" x14ac:dyDescent="0.25">
      <c r="B1340" s="10">
        <v>41893</v>
      </c>
      <c r="C1340" s="4" t="s">
        <v>58</v>
      </c>
      <c r="D1340" s="4" t="s">
        <v>53</v>
      </c>
      <c r="E1340" s="4" t="s">
        <v>39</v>
      </c>
      <c r="F1340" s="4" t="s">
        <v>56</v>
      </c>
      <c r="G1340" s="4">
        <v>31</v>
      </c>
      <c r="H1340" s="5">
        <v>800</v>
      </c>
      <c r="I1340" s="14">
        <f t="shared" si="20"/>
        <v>24800</v>
      </c>
    </row>
    <row r="1341" spans="2:9" x14ac:dyDescent="0.25">
      <c r="B1341" s="10">
        <v>40287</v>
      </c>
      <c r="C1341" s="4" t="s">
        <v>37</v>
      </c>
      <c r="D1341" s="4" t="s">
        <v>42</v>
      </c>
      <c r="E1341" s="4" t="s">
        <v>60</v>
      </c>
      <c r="F1341" s="4" t="s">
        <v>44</v>
      </c>
      <c r="G1341" s="4">
        <v>15</v>
      </c>
      <c r="H1341" s="5">
        <v>820</v>
      </c>
      <c r="I1341" s="14">
        <f t="shared" si="20"/>
        <v>12300</v>
      </c>
    </row>
    <row r="1342" spans="2:9" x14ac:dyDescent="0.25">
      <c r="B1342" s="10">
        <v>40482</v>
      </c>
      <c r="C1342" s="4" t="s">
        <v>69</v>
      </c>
      <c r="D1342" s="4" t="s">
        <v>38</v>
      </c>
      <c r="E1342" s="4" t="s">
        <v>48</v>
      </c>
      <c r="F1342" s="4" t="s">
        <v>40</v>
      </c>
      <c r="G1342" s="4">
        <v>98</v>
      </c>
      <c r="H1342" s="5">
        <v>1200</v>
      </c>
      <c r="I1342" s="14">
        <f t="shared" si="20"/>
        <v>117600</v>
      </c>
    </row>
    <row r="1343" spans="2:9" x14ac:dyDescent="0.25">
      <c r="B1343" s="10">
        <v>41012</v>
      </c>
      <c r="C1343" s="4" t="s">
        <v>69</v>
      </c>
      <c r="D1343" s="4" t="s">
        <v>50</v>
      </c>
      <c r="E1343" s="4" t="s">
        <v>51</v>
      </c>
      <c r="F1343" s="4" t="s">
        <v>40</v>
      </c>
      <c r="G1343" s="4">
        <v>5</v>
      </c>
      <c r="H1343" s="5">
        <v>950</v>
      </c>
      <c r="I1343" s="14">
        <f t="shared" si="20"/>
        <v>4750</v>
      </c>
    </row>
    <row r="1344" spans="2:9" x14ac:dyDescent="0.25">
      <c r="B1344" s="10">
        <v>40216</v>
      </c>
      <c r="C1344" s="4" t="s">
        <v>41</v>
      </c>
      <c r="D1344" s="4" t="s">
        <v>55</v>
      </c>
      <c r="E1344" s="4" t="s">
        <v>48</v>
      </c>
      <c r="F1344" s="4" t="s">
        <v>56</v>
      </c>
      <c r="G1344" s="4">
        <v>181</v>
      </c>
      <c r="H1344" s="5">
        <v>1200</v>
      </c>
      <c r="I1344" s="14">
        <f t="shared" si="20"/>
        <v>217200</v>
      </c>
    </row>
    <row r="1345" spans="2:9" x14ac:dyDescent="0.25">
      <c r="B1345" s="10">
        <v>40816</v>
      </c>
      <c r="C1345" s="4" t="s">
        <v>64</v>
      </c>
      <c r="D1345" s="4" t="s">
        <v>55</v>
      </c>
      <c r="E1345" s="4" t="s">
        <v>48</v>
      </c>
      <c r="F1345" s="4" t="s">
        <v>40</v>
      </c>
      <c r="G1345" s="4">
        <v>280</v>
      </c>
      <c r="H1345" s="5">
        <v>1200</v>
      </c>
      <c r="I1345" s="14">
        <f t="shared" si="20"/>
        <v>336000</v>
      </c>
    </row>
    <row r="1346" spans="2:9" x14ac:dyDescent="0.25">
      <c r="B1346" s="10">
        <v>41981</v>
      </c>
      <c r="C1346" s="4" t="s">
        <v>74</v>
      </c>
      <c r="D1346" s="4" t="s">
        <v>62</v>
      </c>
      <c r="E1346" s="4" t="s">
        <v>48</v>
      </c>
      <c r="F1346" s="4" t="s">
        <v>49</v>
      </c>
      <c r="G1346" s="4">
        <v>14</v>
      </c>
      <c r="H1346" s="5">
        <v>1200</v>
      </c>
      <c r="I1346" s="14">
        <f t="shared" si="20"/>
        <v>16800</v>
      </c>
    </row>
    <row r="1347" spans="2:9" x14ac:dyDescent="0.25">
      <c r="B1347" s="10">
        <v>41402</v>
      </c>
      <c r="C1347" s="4" t="s">
        <v>58</v>
      </c>
      <c r="D1347" s="4" t="s">
        <v>55</v>
      </c>
      <c r="E1347" s="4" t="s">
        <v>39</v>
      </c>
      <c r="F1347" s="4" t="s">
        <v>56</v>
      </c>
      <c r="G1347" s="4">
        <v>91</v>
      </c>
      <c r="H1347" s="5">
        <v>800</v>
      </c>
      <c r="I1347" s="14">
        <f t="shared" si="20"/>
        <v>72800</v>
      </c>
    </row>
    <row r="1348" spans="2:9" x14ac:dyDescent="0.25">
      <c r="B1348" s="10">
        <v>41317</v>
      </c>
      <c r="C1348" s="4" t="s">
        <v>65</v>
      </c>
      <c r="D1348" s="4" t="s">
        <v>53</v>
      </c>
      <c r="E1348" s="4" t="s">
        <v>43</v>
      </c>
      <c r="F1348" s="4" t="s">
        <v>49</v>
      </c>
      <c r="G1348" s="4">
        <v>72</v>
      </c>
      <c r="H1348" s="5">
        <v>650</v>
      </c>
      <c r="I1348" s="14">
        <f t="shared" si="20"/>
        <v>46800</v>
      </c>
    </row>
    <row r="1349" spans="2:9" x14ac:dyDescent="0.25">
      <c r="B1349" s="10">
        <v>41685</v>
      </c>
      <c r="C1349" s="4" t="s">
        <v>61</v>
      </c>
      <c r="D1349" s="4" t="s">
        <v>42</v>
      </c>
      <c r="E1349" s="4" t="s">
        <v>60</v>
      </c>
      <c r="F1349" s="4" t="s">
        <v>49</v>
      </c>
      <c r="G1349" s="4">
        <v>71</v>
      </c>
      <c r="H1349" s="5">
        <v>820</v>
      </c>
      <c r="I1349" s="14">
        <f t="shared" si="20"/>
        <v>58220</v>
      </c>
    </row>
    <row r="1350" spans="2:9" x14ac:dyDescent="0.25">
      <c r="B1350" s="10">
        <v>40618</v>
      </c>
      <c r="C1350" s="4" t="s">
        <v>63</v>
      </c>
      <c r="D1350" s="4" t="s">
        <v>50</v>
      </c>
      <c r="E1350" s="4" t="s">
        <v>51</v>
      </c>
      <c r="F1350" s="4" t="s">
        <v>46</v>
      </c>
      <c r="G1350" s="4">
        <v>2</v>
      </c>
      <c r="H1350" s="5">
        <v>950</v>
      </c>
      <c r="I1350" s="14">
        <f t="shared" si="20"/>
        <v>1900</v>
      </c>
    </row>
    <row r="1351" spans="2:9" x14ac:dyDescent="0.25">
      <c r="B1351" s="10">
        <v>40582</v>
      </c>
      <c r="C1351" s="4" t="s">
        <v>45</v>
      </c>
      <c r="D1351" s="4" t="s">
        <v>62</v>
      </c>
      <c r="E1351" s="4" t="s">
        <v>51</v>
      </c>
      <c r="F1351" s="4" t="s">
        <v>40</v>
      </c>
      <c r="G1351" s="4">
        <v>73</v>
      </c>
      <c r="H1351" s="5">
        <v>950</v>
      </c>
      <c r="I1351" s="14">
        <f t="shared" si="20"/>
        <v>69350</v>
      </c>
    </row>
    <row r="1352" spans="2:9" x14ac:dyDescent="0.25">
      <c r="B1352" s="10">
        <v>40258</v>
      </c>
      <c r="C1352" s="4" t="s">
        <v>63</v>
      </c>
      <c r="D1352" s="4" t="s">
        <v>42</v>
      </c>
      <c r="E1352" s="4" t="s">
        <v>66</v>
      </c>
      <c r="F1352" s="4" t="s">
        <v>46</v>
      </c>
      <c r="G1352" s="4">
        <v>53</v>
      </c>
      <c r="H1352" s="5">
        <v>450</v>
      </c>
      <c r="I1352" s="14">
        <f t="shared" si="20"/>
        <v>23850</v>
      </c>
    </row>
    <row r="1353" spans="2:9" x14ac:dyDescent="0.25">
      <c r="B1353" s="10">
        <v>41714</v>
      </c>
      <c r="C1353" s="4" t="s">
        <v>45</v>
      </c>
      <c r="D1353" s="4" t="s">
        <v>38</v>
      </c>
      <c r="E1353" s="4" t="s">
        <v>51</v>
      </c>
      <c r="F1353" s="4" t="s">
        <v>44</v>
      </c>
      <c r="G1353" s="4">
        <v>14</v>
      </c>
      <c r="H1353" s="5">
        <v>950</v>
      </c>
      <c r="I1353" s="14">
        <f t="shared" si="20"/>
        <v>13300</v>
      </c>
    </row>
    <row r="1354" spans="2:9" x14ac:dyDescent="0.25">
      <c r="B1354" s="10">
        <v>40744</v>
      </c>
      <c r="C1354" s="4" t="s">
        <v>72</v>
      </c>
      <c r="D1354" s="4" t="s">
        <v>53</v>
      </c>
      <c r="E1354" s="4" t="s">
        <v>51</v>
      </c>
      <c r="F1354" s="4" t="s">
        <v>46</v>
      </c>
      <c r="G1354" s="4">
        <v>51</v>
      </c>
      <c r="H1354" s="5">
        <v>950</v>
      </c>
      <c r="I1354" s="14">
        <f t="shared" si="20"/>
        <v>48450</v>
      </c>
    </row>
    <row r="1355" spans="2:9" x14ac:dyDescent="0.25">
      <c r="B1355" s="10">
        <v>41071</v>
      </c>
      <c r="C1355" s="4" t="s">
        <v>73</v>
      </c>
      <c r="D1355" s="4" t="s">
        <v>42</v>
      </c>
      <c r="E1355" s="4" t="s">
        <v>48</v>
      </c>
      <c r="F1355" s="4" t="s">
        <v>44</v>
      </c>
      <c r="G1355" s="4">
        <v>9</v>
      </c>
      <c r="H1355" s="5">
        <v>1200</v>
      </c>
      <c r="I1355" s="14">
        <f t="shared" si="20"/>
        <v>10800</v>
      </c>
    </row>
    <row r="1356" spans="2:9" x14ac:dyDescent="0.25">
      <c r="B1356" s="10">
        <v>41508</v>
      </c>
      <c r="C1356" s="4" t="s">
        <v>54</v>
      </c>
      <c r="D1356" s="4" t="s">
        <v>55</v>
      </c>
      <c r="E1356" s="4" t="s">
        <v>39</v>
      </c>
      <c r="F1356" s="4" t="s">
        <v>49</v>
      </c>
      <c r="G1356" s="4">
        <v>19</v>
      </c>
      <c r="H1356" s="5">
        <v>800</v>
      </c>
      <c r="I1356" s="14">
        <f t="shared" ref="I1356:I1419" si="21">H1356*G1356</f>
        <v>15200</v>
      </c>
    </row>
    <row r="1357" spans="2:9" x14ac:dyDescent="0.25">
      <c r="B1357" s="10">
        <v>40675</v>
      </c>
      <c r="C1357" s="4" t="s">
        <v>76</v>
      </c>
      <c r="D1357" s="4" t="s">
        <v>42</v>
      </c>
      <c r="E1357" s="4" t="s">
        <v>60</v>
      </c>
      <c r="F1357" s="4" t="s">
        <v>49</v>
      </c>
      <c r="G1357" s="4">
        <v>59</v>
      </c>
      <c r="H1357" s="5">
        <v>820</v>
      </c>
      <c r="I1357" s="14">
        <f t="shared" si="21"/>
        <v>48380</v>
      </c>
    </row>
    <row r="1358" spans="2:9" x14ac:dyDescent="0.25">
      <c r="B1358" s="10">
        <v>40502</v>
      </c>
      <c r="C1358" s="4" t="s">
        <v>45</v>
      </c>
      <c r="D1358" s="4" t="s">
        <v>42</v>
      </c>
      <c r="E1358" s="4" t="s">
        <v>39</v>
      </c>
      <c r="F1358" s="4" t="s">
        <v>49</v>
      </c>
      <c r="G1358" s="4">
        <v>9</v>
      </c>
      <c r="H1358" s="5">
        <v>800</v>
      </c>
      <c r="I1358" s="14">
        <f t="shared" si="21"/>
        <v>7200</v>
      </c>
    </row>
    <row r="1359" spans="2:9" x14ac:dyDescent="0.25">
      <c r="B1359" s="10">
        <v>41077</v>
      </c>
      <c r="C1359" s="4" t="s">
        <v>54</v>
      </c>
      <c r="D1359" s="4" t="s">
        <v>38</v>
      </c>
      <c r="E1359" s="4" t="s">
        <v>39</v>
      </c>
      <c r="F1359" s="4" t="s">
        <v>49</v>
      </c>
      <c r="G1359" s="4">
        <v>15</v>
      </c>
      <c r="H1359" s="5">
        <v>800</v>
      </c>
      <c r="I1359" s="14">
        <f t="shared" si="21"/>
        <v>12000</v>
      </c>
    </row>
    <row r="1360" spans="2:9" x14ac:dyDescent="0.25">
      <c r="B1360" s="10">
        <v>41686</v>
      </c>
      <c r="C1360" s="4" t="s">
        <v>68</v>
      </c>
      <c r="D1360" s="4" t="s">
        <v>55</v>
      </c>
      <c r="E1360" s="4" t="s">
        <v>51</v>
      </c>
      <c r="F1360" s="4" t="s">
        <v>56</v>
      </c>
      <c r="G1360" s="4">
        <v>175</v>
      </c>
      <c r="H1360" s="5">
        <v>950</v>
      </c>
      <c r="I1360" s="14">
        <f t="shared" si="21"/>
        <v>166250</v>
      </c>
    </row>
    <row r="1361" spans="2:9" x14ac:dyDescent="0.25">
      <c r="B1361" s="10">
        <v>41634</v>
      </c>
      <c r="C1361" s="4" t="s">
        <v>76</v>
      </c>
      <c r="D1361" s="4" t="s">
        <v>42</v>
      </c>
      <c r="E1361" s="4" t="s">
        <v>48</v>
      </c>
      <c r="F1361" s="4" t="s">
        <v>56</v>
      </c>
      <c r="G1361" s="4">
        <v>34</v>
      </c>
      <c r="H1361" s="5">
        <v>1200</v>
      </c>
      <c r="I1361" s="14">
        <f t="shared" si="21"/>
        <v>40800</v>
      </c>
    </row>
    <row r="1362" spans="2:9" x14ac:dyDescent="0.25">
      <c r="B1362" s="10">
        <v>40593</v>
      </c>
      <c r="C1362" s="4" t="s">
        <v>61</v>
      </c>
      <c r="D1362" s="4" t="s">
        <v>50</v>
      </c>
      <c r="E1362" s="4" t="s">
        <v>60</v>
      </c>
      <c r="F1362" s="4" t="s">
        <v>40</v>
      </c>
      <c r="G1362" s="4">
        <v>11</v>
      </c>
      <c r="H1362" s="5">
        <v>820</v>
      </c>
      <c r="I1362" s="14">
        <f t="shared" si="21"/>
        <v>9020</v>
      </c>
    </row>
    <row r="1363" spans="2:9" x14ac:dyDescent="0.25">
      <c r="B1363" s="10">
        <v>41036</v>
      </c>
      <c r="C1363" s="4" t="s">
        <v>72</v>
      </c>
      <c r="D1363" s="4" t="s">
        <v>55</v>
      </c>
      <c r="E1363" s="4" t="s">
        <v>60</v>
      </c>
      <c r="F1363" s="4" t="s">
        <v>49</v>
      </c>
      <c r="G1363" s="4">
        <v>17</v>
      </c>
      <c r="H1363" s="5">
        <v>820</v>
      </c>
      <c r="I1363" s="14">
        <f t="shared" si="21"/>
        <v>13940</v>
      </c>
    </row>
    <row r="1364" spans="2:9" x14ac:dyDescent="0.25">
      <c r="B1364" s="10">
        <v>41018</v>
      </c>
      <c r="C1364" s="4" t="s">
        <v>61</v>
      </c>
      <c r="D1364" s="4" t="s">
        <v>42</v>
      </c>
      <c r="E1364" s="4" t="s">
        <v>39</v>
      </c>
      <c r="F1364" s="4" t="s">
        <v>40</v>
      </c>
      <c r="G1364" s="4">
        <v>23</v>
      </c>
      <c r="H1364" s="5">
        <v>800</v>
      </c>
      <c r="I1364" s="14">
        <f t="shared" si="21"/>
        <v>18400</v>
      </c>
    </row>
    <row r="1365" spans="2:9" x14ac:dyDescent="0.25">
      <c r="B1365" s="10">
        <v>40891</v>
      </c>
      <c r="C1365" s="4" t="s">
        <v>69</v>
      </c>
      <c r="D1365" s="4" t="s">
        <v>42</v>
      </c>
      <c r="E1365" s="4" t="s">
        <v>39</v>
      </c>
      <c r="F1365" s="4" t="s">
        <v>44</v>
      </c>
      <c r="G1365" s="4">
        <v>28</v>
      </c>
      <c r="H1365" s="5">
        <v>800</v>
      </c>
      <c r="I1365" s="14">
        <f t="shared" si="21"/>
        <v>22400</v>
      </c>
    </row>
    <row r="1366" spans="2:9" x14ac:dyDescent="0.25">
      <c r="B1366" s="10">
        <v>40995</v>
      </c>
      <c r="C1366" s="4" t="s">
        <v>69</v>
      </c>
      <c r="D1366" s="4" t="s">
        <v>50</v>
      </c>
      <c r="E1366" s="4" t="s">
        <v>66</v>
      </c>
      <c r="F1366" s="4" t="s">
        <v>40</v>
      </c>
      <c r="G1366" s="4">
        <v>17</v>
      </c>
      <c r="H1366" s="5">
        <v>450</v>
      </c>
      <c r="I1366" s="14">
        <f t="shared" si="21"/>
        <v>7650</v>
      </c>
    </row>
    <row r="1367" spans="2:9" x14ac:dyDescent="0.25">
      <c r="B1367" s="10">
        <v>41518</v>
      </c>
      <c r="C1367" s="4" t="s">
        <v>59</v>
      </c>
      <c r="D1367" s="4" t="s">
        <v>38</v>
      </c>
      <c r="E1367" s="4" t="s">
        <v>48</v>
      </c>
      <c r="F1367" s="4" t="s">
        <v>44</v>
      </c>
      <c r="G1367" s="4">
        <v>18</v>
      </c>
      <c r="H1367" s="5">
        <v>1200</v>
      </c>
      <c r="I1367" s="14">
        <f t="shared" si="21"/>
        <v>21600</v>
      </c>
    </row>
    <row r="1368" spans="2:9" x14ac:dyDescent="0.25">
      <c r="B1368" s="10">
        <v>41112</v>
      </c>
      <c r="C1368" s="4" t="s">
        <v>41</v>
      </c>
      <c r="D1368" s="4" t="s">
        <v>53</v>
      </c>
      <c r="E1368" s="4" t="s">
        <v>43</v>
      </c>
      <c r="F1368" s="4" t="s">
        <v>46</v>
      </c>
      <c r="G1368" s="4">
        <v>14</v>
      </c>
      <c r="H1368" s="5">
        <v>650</v>
      </c>
      <c r="I1368" s="14">
        <f t="shared" si="21"/>
        <v>9100</v>
      </c>
    </row>
    <row r="1369" spans="2:9" x14ac:dyDescent="0.25">
      <c r="B1369" s="10">
        <v>40216</v>
      </c>
      <c r="C1369" s="4" t="s">
        <v>58</v>
      </c>
      <c r="D1369" s="4" t="s">
        <v>53</v>
      </c>
      <c r="E1369" s="4" t="s">
        <v>66</v>
      </c>
      <c r="F1369" s="4" t="s">
        <v>49</v>
      </c>
      <c r="G1369" s="4">
        <v>12</v>
      </c>
      <c r="H1369" s="5">
        <v>450</v>
      </c>
      <c r="I1369" s="14">
        <f t="shared" si="21"/>
        <v>5400</v>
      </c>
    </row>
    <row r="1370" spans="2:9" x14ac:dyDescent="0.25">
      <c r="B1370" s="10">
        <v>40417</v>
      </c>
      <c r="C1370" s="4" t="s">
        <v>72</v>
      </c>
      <c r="D1370" s="4" t="s">
        <v>42</v>
      </c>
      <c r="E1370" s="4" t="s">
        <v>60</v>
      </c>
      <c r="F1370" s="4" t="s">
        <v>46</v>
      </c>
      <c r="G1370" s="4">
        <v>57</v>
      </c>
      <c r="H1370" s="5">
        <v>820</v>
      </c>
      <c r="I1370" s="14">
        <f t="shared" si="21"/>
        <v>46740</v>
      </c>
    </row>
    <row r="1371" spans="2:9" x14ac:dyDescent="0.25">
      <c r="B1371" s="10">
        <v>41644</v>
      </c>
      <c r="C1371" s="4" t="s">
        <v>75</v>
      </c>
      <c r="D1371" s="4" t="s">
        <v>62</v>
      </c>
      <c r="E1371" s="4" t="s">
        <v>66</v>
      </c>
      <c r="F1371" s="4" t="s">
        <v>49</v>
      </c>
      <c r="G1371" s="4">
        <v>97</v>
      </c>
      <c r="H1371" s="5">
        <v>450</v>
      </c>
      <c r="I1371" s="14">
        <f t="shared" si="21"/>
        <v>43650</v>
      </c>
    </row>
    <row r="1372" spans="2:9" x14ac:dyDescent="0.25">
      <c r="B1372" s="10">
        <v>40794</v>
      </c>
      <c r="C1372" s="4" t="s">
        <v>72</v>
      </c>
      <c r="D1372" s="4" t="s">
        <v>38</v>
      </c>
      <c r="E1372" s="4" t="s">
        <v>39</v>
      </c>
      <c r="F1372" s="4" t="s">
        <v>46</v>
      </c>
      <c r="G1372" s="4">
        <v>5</v>
      </c>
      <c r="H1372" s="5">
        <v>800</v>
      </c>
      <c r="I1372" s="14">
        <f t="shared" si="21"/>
        <v>4000</v>
      </c>
    </row>
    <row r="1373" spans="2:9" x14ac:dyDescent="0.25">
      <c r="B1373" s="10">
        <v>40361</v>
      </c>
      <c r="C1373" s="4" t="s">
        <v>63</v>
      </c>
      <c r="D1373" s="4" t="s">
        <v>38</v>
      </c>
      <c r="E1373" s="4" t="s">
        <v>39</v>
      </c>
      <c r="F1373" s="4" t="s">
        <v>44</v>
      </c>
      <c r="G1373" s="4">
        <v>6</v>
      </c>
      <c r="H1373" s="5">
        <v>800</v>
      </c>
      <c r="I1373" s="14">
        <f t="shared" si="21"/>
        <v>4800</v>
      </c>
    </row>
    <row r="1374" spans="2:9" x14ac:dyDescent="0.25">
      <c r="B1374" s="10">
        <v>41567</v>
      </c>
      <c r="C1374" s="4" t="s">
        <v>52</v>
      </c>
      <c r="D1374" s="4" t="s">
        <v>50</v>
      </c>
      <c r="E1374" s="4" t="s">
        <v>48</v>
      </c>
      <c r="F1374" s="4" t="s">
        <v>49</v>
      </c>
      <c r="G1374" s="4">
        <v>11</v>
      </c>
      <c r="H1374" s="5">
        <v>1200</v>
      </c>
      <c r="I1374" s="14">
        <f t="shared" si="21"/>
        <v>13200</v>
      </c>
    </row>
    <row r="1375" spans="2:9" x14ac:dyDescent="0.25">
      <c r="B1375" s="10">
        <v>41901</v>
      </c>
      <c r="C1375" s="4" t="s">
        <v>75</v>
      </c>
      <c r="D1375" s="4" t="s">
        <v>62</v>
      </c>
      <c r="E1375" s="4" t="s">
        <v>51</v>
      </c>
      <c r="F1375" s="4" t="s">
        <v>49</v>
      </c>
      <c r="G1375" s="4">
        <v>31</v>
      </c>
      <c r="H1375" s="5">
        <v>950</v>
      </c>
      <c r="I1375" s="14">
        <f t="shared" si="21"/>
        <v>29450</v>
      </c>
    </row>
    <row r="1376" spans="2:9" x14ac:dyDescent="0.25">
      <c r="B1376" s="10">
        <v>40533</v>
      </c>
      <c r="C1376" s="4" t="s">
        <v>67</v>
      </c>
      <c r="D1376" s="4" t="s">
        <v>50</v>
      </c>
      <c r="E1376" s="4" t="s">
        <v>39</v>
      </c>
      <c r="F1376" s="4" t="s">
        <v>40</v>
      </c>
      <c r="G1376" s="4">
        <v>24</v>
      </c>
      <c r="H1376" s="5">
        <v>800</v>
      </c>
      <c r="I1376" s="14">
        <f t="shared" si="21"/>
        <v>19200</v>
      </c>
    </row>
    <row r="1377" spans="2:9" x14ac:dyDescent="0.25">
      <c r="B1377" s="10">
        <v>41171</v>
      </c>
      <c r="C1377" s="4" t="s">
        <v>77</v>
      </c>
      <c r="D1377" s="4" t="s">
        <v>50</v>
      </c>
      <c r="E1377" s="4" t="s">
        <v>60</v>
      </c>
      <c r="F1377" s="4" t="s">
        <v>40</v>
      </c>
      <c r="G1377" s="4">
        <v>34</v>
      </c>
      <c r="H1377" s="5">
        <v>820</v>
      </c>
      <c r="I1377" s="14">
        <f t="shared" si="21"/>
        <v>27880</v>
      </c>
    </row>
    <row r="1378" spans="2:9" x14ac:dyDescent="0.25">
      <c r="B1378" s="10">
        <v>41382</v>
      </c>
      <c r="C1378" s="4" t="s">
        <v>54</v>
      </c>
      <c r="D1378" s="4" t="s">
        <v>42</v>
      </c>
      <c r="E1378" s="4" t="s">
        <v>39</v>
      </c>
      <c r="F1378" s="4" t="s">
        <v>56</v>
      </c>
      <c r="G1378" s="4">
        <v>34</v>
      </c>
      <c r="H1378" s="5">
        <v>800</v>
      </c>
      <c r="I1378" s="14">
        <f t="shared" si="21"/>
        <v>27200</v>
      </c>
    </row>
    <row r="1379" spans="2:9" x14ac:dyDescent="0.25">
      <c r="B1379" s="10">
        <v>41326</v>
      </c>
      <c r="C1379" s="4" t="s">
        <v>41</v>
      </c>
      <c r="D1379" s="4" t="s">
        <v>62</v>
      </c>
      <c r="E1379" s="4" t="s">
        <v>43</v>
      </c>
      <c r="F1379" s="4" t="s">
        <v>46</v>
      </c>
      <c r="G1379" s="4">
        <v>83</v>
      </c>
      <c r="H1379" s="5">
        <v>650</v>
      </c>
      <c r="I1379" s="14">
        <f t="shared" si="21"/>
        <v>53950</v>
      </c>
    </row>
    <row r="1380" spans="2:9" x14ac:dyDescent="0.25">
      <c r="B1380" s="10">
        <v>40247</v>
      </c>
      <c r="C1380" s="4" t="s">
        <v>45</v>
      </c>
      <c r="D1380" s="4" t="s">
        <v>38</v>
      </c>
      <c r="E1380" s="4" t="s">
        <v>60</v>
      </c>
      <c r="F1380" s="4" t="s">
        <v>44</v>
      </c>
      <c r="G1380" s="4">
        <v>9</v>
      </c>
      <c r="H1380" s="5">
        <v>820</v>
      </c>
      <c r="I1380" s="14">
        <f t="shared" si="21"/>
        <v>7380</v>
      </c>
    </row>
    <row r="1381" spans="2:9" x14ac:dyDescent="0.25">
      <c r="B1381" s="10">
        <v>40321</v>
      </c>
      <c r="C1381" s="4" t="s">
        <v>45</v>
      </c>
      <c r="D1381" s="4" t="s">
        <v>38</v>
      </c>
      <c r="E1381" s="4" t="s">
        <v>43</v>
      </c>
      <c r="F1381" s="4" t="s">
        <v>44</v>
      </c>
      <c r="G1381" s="4">
        <v>5</v>
      </c>
      <c r="H1381" s="5">
        <v>650</v>
      </c>
      <c r="I1381" s="14">
        <f t="shared" si="21"/>
        <v>3250</v>
      </c>
    </row>
    <row r="1382" spans="2:9" x14ac:dyDescent="0.25">
      <c r="B1382" s="10">
        <v>41717</v>
      </c>
      <c r="C1382" s="4" t="s">
        <v>69</v>
      </c>
      <c r="D1382" s="4" t="s">
        <v>38</v>
      </c>
      <c r="E1382" s="4" t="s">
        <v>60</v>
      </c>
      <c r="F1382" s="4" t="s">
        <v>40</v>
      </c>
      <c r="G1382" s="4">
        <v>46</v>
      </c>
      <c r="H1382" s="5">
        <v>820</v>
      </c>
      <c r="I1382" s="14">
        <f t="shared" si="21"/>
        <v>37720</v>
      </c>
    </row>
    <row r="1383" spans="2:9" x14ac:dyDescent="0.25">
      <c r="B1383" s="10">
        <v>41761</v>
      </c>
      <c r="C1383" s="4" t="s">
        <v>45</v>
      </c>
      <c r="D1383" s="4" t="s">
        <v>42</v>
      </c>
      <c r="E1383" s="4" t="s">
        <v>48</v>
      </c>
      <c r="F1383" s="4" t="s">
        <v>46</v>
      </c>
      <c r="G1383" s="4">
        <v>29</v>
      </c>
      <c r="H1383" s="5">
        <v>1200</v>
      </c>
      <c r="I1383" s="14">
        <f t="shared" si="21"/>
        <v>34800</v>
      </c>
    </row>
    <row r="1384" spans="2:9" x14ac:dyDescent="0.25">
      <c r="B1384" s="10">
        <v>41421</v>
      </c>
      <c r="C1384" s="4" t="s">
        <v>54</v>
      </c>
      <c r="D1384" s="4" t="s">
        <v>50</v>
      </c>
      <c r="E1384" s="4" t="s">
        <v>60</v>
      </c>
      <c r="F1384" s="4" t="s">
        <v>44</v>
      </c>
      <c r="G1384" s="4">
        <v>2</v>
      </c>
      <c r="H1384" s="5">
        <v>820</v>
      </c>
      <c r="I1384" s="14">
        <f t="shared" si="21"/>
        <v>1640</v>
      </c>
    </row>
    <row r="1385" spans="2:9" x14ac:dyDescent="0.25">
      <c r="B1385" s="10">
        <v>41852</v>
      </c>
      <c r="C1385" s="4" t="s">
        <v>41</v>
      </c>
      <c r="D1385" s="4" t="s">
        <v>55</v>
      </c>
      <c r="E1385" s="4" t="s">
        <v>51</v>
      </c>
      <c r="F1385" s="4" t="s">
        <v>46</v>
      </c>
      <c r="G1385" s="4">
        <v>78</v>
      </c>
      <c r="H1385" s="5">
        <v>950</v>
      </c>
      <c r="I1385" s="14">
        <f t="shared" si="21"/>
        <v>74100</v>
      </c>
    </row>
    <row r="1386" spans="2:9" x14ac:dyDescent="0.25">
      <c r="B1386" s="10">
        <v>40579</v>
      </c>
      <c r="C1386" s="4" t="s">
        <v>47</v>
      </c>
      <c r="D1386" s="4" t="s">
        <v>42</v>
      </c>
      <c r="E1386" s="4" t="s">
        <v>51</v>
      </c>
      <c r="F1386" s="4" t="s">
        <v>44</v>
      </c>
      <c r="G1386" s="4">
        <v>17</v>
      </c>
      <c r="H1386" s="5">
        <v>950</v>
      </c>
      <c r="I1386" s="14">
        <f t="shared" si="21"/>
        <v>16150</v>
      </c>
    </row>
    <row r="1387" spans="2:9" x14ac:dyDescent="0.25">
      <c r="B1387" s="10">
        <v>40869</v>
      </c>
      <c r="C1387" s="4" t="s">
        <v>71</v>
      </c>
      <c r="D1387" s="4" t="s">
        <v>62</v>
      </c>
      <c r="E1387" s="4" t="s">
        <v>60</v>
      </c>
      <c r="F1387" s="4" t="s">
        <v>44</v>
      </c>
      <c r="G1387" s="4">
        <v>24</v>
      </c>
      <c r="H1387" s="5">
        <v>820</v>
      </c>
      <c r="I1387" s="14">
        <f t="shared" si="21"/>
        <v>19680</v>
      </c>
    </row>
    <row r="1388" spans="2:9" x14ac:dyDescent="0.25">
      <c r="B1388" s="10">
        <v>41695</v>
      </c>
      <c r="C1388" s="4" t="s">
        <v>74</v>
      </c>
      <c r="D1388" s="4" t="s">
        <v>62</v>
      </c>
      <c r="E1388" s="4" t="s">
        <v>60</v>
      </c>
      <c r="F1388" s="4" t="s">
        <v>40</v>
      </c>
      <c r="G1388" s="4">
        <v>144</v>
      </c>
      <c r="H1388" s="5">
        <v>820</v>
      </c>
      <c r="I1388" s="14">
        <f t="shared" si="21"/>
        <v>118080</v>
      </c>
    </row>
    <row r="1389" spans="2:9" x14ac:dyDescent="0.25">
      <c r="B1389" s="10">
        <v>40649</v>
      </c>
      <c r="C1389" s="4" t="s">
        <v>59</v>
      </c>
      <c r="D1389" s="4" t="s">
        <v>55</v>
      </c>
      <c r="E1389" s="4" t="s">
        <v>66</v>
      </c>
      <c r="F1389" s="4" t="s">
        <v>56</v>
      </c>
      <c r="G1389" s="4">
        <v>106</v>
      </c>
      <c r="H1389" s="5">
        <v>450</v>
      </c>
      <c r="I1389" s="14">
        <f t="shared" si="21"/>
        <v>47700</v>
      </c>
    </row>
    <row r="1390" spans="2:9" x14ac:dyDescent="0.25">
      <c r="B1390" s="10">
        <v>40619</v>
      </c>
      <c r="C1390" s="4" t="s">
        <v>65</v>
      </c>
      <c r="D1390" s="4" t="s">
        <v>38</v>
      </c>
      <c r="E1390" s="4" t="s">
        <v>39</v>
      </c>
      <c r="F1390" s="4" t="s">
        <v>56</v>
      </c>
      <c r="G1390" s="4">
        <v>8</v>
      </c>
      <c r="H1390" s="5">
        <v>800</v>
      </c>
      <c r="I1390" s="14">
        <f t="shared" si="21"/>
        <v>6400</v>
      </c>
    </row>
    <row r="1391" spans="2:9" x14ac:dyDescent="0.25">
      <c r="B1391" s="10">
        <v>41345</v>
      </c>
      <c r="C1391" s="4" t="s">
        <v>52</v>
      </c>
      <c r="D1391" s="4" t="s">
        <v>42</v>
      </c>
      <c r="E1391" s="4" t="s">
        <v>39</v>
      </c>
      <c r="F1391" s="4" t="s">
        <v>49</v>
      </c>
      <c r="G1391" s="4">
        <v>24</v>
      </c>
      <c r="H1391" s="5">
        <v>800</v>
      </c>
      <c r="I1391" s="14">
        <f t="shared" si="21"/>
        <v>19200</v>
      </c>
    </row>
    <row r="1392" spans="2:9" x14ac:dyDescent="0.25">
      <c r="B1392" s="10">
        <v>40540</v>
      </c>
      <c r="C1392" s="4" t="s">
        <v>45</v>
      </c>
      <c r="D1392" s="4" t="s">
        <v>42</v>
      </c>
      <c r="E1392" s="4" t="s">
        <v>43</v>
      </c>
      <c r="F1392" s="4" t="s">
        <v>40</v>
      </c>
      <c r="G1392" s="4">
        <v>11</v>
      </c>
      <c r="H1392" s="5">
        <v>650</v>
      </c>
      <c r="I1392" s="14">
        <f t="shared" si="21"/>
        <v>7150</v>
      </c>
    </row>
    <row r="1393" spans="2:9" x14ac:dyDescent="0.25">
      <c r="B1393" s="10">
        <v>40668</v>
      </c>
      <c r="C1393" s="4" t="s">
        <v>74</v>
      </c>
      <c r="D1393" s="4" t="s">
        <v>55</v>
      </c>
      <c r="E1393" s="4" t="s">
        <v>48</v>
      </c>
      <c r="F1393" s="4" t="s">
        <v>56</v>
      </c>
      <c r="G1393" s="4">
        <v>173</v>
      </c>
      <c r="H1393" s="5">
        <v>1200</v>
      </c>
      <c r="I1393" s="14">
        <f t="shared" si="21"/>
        <v>207600</v>
      </c>
    </row>
    <row r="1394" spans="2:9" x14ac:dyDescent="0.25">
      <c r="B1394" s="10">
        <v>40556</v>
      </c>
      <c r="C1394" s="4" t="s">
        <v>47</v>
      </c>
      <c r="D1394" s="4" t="s">
        <v>42</v>
      </c>
      <c r="E1394" s="4" t="s">
        <v>39</v>
      </c>
      <c r="F1394" s="4" t="s">
        <v>44</v>
      </c>
      <c r="G1394" s="4">
        <v>29</v>
      </c>
      <c r="H1394" s="5">
        <v>800</v>
      </c>
      <c r="I1394" s="14">
        <f t="shared" si="21"/>
        <v>23200</v>
      </c>
    </row>
    <row r="1395" spans="2:9" x14ac:dyDescent="0.25">
      <c r="B1395" s="10">
        <v>40593</v>
      </c>
      <c r="C1395" s="4" t="s">
        <v>54</v>
      </c>
      <c r="D1395" s="4" t="s">
        <v>55</v>
      </c>
      <c r="E1395" s="4" t="s">
        <v>39</v>
      </c>
      <c r="F1395" s="4" t="s">
        <v>56</v>
      </c>
      <c r="G1395" s="4">
        <v>165</v>
      </c>
      <c r="H1395" s="5">
        <v>800</v>
      </c>
      <c r="I1395" s="14">
        <f t="shared" si="21"/>
        <v>132000</v>
      </c>
    </row>
    <row r="1396" spans="2:9" x14ac:dyDescent="0.25">
      <c r="B1396" s="10">
        <v>41407</v>
      </c>
      <c r="C1396" s="4" t="s">
        <v>41</v>
      </c>
      <c r="D1396" s="4" t="s">
        <v>38</v>
      </c>
      <c r="E1396" s="4" t="s">
        <v>39</v>
      </c>
      <c r="F1396" s="4" t="s">
        <v>40</v>
      </c>
      <c r="G1396" s="4">
        <v>51</v>
      </c>
      <c r="H1396" s="5">
        <v>800</v>
      </c>
      <c r="I1396" s="14">
        <f t="shared" si="21"/>
        <v>40800</v>
      </c>
    </row>
    <row r="1397" spans="2:9" x14ac:dyDescent="0.25">
      <c r="B1397" s="10">
        <v>41086</v>
      </c>
      <c r="C1397" s="4" t="s">
        <v>61</v>
      </c>
      <c r="D1397" s="4" t="s">
        <v>55</v>
      </c>
      <c r="E1397" s="4" t="s">
        <v>39</v>
      </c>
      <c r="F1397" s="4" t="s">
        <v>49</v>
      </c>
      <c r="G1397" s="4">
        <v>93</v>
      </c>
      <c r="H1397" s="5">
        <v>800</v>
      </c>
      <c r="I1397" s="14">
        <f t="shared" si="21"/>
        <v>74400</v>
      </c>
    </row>
    <row r="1398" spans="2:9" x14ac:dyDescent="0.25">
      <c r="B1398" s="10">
        <v>41175</v>
      </c>
      <c r="C1398" s="4" t="s">
        <v>69</v>
      </c>
      <c r="D1398" s="4" t="s">
        <v>62</v>
      </c>
      <c r="E1398" s="4" t="s">
        <v>60</v>
      </c>
      <c r="F1398" s="4" t="s">
        <v>46</v>
      </c>
      <c r="G1398" s="4">
        <v>37</v>
      </c>
      <c r="H1398" s="5">
        <v>820</v>
      </c>
      <c r="I1398" s="14">
        <f t="shared" si="21"/>
        <v>30340</v>
      </c>
    </row>
    <row r="1399" spans="2:9" x14ac:dyDescent="0.25">
      <c r="B1399" s="10">
        <v>41522</v>
      </c>
      <c r="C1399" s="4" t="s">
        <v>45</v>
      </c>
      <c r="D1399" s="4" t="s">
        <v>62</v>
      </c>
      <c r="E1399" s="4" t="s">
        <v>39</v>
      </c>
      <c r="F1399" s="4" t="s">
        <v>49</v>
      </c>
      <c r="G1399" s="4">
        <v>91</v>
      </c>
      <c r="H1399" s="5">
        <v>800</v>
      </c>
      <c r="I1399" s="14">
        <f t="shared" si="21"/>
        <v>72800</v>
      </c>
    </row>
    <row r="1400" spans="2:9" x14ac:dyDescent="0.25">
      <c r="B1400" s="10">
        <v>40762</v>
      </c>
      <c r="C1400" s="4" t="s">
        <v>64</v>
      </c>
      <c r="D1400" s="4" t="s">
        <v>42</v>
      </c>
      <c r="E1400" s="4" t="s">
        <v>39</v>
      </c>
      <c r="F1400" s="4" t="s">
        <v>46</v>
      </c>
      <c r="G1400" s="4">
        <v>24</v>
      </c>
      <c r="H1400" s="5">
        <v>800</v>
      </c>
      <c r="I1400" s="14">
        <f t="shared" si="21"/>
        <v>19200</v>
      </c>
    </row>
    <row r="1401" spans="2:9" x14ac:dyDescent="0.25">
      <c r="B1401" s="10">
        <v>41532</v>
      </c>
      <c r="C1401" s="4" t="s">
        <v>57</v>
      </c>
      <c r="D1401" s="4" t="s">
        <v>53</v>
      </c>
      <c r="E1401" s="4" t="s">
        <v>39</v>
      </c>
      <c r="F1401" s="4" t="s">
        <v>46</v>
      </c>
      <c r="G1401" s="4">
        <v>40</v>
      </c>
      <c r="H1401" s="5">
        <v>800</v>
      </c>
      <c r="I1401" s="14">
        <f t="shared" si="21"/>
        <v>32000</v>
      </c>
    </row>
    <row r="1402" spans="2:9" x14ac:dyDescent="0.25">
      <c r="B1402" s="10">
        <v>40654</v>
      </c>
      <c r="C1402" s="4" t="s">
        <v>59</v>
      </c>
      <c r="D1402" s="4" t="s">
        <v>62</v>
      </c>
      <c r="E1402" s="4" t="s">
        <v>66</v>
      </c>
      <c r="F1402" s="4" t="s">
        <v>44</v>
      </c>
      <c r="G1402" s="4">
        <v>15</v>
      </c>
      <c r="H1402" s="5">
        <v>450</v>
      </c>
      <c r="I1402" s="14">
        <f t="shared" si="21"/>
        <v>6750</v>
      </c>
    </row>
    <row r="1403" spans="2:9" x14ac:dyDescent="0.25">
      <c r="B1403" s="10">
        <v>40576</v>
      </c>
      <c r="C1403" s="4" t="s">
        <v>77</v>
      </c>
      <c r="D1403" s="4" t="s">
        <v>53</v>
      </c>
      <c r="E1403" s="4" t="s">
        <v>39</v>
      </c>
      <c r="F1403" s="4" t="s">
        <v>49</v>
      </c>
      <c r="G1403" s="4">
        <v>93</v>
      </c>
      <c r="H1403" s="5">
        <v>800</v>
      </c>
      <c r="I1403" s="14">
        <f t="shared" si="21"/>
        <v>74400</v>
      </c>
    </row>
    <row r="1404" spans="2:9" x14ac:dyDescent="0.25">
      <c r="B1404" s="10">
        <v>40791</v>
      </c>
      <c r="C1404" s="4" t="s">
        <v>65</v>
      </c>
      <c r="D1404" s="4" t="s">
        <v>55</v>
      </c>
      <c r="E1404" s="4" t="s">
        <v>66</v>
      </c>
      <c r="F1404" s="4" t="s">
        <v>40</v>
      </c>
      <c r="G1404" s="4">
        <v>28</v>
      </c>
      <c r="H1404" s="5">
        <v>450</v>
      </c>
      <c r="I1404" s="14">
        <f t="shared" si="21"/>
        <v>12600</v>
      </c>
    </row>
    <row r="1405" spans="2:9" x14ac:dyDescent="0.25">
      <c r="B1405" s="10">
        <v>41500</v>
      </c>
      <c r="C1405" s="4" t="s">
        <v>70</v>
      </c>
      <c r="D1405" s="4" t="s">
        <v>55</v>
      </c>
      <c r="E1405" s="4" t="s">
        <v>60</v>
      </c>
      <c r="F1405" s="4" t="s">
        <v>56</v>
      </c>
      <c r="G1405" s="4">
        <v>34</v>
      </c>
      <c r="H1405" s="5">
        <v>820</v>
      </c>
      <c r="I1405" s="14">
        <f t="shared" si="21"/>
        <v>27880</v>
      </c>
    </row>
    <row r="1406" spans="2:9" x14ac:dyDescent="0.25">
      <c r="B1406" s="10">
        <v>40393</v>
      </c>
      <c r="C1406" s="4" t="s">
        <v>71</v>
      </c>
      <c r="D1406" s="4" t="s">
        <v>55</v>
      </c>
      <c r="E1406" s="4" t="s">
        <v>66</v>
      </c>
      <c r="F1406" s="4" t="s">
        <v>49</v>
      </c>
      <c r="G1406" s="4">
        <v>75</v>
      </c>
      <c r="H1406" s="5">
        <v>450</v>
      </c>
      <c r="I1406" s="14">
        <f t="shared" si="21"/>
        <v>33750</v>
      </c>
    </row>
    <row r="1407" spans="2:9" x14ac:dyDescent="0.25">
      <c r="B1407" s="10">
        <v>40385</v>
      </c>
      <c r="C1407" s="4" t="s">
        <v>69</v>
      </c>
      <c r="D1407" s="4" t="s">
        <v>62</v>
      </c>
      <c r="E1407" s="4" t="s">
        <v>51</v>
      </c>
      <c r="F1407" s="4" t="s">
        <v>46</v>
      </c>
      <c r="G1407" s="4">
        <v>83</v>
      </c>
      <c r="H1407" s="5">
        <v>950</v>
      </c>
      <c r="I1407" s="14">
        <f t="shared" si="21"/>
        <v>78850</v>
      </c>
    </row>
    <row r="1408" spans="2:9" x14ac:dyDescent="0.25">
      <c r="B1408" s="10">
        <v>40741</v>
      </c>
      <c r="C1408" s="4" t="s">
        <v>61</v>
      </c>
      <c r="D1408" s="4" t="s">
        <v>42</v>
      </c>
      <c r="E1408" s="4" t="s">
        <v>66</v>
      </c>
      <c r="F1408" s="4" t="s">
        <v>44</v>
      </c>
      <c r="G1408" s="4">
        <v>26</v>
      </c>
      <c r="H1408" s="5">
        <v>450</v>
      </c>
      <c r="I1408" s="14">
        <f t="shared" si="21"/>
        <v>11700</v>
      </c>
    </row>
    <row r="1409" spans="2:9" x14ac:dyDescent="0.25">
      <c r="B1409" s="10">
        <v>40884</v>
      </c>
      <c r="C1409" s="4" t="s">
        <v>75</v>
      </c>
      <c r="D1409" s="4" t="s">
        <v>55</v>
      </c>
      <c r="E1409" s="4" t="s">
        <v>39</v>
      </c>
      <c r="F1409" s="4" t="s">
        <v>40</v>
      </c>
      <c r="G1409" s="4">
        <v>68</v>
      </c>
      <c r="H1409" s="5">
        <v>800</v>
      </c>
      <c r="I1409" s="14">
        <f t="shared" si="21"/>
        <v>54400</v>
      </c>
    </row>
    <row r="1410" spans="2:9" x14ac:dyDescent="0.25">
      <c r="B1410" s="10">
        <v>41042</v>
      </c>
      <c r="C1410" s="4" t="s">
        <v>47</v>
      </c>
      <c r="D1410" s="4" t="s">
        <v>50</v>
      </c>
      <c r="E1410" s="4" t="s">
        <v>51</v>
      </c>
      <c r="F1410" s="4" t="s">
        <v>46</v>
      </c>
      <c r="G1410" s="4">
        <v>15</v>
      </c>
      <c r="H1410" s="5">
        <v>950</v>
      </c>
      <c r="I1410" s="14">
        <f t="shared" si="21"/>
        <v>14250</v>
      </c>
    </row>
    <row r="1411" spans="2:9" x14ac:dyDescent="0.25">
      <c r="B1411" s="10">
        <v>40842</v>
      </c>
      <c r="C1411" s="4" t="s">
        <v>76</v>
      </c>
      <c r="D1411" s="4" t="s">
        <v>55</v>
      </c>
      <c r="E1411" s="4" t="s">
        <v>39</v>
      </c>
      <c r="F1411" s="4" t="s">
        <v>49</v>
      </c>
      <c r="G1411" s="4">
        <v>62</v>
      </c>
      <c r="H1411" s="5">
        <v>800</v>
      </c>
      <c r="I1411" s="14">
        <f t="shared" si="21"/>
        <v>49600</v>
      </c>
    </row>
    <row r="1412" spans="2:9" x14ac:dyDescent="0.25">
      <c r="B1412" s="10">
        <v>40371</v>
      </c>
      <c r="C1412" s="4" t="s">
        <v>77</v>
      </c>
      <c r="D1412" s="4" t="s">
        <v>50</v>
      </c>
      <c r="E1412" s="4" t="s">
        <v>60</v>
      </c>
      <c r="F1412" s="4" t="s">
        <v>44</v>
      </c>
      <c r="G1412" s="4">
        <v>2</v>
      </c>
      <c r="H1412" s="5">
        <v>820</v>
      </c>
      <c r="I1412" s="14">
        <f t="shared" si="21"/>
        <v>1640</v>
      </c>
    </row>
    <row r="1413" spans="2:9" x14ac:dyDescent="0.25">
      <c r="B1413" s="10">
        <v>41224</v>
      </c>
      <c r="C1413" s="4" t="s">
        <v>64</v>
      </c>
      <c r="D1413" s="4" t="s">
        <v>50</v>
      </c>
      <c r="E1413" s="4" t="s">
        <v>48</v>
      </c>
      <c r="F1413" s="4" t="s">
        <v>56</v>
      </c>
      <c r="G1413" s="4">
        <v>6</v>
      </c>
      <c r="H1413" s="5">
        <v>1200</v>
      </c>
      <c r="I1413" s="14">
        <f t="shared" si="21"/>
        <v>7200</v>
      </c>
    </row>
    <row r="1414" spans="2:9" x14ac:dyDescent="0.25">
      <c r="B1414" s="10">
        <v>40297</v>
      </c>
      <c r="C1414" s="4" t="s">
        <v>64</v>
      </c>
      <c r="D1414" s="4" t="s">
        <v>50</v>
      </c>
      <c r="E1414" s="4" t="s">
        <v>43</v>
      </c>
      <c r="F1414" s="4" t="s">
        <v>44</v>
      </c>
      <c r="G1414" s="4">
        <v>7</v>
      </c>
      <c r="H1414" s="5">
        <v>650</v>
      </c>
      <c r="I1414" s="14">
        <f t="shared" si="21"/>
        <v>4550</v>
      </c>
    </row>
    <row r="1415" spans="2:9" x14ac:dyDescent="0.25">
      <c r="B1415" s="10">
        <v>41752</v>
      </c>
      <c r="C1415" s="4" t="s">
        <v>37</v>
      </c>
      <c r="D1415" s="4" t="s">
        <v>53</v>
      </c>
      <c r="E1415" s="4" t="s">
        <v>51</v>
      </c>
      <c r="F1415" s="4" t="s">
        <v>40</v>
      </c>
      <c r="G1415" s="4">
        <v>40</v>
      </c>
      <c r="H1415" s="5">
        <v>950</v>
      </c>
      <c r="I1415" s="14">
        <f t="shared" si="21"/>
        <v>38000</v>
      </c>
    </row>
    <row r="1416" spans="2:9" x14ac:dyDescent="0.25">
      <c r="B1416" s="10">
        <v>41485</v>
      </c>
      <c r="C1416" s="4" t="s">
        <v>64</v>
      </c>
      <c r="D1416" s="4" t="s">
        <v>38</v>
      </c>
      <c r="E1416" s="4" t="s">
        <v>51</v>
      </c>
      <c r="F1416" s="4" t="s">
        <v>40</v>
      </c>
      <c r="G1416" s="4">
        <v>38</v>
      </c>
      <c r="H1416" s="5">
        <v>950</v>
      </c>
      <c r="I1416" s="14">
        <f t="shared" si="21"/>
        <v>36100</v>
      </c>
    </row>
    <row r="1417" spans="2:9" x14ac:dyDescent="0.25">
      <c r="B1417" s="10">
        <v>41952</v>
      </c>
      <c r="C1417" s="4" t="s">
        <v>72</v>
      </c>
      <c r="D1417" s="4" t="s">
        <v>53</v>
      </c>
      <c r="E1417" s="4" t="s">
        <v>60</v>
      </c>
      <c r="F1417" s="4" t="s">
        <v>49</v>
      </c>
      <c r="G1417" s="4">
        <v>83</v>
      </c>
      <c r="H1417" s="5">
        <v>820</v>
      </c>
      <c r="I1417" s="14">
        <f t="shared" si="21"/>
        <v>68060</v>
      </c>
    </row>
    <row r="1418" spans="2:9" x14ac:dyDescent="0.25">
      <c r="B1418" s="10">
        <v>41507</v>
      </c>
      <c r="C1418" s="4" t="s">
        <v>70</v>
      </c>
      <c r="D1418" s="4" t="s">
        <v>42</v>
      </c>
      <c r="E1418" s="4" t="s">
        <v>39</v>
      </c>
      <c r="F1418" s="4" t="s">
        <v>49</v>
      </c>
      <c r="G1418" s="4">
        <v>89</v>
      </c>
      <c r="H1418" s="5">
        <v>800</v>
      </c>
      <c r="I1418" s="14">
        <f t="shared" si="21"/>
        <v>71200</v>
      </c>
    </row>
    <row r="1419" spans="2:9" x14ac:dyDescent="0.25">
      <c r="B1419" s="10">
        <v>41558</v>
      </c>
      <c r="C1419" s="4" t="s">
        <v>41</v>
      </c>
      <c r="D1419" s="4" t="s">
        <v>62</v>
      </c>
      <c r="E1419" s="4" t="s">
        <v>43</v>
      </c>
      <c r="F1419" s="4" t="s">
        <v>56</v>
      </c>
      <c r="G1419" s="4">
        <v>124</v>
      </c>
      <c r="H1419" s="5">
        <v>650</v>
      </c>
      <c r="I1419" s="14">
        <f t="shared" si="21"/>
        <v>80600</v>
      </c>
    </row>
    <row r="1420" spans="2:9" x14ac:dyDescent="0.25">
      <c r="B1420" s="10">
        <v>40598</v>
      </c>
      <c r="C1420" s="4" t="s">
        <v>70</v>
      </c>
      <c r="D1420" s="4" t="s">
        <v>38</v>
      </c>
      <c r="E1420" s="4" t="s">
        <v>48</v>
      </c>
      <c r="F1420" s="4" t="s">
        <v>56</v>
      </c>
      <c r="G1420" s="4">
        <v>66</v>
      </c>
      <c r="H1420" s="5">
        <v>1200</v>
      </c>
      <c r="I1420" s="14">
        <f t="shared" ref="I1420:I1483" si="22">H1420*G1420</f>
        <v>79200</v>
      </c>
    </row>
    <row r="1421" spans="2:9" x14ac:dyDescent="0.25">
      <c r="B1421" s="10">
        <v>40196</v>
      </c>
      <c r="C1421" s="4" t="s">
        <v>71</v>
      </c>
      <c r="D1421" s="4" t="s">
        <v>62</v>
      </c>
      <c r="E1421" s="4" t="s">
        <v>48</v>
      </c>
      <c r="F1421" s="4" t="s">
        <v>49</v>
      </c>
      <c r="G1421" s="4">
        <v>68</v>
      </c>
      <c r="H1421" s="5">
        <v>1200</v>
      </c>
      <c r="I1421" s="14">
        <f t="shared" si="22"/>
        <v>81600</v>
      </c>
    </row>
    <row r="1422" spans="2:9" x14ac:dyDescent="0.25">
      <c r="B1422" s="10">
        <v>41471</v>
      </c>
      <c r="C1422" s="4" t="s">
        <v>61</v>
      </c>
      <c r="D1422" s="4" t="s">
        <v>50</v>
      </c>
      <c r="E1422" s="4" t="s">
        <v>60</v>
      </c>
      <c r="F1422" s="4" t="s">
        <v>44</v>
      </c>
      <c r="G1422" s="4">
        <v>2</v>
      </c>
      <c r="H1422" s="5">
        <v>820</v>
      </c>
      <c r="I1422" s="14">
        <f t="shared" si="22"/>
        <v>1640</v>
      </c>
    </row>
    <row r="1423" spans="2:9" x14ac:dyDescent="0.25">
      <c r="B1423" s="10">
        <v>40282</v>
      </c>
      <c r="C1423" s="4" t="s">
        <v>52</v>
      </c>
      <c r="D1423" s="4" t="s">
        <v>38</v>
      </c>
      <c r="E1423" s="4" t="s">
        <v>43</v>
      </c>
      <c r="F1423" s="4" t="s">
        <v>46</v>
      </c>
      <c r="G1423" s="4">
        <v>9</v>
      </c>
      <c r="H1423" s="5">
        <v>650</v>
      </c>
      <c r="I1423" s="14">
        <f t="shared" si="22"/>
        <v>5850</v>
      </c>
    </row>
    <row r="1424" spans="2:9" x14ac:dyDescent="0.25">
      <c r="B1424" s="10">
        <v>41136</v>
      </c>
      <c r="C1424" s="4" t="s">
        <v>61</v>
      </c>
      <c r="D1424" s="4" t="s">
        <v>55</v>
      </c>
      <c r="E1424" s="4" t="s">
        <v>66</v>
      </c>
      <c r="F1424" s="4" t="s">
        <v>56</v>
      </c>
      <c r="G1424" s="4">
        <v>88</v>
      </c>
      <c r="H1424" s="5">
        <v>450</v>
      </c>
      <c r="I1424" s="14">
        <f t="shared" si="22"/>
        <v>39600</v>
      </c>
    </row>
    <row r="1425" spans="2:9" x14ac:dyDescent="0.25">
      <c r="B1425" s="10">
        <v>41827</v>
      </c>
      <c r="C1425" s="4" t="s">
        <v>76</v>
      </c>
      <c r="D1425" s="4" t="s">
        <v>38</v>
      </c>
      <c r="E1425" s="4" t="s">
        <v>39</v>
      </c>
      <c r="F1425" s="4" t="s">
        <v>56</v>
      </c>
      <c r="G1425" s="4">
        <v>55</v>
      </c>
      <c r="H1425" s="5">
        <v>800</v>
      </c>
      <c r="I1425" s="14">
        <f t="shared" si="22"/>
        <v>44000</v>
      </c>
    </row>
    <row r="1426" spans="2:9" x14ac:dyDescent="0.25">
      <c r="B1426" s="10">
        <v>41160</v>
      </c>
      <c r="C1426" s="4" t="s">
        <v>69</v>
      </c>
      <c r="D1426" s="4" t="s">
        <v>50</v>
      </c>
      <c r="E1426" s="4" t="s">
        <v>39</v>
      </c>
      <c r="F1426" s="4" t="s">
        <v>49</v>
      </c>
      <c r="G1426" s="4">
        <v>12</v>
      </c>
      <c r="H1426" s="5">
        <v>800</v>
      </c>
      <c r="I1426" s="14">
        <f t="shared" si="22"/>
        <v>9600</v>
      </c>
    </row>
    <row r="1427" spans="2:9" x14ac:dyDescent="0.25">
      <c r="B1427" s="10">
        <v>41504</v>
      </c>
      <c r="C1427" s="4" t="s">
        <v>69</v>
      </c>
      <c r="D1427" s="4" t="s">
        <v>53</v>
      </c>
      <c r="E1427" s="4" t="s">
        <v>51</v>
      </c>
      <c r="F1427" s="4" t="s">
        <v>40</v>
      </c>
      <c r="G1427" s="4">
        <v>53</v>
      </c>
      <c r="H1427" s="5">
        <v>950</v>
      </c>
      <c r="I1427" s="14">
        <f t="shared" si="22"/>
        <v>50350</v>
      </c>
    </row>
    <row r="1428" spans="2:9" x14ac:dyDescent="0.25">
      <c r="B1428" s="10">
        <v>41081</v>
      </c>
      <c r="C1428" s="4" t="s">
        <v>45</v>
      </c>
      <c r="D1428" s="4" t="s">
        <v>55</v>
      </c>
      <c r="E1428" s="4" t="s">
        <v>39</v>
      </c>
      <c r="F1428" s="4" t="s">
        <v>56</v>
      </c>
      <c r="G1428" s="4">
        <v>201</v>
      </c>
      <c r="H1428" s="5">
        <v>800</v>
      </c>
      <c r="I1428" s="14">
        <f t="shared" si="22"/>
        <v>160800</v>
      </c>
    </row>
    <row r="1429" spans="2:9" x14ac:dyDescent="0.25">
      <c r="B1429" s="10">
        <v>40270</v>
      </c>
      <c r="C1429" s="4" t="s">
        <v>70</v>
      </c>
      <c r="D1429" s="4" t="s">
        <v>55</v>
      </c>
      <c r="E1429" s="4" t="s">
        <v>60</v>
      </c>
      <c r="F1429" s="4" t="s">
        <v>44</v>
      </c>
      <c r="G1429" s="4">
        <v>30</v>
      </c>
      <c r="H1429" s="5">
        <v>820</v>
      </c>
      <c r="I1429" s="14">
        <f t="shared" si="22"/>
        <v>24600</v>
      </c>
    </row>
    <row r="1430" spans="2:9" x14ac:dyDescent="0.25">
      <c r="B1430" s="10">
        <v>40240</v>
      </c>
      <c r="C1430" s="4" t="s">
        <v>71</v>
      </c>
      <c r="D1430" s="4" t="s">
        <v>53</v>
      </c>
      <c r="E1430" s="4" t="s">
        <v>43</v>
      </c>
      <c r="F1430" s="4" t="s">
        <v>46</v>
      </c>
      <c r="G1430" s="4">
        <v>40</v>
      </c>
      <c r="H1430" s="5">
        <v>650</v>
      </c>
      <c r="I1430" s="14">
        <f t="shared" si="22"/>
        <v>26000</v>
      </c>
    </row>
    <row r="1431" spans="2:9" x14ac:dyDescent="0.25">
      <c r="B1431" s="10">
        <v>41243</v>
      </c>
      <c r="C1431" s="4" t="s">
        <v>59</v>
      </c>
      <c r="D1431" s="4" t="s">
        <v>38</v>
      </c>
      <c r="E1431" s="4" t="s">
        <v>51</v>
      </c>
      <c r="F1431" s="4" t="s">
        <v>56</v>
      </c>
      <c r="G1431" s="4">
        <v>9</v>
      </c>
      <c r="H1431" s="5">
        <v>950</v>
      </c>
      <c r="I1431" s="14">
        <f t="shared" si="22"/>
        <v>8550</v>
      </c>
    </row>
    <row r="1432" spans="2:9" x14ac:dyDescent="0.25">
      <c r="B1432" s="10">
        <v>40212</v>
      </c>
      <c r="C1432" s="4" t="s">
        <v>57</v>
      </c>
      <c r="D1432" s="4" t="s">
        <v>55</v>
      </c>
      <c r="E1432" s="4" t="s">
        <v>39</v>
      </c>
      <c r="F1432" s="4" t="s">
        <v>40</v>
      </c>
      <c r="G1432" s="4">
        <v>28</v>
      </c>
      <c r="H1432" s="5">
        <v>800</v>
      </c>
      <c r="I1432" s="14">
        <f t="shared" si="22"/>
        <v>22400</v>
      </c>
    </row>
    <row r="1433" spans="2:9" x14ac:dyDescent="0.25">
      <c r="B1433" s="10">
        <v>41775</v>
      </c>
      <c r="C1433" s="4" t="s">
        <v>64</v>
      </c>
      <c r="D1433" s="4" t="s">
        <v>53</v>
      </c>
      <c r="E1433" s="4" t="s">
        <v>39</v>
      </c>
      <c r="F1433" s="4" t="s">
        <v>49</v>
      </c>
      <c r="G1433" s="4">
        <v>23</v>
      </c>
      <c r="H1433" s="5">
        <v>800</v>
      </c>
      <c r="I1433" s="14">
        <f t="shared" si="22"/>
        <v>18400</v>
      </c>
    </row>
    <row r="1434" spans="2:9" x14ac:dyDescent="0.25">
      <c r="B1434" s="10">
        <v>41717</v>
      </c>
      <c r="C1434" s="4" t="s">
        <v>71</v>
      </c>
      <c r="D1434" s="4" t="s">
        <v>38</v>
      </c>
      <c r="E1434" s="4" t="s">
        <v>48</v>
      </c>
      <c r="F1434" s="4" t="s">
        <v>56</v>
      </c>
      <c r="G1434" s="4">
        <v>39</v>
      </c>
      <c r="H1434" s="5">
        <v>1200</v>
      </c>
      <c r="I1434" s="14">
        <f t="shared" si="22"/>
        <v>46800</v>
      </c>
    </row>
    <row r="1435" spans="2:9" x14ac:dyDescent="0.25">
      <c r="B1435" s="10">
        <v>40376</v>
      </c>
      <c r="C1435" s="4" t="s">
        <v>74</v>
      </c>
      <c r="D1435" s="4" t="s">
        <v>62</v>
      </c>
      <c r="E1435" s="4" t="s">
        <v>66</v>
      </c>
      <c r="F1435" s="4" t="s">
        <v>46</v>
      </c>
      <c r="G1435" s="4">
        <v>98</v>
      </c>
      <c r="H1435" s="5">
        <v>450</v>
      </c>
      <c r="I1435" s="14">
        <f t="shared" si="22"/>
        <v>44100</v>
      </c>
    </row>
    <row r="1436" spans="2:9" x14ac:dyDescent="0.25">
      <c r="B1436" s="10">
        <v>41192</v>
      </c>
      <c r="C1436" s="4" t="s">
        <v>52</v>
      </c>
      <c r="D1436" s="4" t="s">
        <v>38</v>
      </c>
      <c r="E1436" s="4" t="s">
        <v>39</v>
      </c>
      <c r="F1436" s="4" t="s">
        <v>46</v>
      </c>
      <c r="G1436" s="4">
        <v>7</v>
      </c>
      <c r="H1436" s="5">
        <v>800</v>
      </c>
      <c r="I1436" s="14">
        <f t="shared" si="22"/>
        <v>5600</v>
      </c>
    </row>
    <row r="1437" spans="2:9" x14ac:dyDescent="0.25">
      <c r="B1437" s="10">
        <v>40522</v>
      </c>
      <c r="C1437" s="4" t="s">
        <v>68</v>
      </c>
      <c r="D1437" s="4" t="s">
        <v>53</v>
      </c>
      <c r="E1437" s="4" t="s">
        <v>66</v>
      </c>
      <c r="F1437" s="4" t="s">
        <v>46</v>
      </c>
      <c r="G1437" s="4">
        <v>39</v>
      </c>
      <c r="H1437" s="5">
        <v>450</v>
      </c>
      <c r="I1437" s="14">
        <f t="shared" si="22"/>
        <v>17550</v>
      </c>
    </row>
    <row r="1438" spans="2:9" x14ac:dyDescent="0.25">
      <c r="B1438" s="10">
        <v>41874</v>
      </c>
      <c r="C1438" s="4" t="s">
        <v>69</v>
      </c>
      <c r="D1438" s="4" t="s">
        <v>53</v>
      </c>
      <c r="E1438" s="4" t="s">
        <v>60</v>
      </c>
      <c r="F1438" s="4" t="s">
        <v>46</v>
      </c>
      <c r="G1438" s="4">
        <v>68</v>
      </c>
      <c r="H1438" s="5">
        <v>820</v>
      </c>
      <c r="I1438" s="14">
        <f t="shared" si="22"/>
        <v>55760</v>
      </c>
    </row>
    <row r="1439" spans="2:9" x14ac:dyDescent="0.25">
      <c r="B1439" s="10">
        <v>41246</v>
      </c>
      <c r="C1439" s="4" t="s">
        <v>64</v>
      </c>
      <c r="D1439" s="4" t="s">
        <v>55</v>
      </c>
      <c r="E1439" s="4" t="s">
        <v>66</v>
      </c>
      <c r="F1439" s="4" t="s">
        <v>40</v>
      </c>
      <c r="G1439" s="4">
        <v>26</v>
      </c>
      <c r="H1439" s="5">
        <v>450</v>
      </c>
      <c r="I1439" s="14">
        <f t="shared" si="22"/>
        <v>11700</v>
      </c>
    </row>
    <row r="1440" spans="2:9" x14ac:dyDescent="0.25">
      <c r="B1440" s="10">
        <v>40340</v>
      </c>
      <c r="C1440" s="4" t="s">
        <v>61</v>
      </c>
      <c r="D1440" s="4" t="s">
        <v>42</v>
      </c>
      <c r="E1440" s="4" t="s">
        <v>66</v>
      </c>
      <c r="F1440" s="4" t="s">
        <v>40</v>
      </c>
      <c r="G1440" s="4">
        <v>96</v>
      </c>
      <c r="H1440" s="5">
        <v>450</v>
      </c>
      <c r="I1440" s="14">
        <f t="shared" si="22"/>
        <v>43200</v>
      </c>
    </row>
    <row r="1441" spans="2:9" x14ac:dyDescent="0.25">
      <c r="B1441" s="10">
        <v>41005</v>
      </c>
      <c r="C1441" s="4" t="s">
        <v>69</v>
      </c>
      <c r="D1441" s="4" t="s">
        <v>38</v>
      </c>
      <c r="E1441" s="4" t="s">
        <v>39</v>
      </c>
      <c r="F1441" s="4" t="s">
        <v>56</v>
      </c>
      <c r="G1441" s="4">
        <v>75</v>
      </c>
      <c r="H1441" s="5">
        <v>800</v>
      </c>
      <c r="I1441" s="14">
        <f t="shared" si="22"/>
        <v>60000</v>
      </c>
    </row>
    <row r="1442" spans="2:9" x14ac:dyDescent="0.25">
      <c r="B1442" s="10">
        <v>40757</v>
      </c>
      <c r="C1442" s="4" t="s">
        <v>61</v>
      </c>
      <c r="D1442" s="4" t="s">
        <v>38</v>
      </c>
      <c r="E1442" s="4" t="s">
        <v>43</v>
      </c>
      <c r="F1442" s="4" t="s">
        <v>44</v>
      </c>
      <c r="G1442" s="4">
        <v>3</v>
      </c>
      <c r="H1442" s="5">
        <v>650</v>
      </c>
      <c r="I1442" s="14">
        <f t="shared" si="22"/>
        <v>1950</v>
      </c>
    </row>
    <row r="1443" spans="2:9" x14ac:dyDescent="0.25">
      <c r="B1443" s="10">
        <v>41178</v>
      </c>
      <c r="C1443" s="4" t="s">
        <v>69</v>
      </c>
      <c r="D1443" s="4" t="s">
        <v>62</v>
      </c>
      <c r="E1443" s="4" t="s">
        <v>39</v>
      </c>
      <c r="F1443" s="4" t="s">
        <v>56</v>
      </c>
      <c r="G1443" s="4">
        <v>21</v>
      </c>
      <c r="H1443" s="5">
        <v>800</v>
      </c>
      <c r="I1443" s="14">
        <f t="shared" si="22"/>
        <v>16800</v>
      </c>
    </row>
    <row r="1444" spans="2:9" x14ac:dyDescent="0.25">
      <c r="B1444" s="10">
        <v>41144</v>
      </c>
      <c r="C1444" s="4" t="s">
        <v>76</v>
      </c>
      <c r="D1444" s="4" t="s">
        <v>55</v>
      </c>
      <c r="E1444" s="4" t="s">
        <v>60</v>
      </c>
      <c r="F1444" s="4" t="s">
        <v>44</v>
      </c>
      <c r="G1444" s="4">
        <v>44</v>
      </c>
      <c r="H1444" s="5">
        <v>820</v>
      </c>
      <c r="I1444" s="14">
        <f t="shared" si="22"/>
        <v>36080</v>
      </c>
    </row>
    <row r="1445" spans="2:9" x14ac:dyDescent="0.25">
      <c r="B1445" s="10">
        <v>41969</v>
      </c>
      <c r="C1445" s="4" t="s">
        <v>72</v>
      </c>
      <c r="D1445" s="4" t="s">
        <v>55</v>
      </c>
      <c r="E1445" s="4" t="s">
        <v>43</v>
      </c>
      <c r="F1445" s="4" t="s">
        <v>40</v>
      </c>
      <c r="G1445" s="4">
        <v>286</v>
      </c>
      <c r="H1445" s="5">
        <v>650</v>
      </c>
      <c r="I1445" s="14">
        <f t="shared" si="22"/>
        <v>185900</v>
      </c>
    </row>
    <row r="1446" spans="2:9" x14ac:dyDescent="0.25">
      <c r="B1446" s="10">
        <v>40665</v>
      </c>
      <c r="C1446" s="4" t="s">
        <v>70</v>
      </c>
      <c r="D1446" s="4" t="s">
        <v>55</v>
      </c>
      <c r="E1446" s="4" t="s">
        <v>48</v>
      </c>
      <c r="F1446" s="4" t="s">
        <v>56</v>
      </c>
      <c r="G1446" s="4">
        <v>128</v>
      </c>
      <c r="H1446" s="5">
        <v>1200</v>
      </c>
      <c r="I1446" s="14">
        <f t="shared" si="22"/>
        <v>153600</v>
      </c>
    </row>
    <row r="1447" spans="2:9" x14ac:dyDescent="0.25">
      <c r="B1447" s="10">
        <v>40234</v>
      </c>
      <c r="C1447" s="4" t="s">
        <v>77</v>
      </c>
      <c r="D1447" s="4" t="s">
        <v>55</v>
      </c>
      <c r="E1447" s="4" t="s">
        <v>60</v>
      </c>
      <c r="F1447" s="4" t="s">
        <v>49</v>
      </c>
      <c r="G1447" s="4">
        <v>119</v>
      </c>
      <c r="H1447" s="5">
        <v>820</v>
      </c>
      <c r="I1447" s="14">
        <f t="shared" si="22"/>
        <v>97580</v>
      </c>
    </row>
    <row r="1448" spans="2:9" x14ac:dyDescent="0.25">
      <c r="B1448" s="10">
        <v>41626</v>
      </c>
      <c r="C1448" s="4" t="s">
        <v>52</v>
      </c>
      <c r="D1448" s="4" t="s">
        <v>38</v>
      </c>
      <c r="E1448" s="4" t="s">
        <v>51</v>
      </c>
      <c r="F1448" s="4" t="s">
        <v>40</v>
      </c>
      <c r="G1448" s="4">
        <v>31</v>
      </c>
      <c r="H1448" s="5">
        <v>950</v>
      </c>
      <c r="I1448" s="14">
        <f t="shared" si="22"/>
        <v>29450</v>
      </c>
    </row>
    <row r="1449" spans="2:9" x14ac:dyDescent="0.25">
      <c r="B1449" s="10">
        <v>40733</v>
      </c>
      <c r="C1449" s="4" t="s">
        <v>58</v>
      </c>
      <c r="D1449" s="4" t="s">
        <v>50</v>
      </c>
      <c r="E1449" s="4" t="s">
        <v>48</v>
      </c>
      <c r="F1449" s="4" t="s">
        <v>49</v>
      </c>
      <c r="G1449" s="4">
        <v>1</v>
      </c>
      <c r="H1449" s="5">
        <v>1200</v>
      </c>
      <c r="I1449" s="14">
        <f t="shared" si="22"/>
        <v>1200</v>
      </c>
    </row>
    <row r="1450" spans="2:9" x14ac:dyDescent="0.25">
      <c r="B1450" s="10">
        <v>40452</v>
      </c>
      <c r="C1450" s="4" t="s">
        <v>68</v>
      </c>
      <c r="D1450" s="4" t="s">
        <v>55</v>
      </c>
      <c r="E1450" s="4" t="s">
        <v>48</v>
      </c>
      <c r="F1450" s="4" t="s">
        <v>49</v>
      </c>
      <c r="G1450" s="4">
        <v>66</v>
      </c>
      <c r="H1450" s="5">
        <v>1200</v>
      </c>
      <c r="I1450" s="14">
        <f t="shared" si="22"/>
        <v>79200</v>
      </c>
    </row>
    <row r="1451" spans="2:9" x14ac:dyDescent="0.25">
      <c r="B1451" s="10">
        <v>41387</v>
      </c>
      <c r="C1451" s="4" t="s">
        <v>69</v>
      </c>
      <c r="D1451" s="4" t="s">
        <v>50</v>
      </c>
      <c r="E1451" s="4" t="s">
        <v>43</v>
      </c>
      <c r="F1451" s="4" t="s">
        <v>49</v>
      </c>
      <c r="G1451" s="4">
        <v>17</v>
      </c>
      <c r="H1451" s="5">
        <v>650</v>
      </c>
      <c r="I1451" s="14">
        <f t="shared" si="22"/>
        <v>11050</v>
      </c>
    </row>
    <row r="1452" spans="2:9" x14ac:dyDescent="0.25">
      <c r="B1452" s="10">
        <v>41261</v>
      </c>
      <c r="C1452" s="4" t="s">
        <v>61</v>
      </c>
      <c r="D1452" s="4" t="s">
        <v>50</v>
      </c>
      <c r="E1452" s="4" t="s">
        <v>51</v>
      </c>
      <c r="F1452" s="4" t="s">
        <v>56</v>
      </c>
      <c r="G1452" s="4">
        <v>20</v>
      </c>
      <c r="H1452" s="5">
        <v>950</v>
      </c>
      <c r="I1452" s="14">
        <f t="shared" si="22"/>
        <v>19000</v>
      </c>
    </row>
    <row r="1453" spans="2:9" x14ac:dyDescent="0.25">
      <c r="B1453" s="10">
        <v>41540</v>
      </c>
      <c r="C1453" s="4" t="s">
        <v>37</v>
      </c>
      <c r="D1453" s="4" t="s">
        <v>53</v>
      </c>
      <c r="E1453" s="4" t="s">
        <v>60</v>
      </c>
      <c r="F1453" s="4" t="s">
        <v>49</v>
      </c>
      <c r="G1453" s="4">
        <v>48</v>
      </c>
      <c r="H1453" s="5">
        <v>820</v>
      </c>
      <c r="I1453" s="14">
        <f t="shared" si="22"/>
        <v>39360</v>
      </c>
    </row>
    <row r="1454" spans="2:9" x14ac:dyDescent="0.25">
      <c r="B1454" s="10">
        <v>40407</v>
      </c>
      <c r="C1454" s="4" t="s">
        <v>77</v>
      </c>
      <c r="D1454" s="4" t="s">
        <v>50</v>
      </c>
      <c r="E1454" s="4" t="s">
        <v>60</v>
      </c>
      <c r="F1454" s="4" t="s">
        <v>44</v>
      </c>
      <c r="G1454" s="4">
        <v>5</v>
      </c>
      <c r="H1454" s="5">
        <v>820</v>
      </c>
      <c r="I1454" s="14">
        <f t="shared" si="22"/>
        <v>4100</v>
      </c>
    </row>
    <row r="1455" spans="2:9" x14ac:dyDescent="0.25">
      <c r="B1455" s="10">
        <v>41340</v>
      </c>
      <c r="C1455" s="4" t="s">
        <v>68</v>
      </c>
      <c r="D1455" s="4" t="s">
        <v>62</v>
      </c>
      <c r="E1455" s="4" t="s">
        <v>60</v>
      </c>
      <c r="F1455" s="4" t="s">
        <v>56</v>
      </c>
      <c r="G1455" s="4">
        <v>193</v>
      </c>
      <c r="H1455" s="5">
        <v>820</v>
      </c>
      <c r="I1455" s="14">
        <f t="shared" si="22"/>
        <v>158260</v>
      </c>
    </row>
    <row r="1456" spans="2:9" x14ac:dyDescent="0.25">
      <c r="B1456" s="10">
        <v>40795</v>
      </c>
      <c r="C1456" s="4" t="s">
        <v>58</v>
      </c>
      <c r="D1456" s="4" t="s">
        <v>38</v>
      </c>
      <c r="E1456" s="4" t="s">
        <v>66</v>
      </c>
      <c r="F1456" s="4" t="s">
        <v>49</v>
      </c>
      <c r="G1456" s="4">
        <v>10</v>
      </c>
      <c r="H1456" s="5">
        <v>450</v>
      </c>
      <c r="I1456" s="14">
        <f t="shared" si="22"/>
        <v>4500</v>
      </c>
    </row>
    <row r="1457" spans="2:9" x14ac:dyDescent="0.25">
      <c r="B1457" s="10">
        <v>40739</v>
      </c>
      <c r="C1457" s="4" t="s">
        <v>58</v>
      </c>
      <c r="D1457" s="4" t="s">
        <v>55</v>
      </c>
      <c r="E1457" s="4" t="s">
        <v>43</v>
      </c>
      <c r="F1457" s="4" t="s">
        <v>44</v>
      </c>
      <c r="G1457" s="4">
        <v>36</v>
      </c>
      <c r="H1457" s="5">
        <v>650</v>
      </c>
      <c r="I1457" s="14">
        <f t="shared" si="22"/>
        <v>23400</v>
      </c>
    </row>
    <row r="1458" spans="2:9" x14ac:dyDescent="0.25">
      <c r="B1458" s="10">
        <v>40981</v>
      </c>
      <c r="C1458" s="4" t="s">
        <v>77</v>
      </c>
      <c r="D1458" s="4" t="s">
        <v>55</v>
      </c>
      <c r="E1458" s="4" t="s">
        <v>66</v>
      </c>
      <c r="F1458" s="4" t="s">
        <v>49</v>
      </c>
      <c r="G1458" s="4">
        <v>30</v>
      </c>
      <c r="H1458" s="5">
        <v>450</v>
      </c>
      <c r="I1458" s="14">
        <f t="shared" si="22"/>
        <v>13500</v>
      </c>
    </row>
    <row r="1459" spans="2:9" x14ac:dyDescent="0.25">
      <c r="B1459" s="10">
        <v>40713</v>
      </c>
      <c r="C1459" s="4" t="s">
        <v>47</v>
      </c>
      <c r="D1459" s="4" t="s">
        <v>38</v>
      </c>
      <c r="E1459" s="4" t="s">
        <v>60</v>
      </c>
      <c r="F1459" s="4" t="s">
        <v>40</v>
      </c>
      <c r="G1459" s="4">
        <v>1</v>
      </c>
      <c r="H1459" s="5">
        <v>820</v>
      </c>
      <c r="I1459" s="14">
        <f t="shared" si="22"/>
        <v>820</v>
      </c>
    </row>
    <row r="1460" spans="2:9" x14ac:dyDescent="0.25">
      <c r="B1460" s="10">
        <v>40861</v>
      </c>
      <c r="C1460" s="4" t="s">
        <v>54</v>
      </c>
      <c r="D1460" s="4" t="s">
        <v>42</v>
      </c>
      <c r="E1460" s="4" t="s">
        <v>43</v>
      </c>
      <c r="F1460" s="4" t="s">
        <v>56</v>
      </c>
      <c r="G1460" s="4">
        <v>85</v>
      </c>
      <c r="H1460" s="5">
        <v>650</v>
      </c>
      <c r="I1460" s="14">
        <f t="shared" si="22"/>
        <v>55250</v>
      </c>
    </row>
    <row r="1461" spans="2:9" x14ac:dyDescent="0.25">
      <c r="B1461" s="10">
        <v>40614</v>
      </c>
      <c r="C1461" s="4" t="s">
        <v>58</v>
      </c>
      <c r="D1461" s="4" t="s">
        <v>38</v>
      </c>
      <c r="E1461" s="4" t="s">
        <v>39</v>
      </c>
      <c r="F1461" s="4" t="s">
        <v>49</v>
      </c>
      <c r="G1461" s="4">
        <v>16</v>
      </c>
      <c r="H1461" s="5">
        <v>800</v>
      </c>
      <c r="I1461" s="14">
        <f t="shared" si="22"/>
        <v>12800</v>
      </c>
    </row>
    <row r="1462" spans="2:9" x14ac:dyDescent="0.25">
      <c r="B1462" s="10">
        <v>40525</v>
      </c>
      <c r="C1462" s="4" t="s">
        <v>63</v>
      </c>
      <c r="D1462" s="4" t="s">
        <v>38</v>
      </c>
      <c r="E1462" s="4" t="s">
        <v>60</v>
      </c>
      <c r="F1462" s="4" t="s">
        <v>44</v>
      </c>
      <c r="G1462" s="4">
        <v>17</v>
      </c>
      <c r="H1462" s="5">
        <v>820</v>
      </c>
      <c r="I1462" s="14">
        <f t="shared" si="22"/>
        <v>13940</v>
      </c>
    </row>
    <row r="1463" spans="2:9" x14ac:dyDescent="0.25">
      <c r="B1463" s="10">
        <v>40886</v>
      </c>
      <c r="C1463" s="4" t="s">
        <v>76</v>
      </c>
      <c r="D1463" s="4" t="s">
        <v>38</v>
      </c>
      <c r="E1463" s="4" t="s">
        <v>60</v>
      </c>
      <c r="F1463" s="4" t="s">
        <v>44</v>
      </c>
      <c r="G1463" s="4">
        <v>7</v>
      </c>
      <c r="H1463" s="5">
        <v>820</v>
      </c>
      <c r="I1463" s="14">
        <f t="shared" si="22"/>
        <v>5740</v>
      </c>
    </row>
    <row r="1464" spans="2:9" x14ac:dyDescent="0.25">
      <c r="B1464" s="10">
        <v>41252</v>
      </c>
      <c r="C1464" s="4" t="s">
        <v>47</v>
      </c>
      <c r="D1464" s="4" t="s">
        <v>42</v>
      </c>
      <c r="E1464" s="4" t="s">
        <v>43</v>
      </c>
      <c r="F1464" s="4" t="s">
        <v>44</v>
      </c>
      <c r="G1464" s="4">
        <v>2</v>
      </c>
      <c r="H1464" s="5">
        <v>650</v>
      </c>
      <c r="I1464" s="14">
        <f t="shared" si="22"/>
        <v>1300</v>
      </c>
    </row>
    <row r="1465" spans="2:9" x14ac:dyDescent="0.25">
      <c r="B1465" s="10">
        <v>41336</v>
      </c>
      <c r="C1465" s="4" t="s">
        <v>73</v>
      </c>
      <c r="D1465" s="4" t="s">
        <v>42</v>
      </c>
      <c r="E1465" s="4" t="s">
        <v>39</v>
      </c>
      <c r="F1465" s="4" t="s">
        <v>46</v>
      </c>
      <c r="G1465" s="4">
        <v>18</v>
      </c>
      <c r="H1465" s="5">
        <v>800</v>
      </c>
      <c r="I1465" s="14">
        <f t="shared" si="22"/>
        <v>14400</v>
      </c>
    </row>
    <row r="1466" spans="2:9" x14ac:dyDescent="0.25">
      <c r="B1466" s="10">
        <v>41013</v>
      </c>
      <c r="C1466" s="4" t="s">
        <v>68</v>
      </c>
      <c r="D1466" s="4" t="s">
        <v>62</v>
      </c>
      <c r="E1466" s="4" t="s">
        <v>60</v>
      </c>
      <c r="F1466" s="4" t="s">
        <v>44</v>
      </c>
      <c r="G1466" s="4">
        <v>37</v>
      </c>
      <c r="H1466" s="5">
        <v>820</v>
      </c>
      <c r="I1466" s="14">
        <f t="shared" si="22"/>
        <v>30340</v>
      </c>
    </row>
    <row r="1467" spans="2:9" x14ac:dyDescent="0.25">
      <c r="B1467" s="10">
        <v>41270</v>
      </c>
      <c r="C1467" s="4" t="s">
        <v>71</v>
      </c>
      <c r="D1467" s="4" t="s">
        <v>50</v>
      </c>
      <c r="E1467" s="4" t="s">
        <v>51</v>
      </c>
      <c r="F1467" s="4" t="s">
        <v>56</v>
      </c>
      <c r="G1467" s="4">
        <v>13</v>
      </c>
      <c r="H1467" s="5">
        <v>950</v>
      </c>
      <c r="I1467" s="14">
        <f t="shared" si="22"/>
        <v>12350</v>
      </c>
    </row>
    <row r="1468" spans="2:9" x14ac:dyDescent="0.25">
      <c r="B1468" s="10">
        <v>40415</v>
      </c>
      <c r="C1468" s="4" t="s">
        <v>71</v>
      </c>
      <c r="D1468" s="4" t="s">
        <v>62</v>
      </c>
      <c r="E1468" s="4" t="s">
        <v>39</v>
      </c>
      <c r="F1468" s="4" t="s">
        <v>49</v>
      </c>
      <c r="G1468" s="4">
        <v>126</v>
      </c>
      <c r="H1468" s="5">
        <v>800</v>
      </c>
      <c r="I1468" s="14">
        <f t="shared" si="22"/>
        <v>100800</v>
      </c>
    </row>
    <row r="1469" spans="2:9" x14ac:dyDescent="0.25">
      <c r="B1469" s="10">
        <v>40276</v>
      </c>
      <c r="C1469" s="4" t="s">
        <v>37</v>
      </c>
      <c r="D1469" s="4" t="s">
        <v>55</v>
      </c>
      <c r="E1469" s="4" t="s">
        <v>60</v>
      </c>
      <c r="F1469" s="4" t="s">
        <v>40</v>
      </c>
      <c r="G1469" s="4">
        <v>295</v>
      </c>
      <c r="H1469" s="5">
        <v>820</v>
      </c>
      <c r="I1469" s="14">
        <f t="shared" si="22"/>
        <v>241900</v>
      </c>
    </row>
    <row r="1470" spans="2:9" x14ac:dyDescent="0.25">
      <c r="B1470" s="10">
        <v>41020</v>
      </c>
      <c r="C1470" s="4" t="s">
        <v>72</v>
      </c>
      <c r="D1470" s="4" t="s">
        <v>42</v>
      </c>
      <c r="E1470" s="4" t="s">
        <v>39</v>
      </c>
      <c r="F1470" s="4" t="s">
        <v>49</v>
      </c>
      <c r="G1470" s="4">
        <v>51</v>
      </c>
      <c r="H1470" s="5">
        <v>800</v>
      </c>
      <c r="I1470" s="14">
        <f t="shared" si="22"/>
        <v>40800</v>
      </c>
    </row>
    <row r="1471" spans="2:9" x14ac:dyDescent="0.25">
      <c r="B1471" s="10">
        <v>40589</v>
      </c>
      <c r="C1471" s="4" t="s">
        <v>58</v>
      </c>
      <c r="D1471" s="4" t="s">
        <v>62</v>
      </c>
      <c r="E1471" s="4" t="s">
        <v>60</v>
      </c>
      <c r="F1471" s="4" t="s">
        <v>40</v>
      </c>
      <c r="G1471" s="4">
        <v>24</v>
      </c>
      <c r="H1471" s="5">
        <v>820</v>
      </c>
      <c r="I1471" s="14">
        <f t="shared" si="22"/>
        <v>19680</v>
      </c>
    </row>
    <row r="1472" spans="2:9" x14ac:dyDescent="0.25">
      <c r="B1472" s="10">
        <v>41936</v>
      </c>
      <c r="C1472" s="4" t="s">
        <v>74</v>
      </c>
      <c r="D1472" s="4" t="s">
        <v>42</v>
      </c>
      <c r="E1472" s="4" t="s">
        <v>39</v>
      </c>
      <c r="F1472" s="4" t="s">
        <v>40</v>
      </c>
      <c r="G1472" s="4">
        <v>35</v>
      </c>
      <c r="H1472" s="5">
        <v>800</v>
      </c>
      <c r="I1472" s="14">
        <f t="shared" si="22"/>
        <v>28000</v>
      </c>
    </row>
    <row r="1473" spans="2:9" x14ac:dyDescent="0.25">
      <c r="B1473" s="10">
        <v>40377</v>
      </c>
      <c r="C1473" s="4" t="s">
        <v>59</v>
      </c>
      <c r="D1473" s="4" t="s">
        <v>42</v>
      </c>
      <c r="E1473" s="4" t="s">
        <v>48</v>
      </c>
      <c r="F1473" s="4" t="s">
        <v>56</v>
      </c>
      <c r="G1473" s="4">
        <v>109</v>
      </c>
      <c r="H1473" s="5">
        <v>1200</v>
      </c>
      <c r="I1473" s="14">
        <f t="shared" si="22"/>
        <v>130800</v>
      </c>
    </row>
    <row r="1474" spans="2:9" x14ac:dyDescent="0.25">
      <c r="B1474" s="10">
        <v>41918</v>
      </c>
      <c r="C1474" s="4" t="s">
        <v>67</v>
      </c>
      <c r="D1474" s="4" t="s">
        <v>50</v>
      </c>
      <c r="E1474" s="4" t="s">
        <v>51</v>
      </c>
      <c r="F1474" s="4" t="s">
        <v>49</v>
      </c>
      <c r="G1474" s="4">
        <v>2</v>
      </c>
      <c r="H1474" s="5">
        <v>950</v>
      </c>
      <c r="I1474" s="14">
        <f t="shared" si="22"/>
        <v>1900</v>
      </c>
    </row>
    <row r="1475" spans="2:9" x14ac:dyDescent="0.25">
      <c r="B1475" s="10">
        <v>40581</v>
      </c>
      <c r="C1475" s="4" t="s">
        <v>75</v>
      </c>
      <c r="D1475" s="4" t="s">
        <v>42</v>
      </c>
      <c r="E1475" s="4" t="s">
        <v>39</v>
      </c>
      <c r="F1475" s="4" t="s">
        <v>49</v>
      </c>
      <c r="G1475" s="4">
        <v>74</v>
      </c>
      <c r="H1475" s="5">
        <v>800</v>
      </c>
      <c r="I1475" s="14">
        <f t="shared" si="22"/>
        <v>59200</v>
      </c>
    </row>
    <row r="1476" spans="2:9" x14ac:dyDescent="0.25">
      <c r="B1476" s="10">
        <v>40493</v>
      </c>
      <c r="C1476" s="4" t="s">
        <v>73</v>
      </c>
      <c r="D1476" s="4" t="s">
        <v>55</v>
      </c>
      <c r="E1476" s="4" t="s">
        <v>39</v>
      </c>
      <c r="F1476" s="4" t="s">
        <v>40</v>
      </c>
      <c r="G1476" s="4">
        <v>199</v>
      </c>
      <c r="H1476" s="5">
        <v>800</v>
      </c>
      <c r="I1476" s="14">
        <f t="shared" si="22"/>
        <v>159200</v>
      </c>
    </row>
    <row r="1477" spans="2:9" x14ac:dyDescent="0.25">
      <c r="B1477" s="10">
        <v>40866</v>
      </c>
      <c r="C1477" s="4" t="s">
        <v>72</v>
      </c>
      <c r="D1477" s="4" t="s">
        <v>53</v>
      </c>
      <c r="E1477" s="4" t="s">
        <v>43</v>
      </c>
      <c r="F1477" s="4" t="s">
        <v>49</v>
      </c>
      <c r="G1477" s="4">
        <v>27</v>
      </c>
      <c r="H1477" s="5">
        <v>650</v>
      </c>
      <c r="I1477" s="14">
        <f t="shared" si="22"/>
        <v>17550</v>
      </c>
    </row>
    <row r="1478" spans="2:9" x14ac:dyDescent="0.25">
      <c r="B1478" s="10">
        <v>41470</v>
      </c>
      <c r="C1478" s="4" t="s">
        <v>64</v>
      </c>
      <c r="D1478" s="4" t="s">
        <v>38</v>
      </c>
      <c r="E1478" s="4" t="s">
        <v>60</v>
      </c>
      <c r="F1478" s="4" t="s">
        <v>56</v>
      </c>
      <c r="G1478" s="4">
        <v>11</v>
      </c>
      <c r="H1478" s="5">
        <v>820</v>
      </c>
      <c r="I1478" s="14">
        <f t="shared" si="22"/>
        <v>9020</v>
      </c>
    </row>
    <row r="1479" spans="2:9" x14ac:dyDescent="0.25">
      <c r="B1479" s="10">
        <v>41358</v>
      </c>
      <c r="C1479" s="4" t="s">
        <v>77</v>
      </c>
      <c r="D1479" s="4" t="s">
        <v>50</v>
      </c>
      <c r="E1479" s="4" t="s">
        <v>66</v>
      </c>
      <c r="F1479" s="4" t="s">
        <v>46</v>
      </c>
      <c r="G1479" s="4">
        <v>5</v>
      </c>
      <c r="H1479" s="5">
        <v>450</v>
      </c>
      <c r="I1479" s="14">
        <f t="shared" si="22"/>
        <v>2250</v>
      </c>
    </row>
    <row r="1480" spans="2:9" x14ac:dyDescent="0.25">
      <c r="B1480" s="10">
        <v>41882</v>
      </c>
      <c r="C1480" s="4" t="s">
        <v>59</v>
      </c>
      <c r="D1480" s="4" t="s">
        <v>53</v>
      </c>
      <c r="E1480" s="4" t="s">
        <v>51</v>
      </c>
      <c r="F1480" s="4" t="s">
        <v>56</v>
      </c>
      <c r="G1480" s="4">
        <v>19</v>
      </c>
      <c r="H1480" s="5">
        <v>950</v>
      </c>
      <c r="I1480" s="14">
        <f t="shared" si="22"/>
        <v>18050</v>
      </c>
    </row>
    <row r="1481" spans="2:9" x14ac:dyDescent="0.25">
      <c r="B1481" s="10">
        <v>41637</v>
      </c>
      <c r="C1481" s="4" t="s">
        <v>73</v>
      </c>
      <c r="D1481" s="4" t="s">
        <v>50</v>
      </c>
      <c r="E1481" s="4" t="s">
        <v>39</v>
      </c>
      <c r="F1481" s="4" t="s">
        <v>46</v>
      </c>
      <c r="G1481" s="4">
        <v>13</v>
      </c>
      <c r="H1481" s="5">
        <v>800</v>
      </c>
      <c r="I1481" s="14">
        <f t="shared" si="22"/>
        <v>10400</v>
      </c>
    </row>
    <row r="1482" spans="2:9" x14ac:dyDescent="0.25">
      <c r="B1482" s="10">
        <v>41519</v>
      </c>
      <c r="C1482" s="4" t="s">
        <v>77</v>
      </c>
      <c r="D1482" s="4" t="s">
        <v>62</v>
      </c>
      <c r="E1482" s="4" t="s">
        <v>66</v>
      </c>
      <c r="F1482" s="4" t="s">
        <v>40</v>
      </c>
      <c r="G1482" s="4">
        <v>165</v>
      </c>
      <c r="H1482" s="5">
        <v>450</v>
      </c>
      <c r="I1482" s="14">
        <f t="shared" si="22"/>
        <v>74250</v>
      </c>
    </row>
    <row r="1483" spans="2:9" x14ac:dyDescent="0.25">
      <c r="B1483" s="10">
        <v>40373</v>
      </c>
      <c r="C1483" s="4" t="s">
        <v>72</v>
      </c>
      <c r="D1483" s="4" t="s">
        <v>55</v>
      </c>
      <c r="E1483" s="4" t="s">
        <v>60</v>
      </c>
      <c r="F1483" s="4" t="s">
        <v>40</v>
      </c>
      <c r="G1483" s="4">
        <v>29</v>
      </c>
      <c r="H1483" s="5">
        <v>820</v>
      </c>
      <c r="I1483" s="14">
        <f t="shared" si="22"/>
        <v>23780</v>
      </c>
    </row>
    <row r="1484" spans="2:9" x14ac:dyDescent="0.25">
      <c r="B1484" s="10">
        <v>41573</v>
      </c>
      <c r="C1484" s="4" t="s">
        <v>71</v>
      </c>
      <c r="D1484" s="4" t="s">
        <v>42</v>
      </c>
      <c r="E1484" s="4" t="s">
        <v>51</v>
      </c>
      <c r="F1484" s="4" t="s">
        <v>40</v>
      </c>
      <c r="G1484" s="4">
        <v>93</v>
      </c>
      <c r="H1484" s="5">
        <v>950</v>
      </c>
      <c r="I1484" s="14">
        <f t="shared" ref="I1484:I1509" si="23">H1484*G1484</f>
        <v>88350</v>
      </c>
    </row>
    <row r="1485" spans="2:9" x14ac:dyDescent="0.25">
      <c r="B1485" s="10">
        <v>41557</v>
      </c>
      <c r="C1485" s="4" t="s">
        <v>76</v>
      </c>
      <c r="D1485" s="4" t="s">
        <v>62</v>
      </c>
      <c r="E1485" s="4" t="s">
        <v>48</v>
      </c>
      <c r="F1485" s="4" t="s">
        <v>40</v>
      </c>
      <c r="G1485" s="4">
        <v>187</v>
      </c>
      <c r="H1485" s="5">
        <v>1200</v>
      </c>
      <c r="I1485" s="14">
        <f t="shared" si="23"/>
        <v>224400</v>
      </c>
    </row>
    <row r="1486" spans="2:9" x14ac:dyDescent="0.25">
      <c r="B1486" s="10">
        <v>40441</v>
      </c>
      <c r="C1486" s="4" t="s">
        <v>74</v>
      </c>
      <c r="D1486" s="4" t="s">
        <v>50</v>
      </c>
      <c r="E1486" s="4" t="s">
        <v>60</v>
      </c>
      <c r="F1486" s="4" t="s">
        <v>40</v>
      </c>
      <c r="G1486" s="4">
        <v>43</v>
      </c>
      <c r="H1486" s="5">
        <v>820</v>
      </c>
      <c r="I1486" s="14">
        <f t="shared" si="23"/>
        <v>35260</v>
      </c>
    </row>
    <row r="1487" spans="2:9" x14ac:dyDescent="0.25">
      <c r="B1487" s="10">
        <v>40338</v>
      </c>
      <c r="C1487" s="4" t="s">
        <v>37</v>
      </c>
      <c r="D1487" s="4" t="s">
        <v>38</v>
      </c>
      <c r="E1487" s="4" t="s">
        <v>48</v>
      </c>
      <c r="F1487" s="4" t="s">
        <v>40</v>
      </c>
      <c r="G1487" s="4">
        <v>86</v>
      </c>
      <c r="H1487" s="5">
        <v>1200</v>
      </c>
      <c r="I1487" s="14">
        <f t="shared" si="23"/>
        <v>103200</v>
      </c>
    </row>
    <row r="1488" spans="2:9" x14ac:dyDescent="0.25">
      <c r="B1488" s="10">
        <v>41918</v>
      </c>
      <c r="C1488" s="4" t="s">
        <v>70</v>
      </c>
      <c r="D1488" s="4" t="s">
        <v>50</v>
      </c>
      <c r="E1488" s="4" t="s">
        <v>39</v>
      </c>
      <c r="F1488" s="4" t="s">
        <v>49</v>
      </c>
      <c r="G1488" s="4">
        <v>13</v>
      </c>
      <c r="H1488" s="5">
        <v>800</v>
      </c>
      <c r="I1488" s="14">
        <f t="shared" si="23"/>
        <v>10400</v>
      </c>
    </row>
    <row r="1489" spans="2:9" x14ac:dyDescent="0.25">
      <c r="B1489" s="10">
        <v>41625</v>
      </c>
      <c r="C1489" s="4" t="s">
        <v>47</v>
      </c>
      <c r="D1489" s="4" t="s">
        <v>38</v>
      </c>
      <c r="E1489" s="4" t="s">
        <v>60</v>
      </c>
      <c r="F1489" s="4" t="s">
        <v>46</v>
      </c>
      <c r="G1489" s="4">
        <v>34</v>
      </c>
      <c r="H1489" s="5">
        <v>820</v>
      </c>
      <c r="I1489" s="14">
        <f t="shared" si="23"/>
        <v>27880</v>
      </c>
    </row>
    <row r="1490" spans="2:9" x14ac:dyDescent="0.25">
      <c r="B1490" s="10">
        <v>41177</v>
      </c>
      <c r="C1490" s="4" t="s">
        <v>71</v>
      </c>
      <c r="D1490" s="4" t="s">
        <v>53</v>
      </c>
      <c r="E1490" s="4" t="s">
        <v>51</v>
      </c>
      <c r="F1490" s="4" t="s">
        <v>46</v>
      </c>
      <c r="G1490" s="4">
        <v>61</v>
      </c>
      <c r="H1490" s="5">
        <v>950</v>
      </c>
      <c r="I1490" s="14">
        <f t="shared" si="23"/>
        <v>57950</v>
      </c>
    </row>
    <row r="1491" spans="2:9" x14ac:dyDescent="0.25">
      <c r="B1491" s="10">
        <v>41168</v>
      </c>
      <c r="C1491" s="4" t="s">
        <v>47</v>
      </c>
      <c r="D1491" s="4" t="s">
        <v>53</v>
      </c>
      <c r="E1491" s="4" t="s">
        <v>60</v>
      </c>
      <c r="F1491" s="4" t="s">
        <v>56</v>
      </c>
      <c r="G1491" s="4">
        <v>107</v>
      </c>
      <c r="H1491" s="5">
        <v>820</v>
      </c>
      <c r="I1491" s="14">
        <f t="shared" si="23"/>
        <v>87740</v>
      </c>
    </row>
    <row r="1492" spans="2:9" x14ac:dyDescent="0.25">
      <c r="B1492" s="10">
        <v>41817</v>
      </c>
      <c r="C1492" s="4" t="s">
        <v>70</v>
      </c>
      <c r="D1492" s="4" t="s">
        <v>38</v>
      </c>
      <c r="E1492" s="4" t="s">
        <v>39</v>
      </c>
      <c r="F1492" s="4" t="s">
        <v>56</v>
      </c>
      <c r="G1492" s="4">
        <v>64</v>
      </c>
      <c r="H1492" s="5">
        <v>800</v>
      </c>
      <c r="I1492" s="14">
        <f t="shared" si="23"/>
        <v>51200</v>
      </c>
    </row>
    <row r="1493" spans="2:9" x14ac:dyDescent="0.25">
      <c r="B1493" s="10">
        <v>40661</v>
      </c>
      <c r="C1493" s="4" t="s">
        <v>64</v>
      </c>
      <c r="D1493" s="4" t="s">
        <v>62</v>
      </c>
      <c r="E1493" s="4" t="s">
        <v>48</v>
      </c>
      <c r="F1493" s="4" t="s">
        <v>44</v>
      </c>
      <c r="G1493" s="4">
        <v>23</v>
      </c>
      <c r="H1493" s="5">
        <v>1200</v>
      </c>
      <c r="I1493" s="14">
        <f t="shared" si="23"/>
        <v>27600</v>
      </c>
    </row>
    <row r="1494" spans="2:9" x14ac:dyDescent="0.25">
      <c r="B1494" s="10">
        <v>41953</v>
      </c>
      <c r="C1494" s="4" t="s">
        <v>63</v>
      </c>
      <c r="D1494" s="4" t="s">
        <v>55</v>
      </c>
      <c r="E1494" s="4" t="s">
        <v>43</v>
      </c>
      <c r="F1494" s="4" t="s">
        <v>56</v>
      </c>
      <c r="G1494" s="4">
        <v>46</v>
      </c>
      <c r="H1494" s="5">
        <v>650</v>
      </c>
      <c r="I1494" s="14">
        <f t="shared" si="23"/>
        <v>29900</v>
      </c>
    </row>
    <row r="1495" spans="2:9" x14ac:dyDescent="0.25">
      <c r="B1495" s="10">
        <v>41973</v>
      </c>
      <c r="C1495" s="4" t="s">
        <v>57</v>
      </c>
      <c r="D1495" s="4" t="s">
        <v>55</v>
      </c>
      <c r="E1495" s="4" t="s">
        <v>51</v>
      </c>
      <c r="F1495" s="4" t="s">
        <v>49</v>
      </c>
      <c r="G1495" s="4">
        <v>46</v>
      </c>
      <c r="H1495" s="5">
        <v>950</v>
      </c>
      <c r="I1495" s="14">
        <f t="shared" si="23"/>
        <v>43700</v>
      </c>
    </row>
    <row r="1496" spans="2:9" x14ac:dyDescent="0.25">
      <c r="B1496" s="10">
        <v>40406</v>
      </c>
      <c r="C1496" s="4" t="s">
        <v>65</v>
      </c>
      <c r="D1496" s="4" t="s">
        <v>55</v>
      </c>
      <c r="E1496" s="4" t="s">
        <v>66</v>
      </c>
      <c r="F1496" s="4" t="s">
        <v>46</v>
      </c>
      <c r="G1496" s="4">
        <v>116</v>
      </c>
      <c r="H1496" s="5">
        <v>450</v>
      </c>
      <c r="I1496" s="14">
        <f t="shared" si="23"/>
        <v>52200</v>
      </c>
    </row>
    <row r="1497" spans="2:9" x14ac:dyDescent="0.25">
      <c r="B1497" s="10">
        <v>41245</v>
      </c>
      <c r="C1497" s="4" t="s">
        <v>69</v>
      </c>
      <c r="D1497" s="4" t="s">
        <v>55</v>
      </c>
      <c r="E1497" s="4" t="s">
        <v>66</v>
      </c>
      <c r="F1497" s="4" t="s">
        <v>49</v>
      </c>
      <c r="G1497" s="4">
        <v>8</v>
      </c>
      <c r="H1497" s="5">
        <v>450</v>
      </c>
      <c r="I1497" s="14">
        <f t="shared" si="23"/>
        <v>3600</v>
      </c>
    </row>
    <row r="1498" spans="2:9" x14ac:dyDescent="0.25">
      <c r="B1498" s="10">
        <v>41196</v>
      </c>
      <c r="C1498" s="4" t="s">
        <v>37</v>
      </c>
      <c r="D1498" s="4" t="s">
        <v>50</v>
      </c>
      <c r="E1498" s="4" t="s">
        <v>60</v>
      </c>
      <c r="F1498" s="4" t="s">
        <v>46</v>
      </c>
      <c r="G1498" s="4">
        <v>1</v>
      </c>
      <c r="H1498" s="5">
        <v>820</v>
      </c>
      <c r="I1498" s="14">
        <f t="shared" si="23"/>
        <v>820</v>
      </c>
    </row>
    <row r="1499" spans="2:9" x14ac:dyDescent="0.25">
      <c r="B1499" s="10">
        <v>41791</v>
      </c>
      <c r="C1499" s="4" t="s">
        <v>52</v>
      </c>
      <c r="D1499" s="4" t="s">
        <v>50</v>
      </c>
      <c r="E1499" s="4" t="s">
        <v>66</v>
      </c>
      <c r="F1499" s="4" t="s">
        <v>40</v>
      </c>
      <c r="G1499" s="4">
        <v>29</v>
      </c>
      <c r="H1499" s="5">
        <v>450</v>
      </c>
      <c r="I1499" s="14">
        <f t="shared" si="23"/>
        <v>13050</v>
      </c>
    </row>
    <row r="1500" spans="2:9" x14ac:dyDescent="0.25">
      <c r="B1500" s="10">
        <v>40223</v>
      </c>
      <c r="C1500" s="4" t="s">
        <v>41</v>
      </c>
      <c r="D1500" s="4" t="s">
        <v>38</v>
      </c>
      <c r="E1500" s="4" t="s">
        <v>43</v>
      </c>
      <c r="F1500" s="4" t="s">
        <v>44</v>
      </c>
      <c r="G1500" s="4">
        <v>2</v>
      </c>
      <c r="H1500" s="5">
        <v>650</v>
      </c>
      <c r="I1500" s="14">
        <f t="shared" si="23"/>
        <v>1300</v>
      </c>
    </row>
    <row r="1501" spans="2:9" x14ac:dyDescent="0.25">
      <c r="B1501" s="10">
        <v>40189</v>
      </c>
      <c r="C1501" s="4" t="s">
        <v>77</v>
      </c>
      <c r="D1501" s="4" t="s">
        <v>62</v>
      </c>
      <c r="E1501" s="4" t="s">
        <v>48</v>
      </c>
      <c r="F1501" s="4" t="s">
        <v>56</v>
      </c>
      <c r="G1501" s="4">
        <v>178</v>
      </c>
      <c r="H1501" s="5">
        <v>1200</v>
      </c>
      <c r="I1501" s="14">
        <f t="shared" si="23"/>
        <v>213600</v>
      </c>
    </row>
    <row r="1502" spans="2:9" x14ac:dyDescent="0.25">
      <c r="B1502" s="10">
        <v>41579</v>
      </c>
      <c r="C1502" s="4" t="s">
        <v>76</v>
      </c>
      <c r="D1502" s="4" t="s">
        <v>53</v>
      </c>
      <c r="E1502" s="4" t="s">
        <v>51</v>
      </c>
      <c r="F1502" s="4" t="s">
        <v>44</v>
      </c>
      <c r="G1502" s="4">
        <v>18</v>
      </c>
      <c r="H1502" s="5">
        <v>950</v>
      </c>
      <c r="I1502" s="14">
        <f t="shared" si="23"/>
        <v>17100</v>
      </c>
    </row>
    <row r="1503" spans="2:9" x14ac:dyDescent="0.25">
      <c r="B1503" s="10">
        <v>41809</v>
      </c>
      <c r="C1503" s="4" t="s">
        <v>45</v>
      </c>
      <c r="D1503" s="4" t="s">
        <v>53</v>
      </c>
      <c r="E1503" s="4" t="s">
        <v>51</v>
      </c>
      <c r="F1503" s="4" t="s">
        <v>40</v>
      </c>
      <c r="G1503" s="4">
        <v>56</v>
      </c>
      <c r="H1503" s="5">
        <v>950</v>
      </c>
      <c r="I1503" s="14">
        <f t="shared" si="23"/>
        <v>53200</v>
      </c>
    </row>
    <row r="1504" spans="2:9" x14ac:dyDescent="0.25">
      <c r="B1504" s="10">
        <v>40460</v>
      </c>
      <c r="C1504" s="4" t="s">
        <v>74</v>
      </c>
      <c r="D1504" s="4" t="s">
        <v>50</v>
      </c>
      <c r="E1504" s="4" t="s">
        <v>60</v>
      </c>
      <c r="F1504" s="4" t="s">
        <v>46</v>
      </c>
      <c r="G1504" s="4">
        <v>1</v>
      </c>
      <c r="H1504" s="5">
        <v>820</v>
      </c>
      <c r="I1504" s="14">
        <f t="shared" si="23"/>
        <v>820</v>
      </c>
    </row>
    <row r="1505" spans="2:9" x14ac:dyDescent="0.25">
      <c r="B1505" s="10">
        <v>41312</v>
      </c>
      <c r="C1505" s="4" t="s">
        <v>72</v>
      </c>
      <c r="D1505" s="4" t="s">
        <v>53</v>
      </c>
      <c r="E1505" s="4" t="s">
        <v>43</v>
      </c>
      <c r="F1505" s="4" t="s">
        <v>56</v>
      </c>
      <c r="G1505" s="4">
        <v>76</v>
      </c>
      <c r="H1505" s="5">
        <v>650</v>
      </c>
      <c r="I1505" s="14">
        <f t="shared" si="23"/>
        <v>49400</v>
      </c>
    </row>
    <row r="1506" spans="2:9" x14ac:dyDescent="0.25">
      <c r="B1506" s="10">
        <v>41784</v>
      </c>
      <c r="C1506" s="4" t="s">
        <v>64</v>
      </c>
      <c r="D1506" s="4" t="s">
        <v>53</v>
      </c>
      <c r="E1506" s="4" t="s">
        <v>60</v>
      </c>
      <c r="F1506" s="4" t="s">
        <v>46</v>
      </c>
      <c r="G1506" s="4">
        <v>59</v>
      </c>
      <c r="H1506" s="5">
        <v>820</v>
      </c>
      <c r="I1506" s="14">
        <f t="shared" si="23"/>
        <v>48380</v>
      </c>
    </row>
    <row r="1507" spans="2:9" x14ac:dyDescent="0.25">
      <c r="B1507" s="10">
        <v>41241</v>
      </c>
      <c r="C1507" s="4" t="s">
        <v>72</v>
      </c>
      <c r="D1507" s="4" t="s">
        <v>50</v>
      </c>
      <c r="E1507" s="4" t="s">
        <v>60</v>
      </c>
      <c r="F1507" s="4" t="s">
        <v>40</v>
      </c>
      <c r="G1507" s="4">
        <v>32</v>
      </c>
      <c r="H1507" s="5">
        <v>820</v>
      </c>
      <c r="I1507" s="14">
        <f t="shared" si="23"/>
        <v>26240</v>
      </c>
    </row>
    <row r="1508" spans="2:9" x14ac:dyDescent="0.25">
      <c r="B1508" s="10">
        <v>40699</v>
      </c>
      <c r="C1508" s="4" t="s">
        <v>47</v>
      </c>
      <c r="D1508" s="4" t="s">
        <v>50</v>
      </c>
      <c r="E1508" s="4" t="s">
        <v>43</v>
      </c>
      <c r="F1508" s="4" t="s">
        <v>49</v>
      </c>
      <c r="G1508" s="4">
        <v>29</v>
      </c>
      <c r="H1508" s="5">
        <v>650</v>
      </c>
      <c r="I1508" s="14">
        <f t="shared" si="23"/>
        <v>18850</v>
      </c>
    </row>
    <row r="1509" spans="2:9" x14ac:dyDescent="0.25">
      <c r="B1509" s="10">
        <v>40896</v>
      </c>
      <c r="C1509" s="4" t="s">
        <v>63</v>
      </c>
      <c r="D1509" s="4" t="s">
        <v>38</v>
      </c>
      <c r="E1509" s="4" t="s">
        <v>43</v>
      </c>
      <c r="F1509" s="4" t="s">
        <v>46</v>
      </c>
      <c r="G1509" s="4">
        <v>16</v>
      </c>
      <c r="H1509" s="5">
        <v>650</v>
      </c>
      <c r="I1509" s="14">
        <f t="shared" si="23"/>
        <v>10400</v>
      </c>
    </row>
  </sheetData>
  <autoFilter ref="B10:I1509" xr:uid="{1571FA76-2CC6-4BD9-8437-D7420DB6D99B}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3FB08-E738-4246-A53F-4B98D94B2B59}">
  <sheetPr>
    <tabColor theme="9" tint="-0.499984740745262"/>
  </sheetPr>
  <dimension ref="B1:R1530"/>
  <sheetViews>
    <sheetView showGridLines="0" workbookViewId="0">
      <selection activeCell="G11" sqref="G11"/>
    </sheetView>
  </sheetViews>
  <sheetFormatPr baseColWidth="10" defaultRowHeight="15" x14ac:dyDescent="0.25"/>
  <cols>
    <col min="1" max="1" width="3.140625" customWidth="1"/>
    <col min="2" max="2" width="15.7109375" customWidth="1"/>
    <col min="3" max="3" width="3.140625" customWidth="1"/>
    <col min="4" max="7" width="15.7109375" customWidth="1"/>
    <col min="8" max="8" width="3.140625" customWidth="1"/>
    <col min="9" max="13" width="15.7109375" customWidth="1"/>
    <col min="14" max="14" width="3.140625" customWidth="1"/>
    <col min="15" max="16" width="15.7109375" customWidth="1"/>
    <col min="17" max="17" width="3.140625" customWidth="1"/>
    <col min="18" max="18" width="15.7109375" customWidth="1"/>
  </cols>
  <sheetData>
    <row r="1" spans="2:18" s="1" customFormat="1" x14ac:dyDescent="0.25"/>
    <row r="2" spans="2:18" s="1" customFormat="1" x14ac:dyDescent="0.25"/>
    <row r="3" spans="2:18" s="1" customFormat="1" x14ac:dyDescent="0.25"/>
    <row r="6" spans="2:18" s="2" customFormat="1" ht="15.75" thickBot="1" x14ac:dyDescent="0.3"/>
    <row r="8" spans="2:18" x14ac:dyDescent="0.25">
      <c r="B8" s="28" t="s">
        <v>94</v>
      </c>
    </row>
    <row r="9" spans="2:18" ht="15.75" thickBot="1" x14ac:dyDescent="0.3">
      <c r="B9" s="28"/>
      <c r="D9" s="28"/>
    </row>
    <row r="10" spans="2:18" ht="15.75" thickBot="1" x14ac:dyDescent="0.3">
      <c r="B10" s="15" t="s">
        <v>83</v>
      </c>
      <c r="D10" s="27" t="s">
        <v>84</v>
      </c>
      <c r="E10" s="27" t="s">
        <v>85</v>
      </c>
      <c r="F10" s="27" t="s">
        <v>86</v>
      </c>
      <c r="G10" s="27" t="s">
        <v>95</v>
      </c>
      <c r="I10" s="29" t="s">
        <v>87</v>
      </c>
      <c r="J10" s="29" t="s">
        <v>88</v>
      </c>
      <c r="K10" s="29" t="s">
        <v>89</v>
      </c>
      <c r="L10" s="29" t="s">
        <v>90</v>
      </c>
      <c r="M10" s="29" t="s">
        <v>91</v>
      </c>
      <c r="O10" s="30" t="s">
        <v>92</v>
      </c>
      <c r="P10" s="30" t="s">
        <v>93</v>
      </c>
      <c r="R10" s="31" t="s">
        <v>96</v>
      </c>
    </row>
    <row r="11" spans="2:18" x14ac:dyDescent="0.25">
      <c r="B11" s="24">
        <v>40063</v>
      </c>
      <c r="D11" s="25" t="str">
        <f>TEXT(B11,"d")</f>
        <v>7</v>
      </c>
      <c r="E11" s="25" t="str">
        <f>TEXT(B11,"dd")</f>
        <v>07</v>
      </c>
      <c r="F11" s="25" t="str">
        <f>TEXT(B11,"ddd")</f>
        <v>lun</v>
      </c>
      <c r="G11" s="25" t="str">
        <f>TEXT(B11,"dddd")</f>
        <v>lunes</v>
      </c>
      <c r="I11" s="25" t="str">
        <f>TEXT(B11,"m")</f>
        <v>9</v>
      </c>
      <c r="J11" s="25" t="str">
        <f>TEXT(B11,"mm")</f>
        <v>09</v>
      </c>
      <c r="K11" s="25" t="str">
        <f>TEXT(B11,"mmm")</f>
        <v>sep</v>
      </c>
      <c r="L11" s="25" t="str">
        <f>TEXT(B11,"mmmm")</f>
        <v>septiembre</v>
      </c>
      <c r="M11" s="25" t="str">
        <f>TEXT(B11,"mmmmm")</f>
        <v>s</v>
      </c>
      <c r="O11" s="25" t="str">
        <f>TEXT(B11,"yy")</f>
        <v>09</v>
      </c>
      <c r="P11" s="25" t="str">
        <f>TEXT(B11,"yyyy")</f>
        <v>2009</v>
      </c>
      <c r="R11" s="25" t="str">
        <f>TEXT(B11,"mm-yyyy")</f>
        <v>09-2009</v>
      </c>
    </row>
    <row r="12" spans="2:18" x14ac:dyDescent="0.25">
      <c r="B12" s="24">
        <v>43501</v>
      </c>
      <c r="D12" s="26" t="str">
        <f t="shared" ref="D12:D75" si="0">TEXT(B12,"d")</f>
        <v>5</v>
      </c>
      <c r="E12" s="26" t="str">
        <f t="shared" ref="E12:E75" si="1">TEXT(B12,"dd")</f>
        <v>05</v>
      </c>
      <c r="F12" s="26" t="str">
        <f t="shared" ref="F12:F75" si="2">TEXT(B12,"ddd")</f>
        <v>mar</v>
      </c>
      <c r="G12" s="26" t="str">
        <f t="shared" ref="G12:G75" si="3">TEXT(B12,"dddd")</f>
        <v>martes</v>
      </c>
      <c r="I12" s="26" t="str">
        <f t="shared" ref="I12:I75" si="4">TEXT(B12,"m")</f>
        <v>2</v>
      </c>
      <c r="J12" s="26" t="str">
        <f t="shared" ref="J12:J75" si="5">TEXT(B12,"mm")</f>
        <v>02</v>
      </c>
      <c r="K12" s="26" t="str">
        <f t="shared" ref="K12:K75" si="6">TEXT(B12,"mmm")</f>
        <v>feb</v>
      </c>
      <c r="L12" s="26" t="str">
        <f t="shared" ref="L12:L75" si="7">TEXT(B12,"mmmm")</f>
        <v>febrero</v>
      </c>
      <c r="M12" s="26" t="str">
        <f t="shared" ref="M12:M75" si="8">TEXT(B12,"mmmmm")</f>
        <v>f</v>
      </c>
      <c r="O12" s="26" t="str">
        <f t="shared" ref="O12:O75" si="9">TEXT(B12,"yy")</f>
        <v>19</v>
      </c>
      <c r="P12" s="26" t="str">
        <f t="shared" ref="P12:P75" si="10">TEXT(B12,"yyyy")</f>
        <v>2019</v>
      </c>
      <c r="R12" s="26" t="str">
        <f t="shared" ref="R12:R75" si="11">TEXT(B12,"mm-yyyy")</f>
        <v>02-2019</v>
      </c>
    </row>
    <row r="13" spans="2:18" x14ac:dyDescent="0.25">
      <c r="B13" s="24">
        <v>41270</v>
      </c>
      <c r="D13" s="26" t="str">
        <f t="shared" si="0"/>
        <v>27</v>
      </c>
      <c r="E13" s="26" t="str">
        <f t="shared" si="1"/>
        <v>27</v>
      </c>
      <c r="F13" s="26" t="str">
        <f t="shared" si="2"/>
        <v>jue</v>
      </c>
      <c r="G13" s="26" t="str">
        <f t="shared" si="3"/>
        <v>jueves</v>
      </c>
      <c r="I13" s="26" t="str">
        <f t="shared" si="4"/>
        <v>12</v>
      </c>
      <c r="J13" s="26" t="str">
        <f t="shared" si="5"/>
        <v>12</v>
      </c>
      <c r="K13" s="26" t="str">
        <f t="shared" si="6"/>
        <v>dic</v>
      </c>
      <c r="L13" s="26" t="str">
        <f t="shared" si="7"/>
        <v>diciembre</v>
      </c>
      <c r="M13" s="26" t="str">
        <f t="shared" si="8"/>
        <v>d</v>
      </c>
      <c r="O13" s="26" t="str">
        <f t="shared" si="9"/>
        <v>12</v>
      </c>
      <c r="P13" s="26" t="str">
        <f t="shared" si="10"/>
        <v>2012</v>
      </c>
      <c r="R13" s="26" t="str">
        <f t="shared" si="11"/>
        <v>12-2012</v>
      </c>
    </row>
    <row r="14" spans="2:18" x14ac:dyDescent="0.25">
      <c r="B14" s="24">
        <v>43248</v>
      </c>
      <c r="D14" s="26" t="str">
        <f t="shared" si="0"/>
        <v>28</v>
      </c>
      <c r="E14" s="26" t="str">
        <f t="shared" si="1"/>
        <v>28</v>
      </c>
      <c r="F14" s="26" t="str">
        <f t="shared" si="2"/>
        <v>lun</v>
      </c>
      <c r="G14" s="26" t="str">
        <f t="shared" si="3"/>
        <v>lunes</v>
      </c>
      <c r="I14" s="26" t="str">
        <f t="shared" si="4"/>
        <v>5</v>
      </c>
      <c r="J14" s="26" t="str">
        <f t="shared" si="5"/>
        <v>05</v>
      </c>
      <c r="K14" s="26" t="str">
        <f t="shared" si="6"/>
        <v>may</v>
      </c>
      <c r="L14" s="26" t="str">
        <f t="shared" si="7"/>
        <v>mayo</v>
      </c>
      <c r="M14" s="26" t="str">
        <f t="shared" si="8"/>
        <v>m</v>
      </c>
      <c r="O14" s="26" t="str">
        <f t="shared" si="9"/>
        <v>18</v>
      </c>
      <c r="P14" s="26" t="str">
        <f t="shared" si="10"/>
        <v>2018</v>
      </c>
      <c r="R14" s="26" t="str">
        <f t="shared" si="11"/>
        <v>05-2018</v>
      </c>
    </row>
    <row r="15" spans="2:18" x14ac:dyDescent="0.25">
      <c r="B15" s="24">
        <v>43430</v>
      </c>
      <c r="D15" s="26" t="str">
        <f t="shared" si="0"/>
        <v>26</v>
      </c>
      <c r="E15" s="26" t="str">
        <f t="shared" si="1"/>
        <v>26</v>
      </c>
      <c r="F15" s="26" t="str">
        <f t="shared" si="2"/>
        <v>lun</v>
      </c>
      <c r="G15" s="26" t="str">
        <f t="shared" si="3"/>
        <v>lunes</v>
      </c>
      <c r="I15" s="26" t="str">
        <f t="shared" si="4"/>
        <v>11</v>
      </c>
      <c r="J15" s="26" t="str">
        <f t="shared" si="5"/>
        <v>11</v>
      </c>
      <c r="K15" s="26" t="str">
        <f t="shared" si="6"/>
        <v>nov</v>
      </c>
      <c r="L15" s="26" t="str">
        <f t="shared" si="7"/>
        <v>noviembre</v>
      </c>
      <c r="M15" s="26" t="str">
        <f t="shared" si="8"/>
        <v>n</v>
      </c>
      <c r="O15" s="26" t="str">
        <f t="shared" si="9"/>
        <v>18</v>
      </c>
      <c r="P15" s="26" t="str">
        <f t="shared" si="10"/>
        <v>2018</v>
      </c>
      <c r="R15" s="26" t="str">
        <f t="shared" si="11"/>
        <v>11-2018</v>
      </c>
    </row>
    <row r="16" spans="2:18" x14ac:dyDescent="0.25">
      <c r="B16" s="24">
        <v>37665</v>
      </c>
      <c r="D16" s="26" t="str">
        <f t="shared" si="0"/>
        <v>13</v>
      </c>
      <c r="E16" s="26" t="str">
        <f t="shared" si="1"/>
        <v>13</v>
      </c>
      <c r="F16" s="26" t="str">
        <f t="shared" si="2"/>
        <v>jue</v>
      </c>
      <c r="G16" s="26" t="str">
        <f t="shared" si="3"/>
        <v>jueves</v>
      </c>
      <c r="I16" s="26" t="str">
        <f t="shared" si="4"/>
        <v>2</v>
      </c>
      <c r="J16" s="26" t="str">
        <f t="shared" si="5"/>
        <v>02</v>
      </c>
      <c r="K16" s="26" t="str">
        <f t="shared" si="6"/>
        <v>feb</v>
      </c>
      <c r="L16" s="26" t="str">
        <f t="shared" si="7"/>
        <v>febrero</v>
      </c>
      <c r="M16" s="26" t="str">
        <f t="shared" si="8"/>
        <v>f</v>
      </c>
      <c r="O16" s="26" t="str">
        <f t="shared" si="9"/>
        <v>03</v>
      </c>
      <c r="P16" s="26" t="str">
        <f t="shared" si="10"/>
        <v>2003</v>
      </c>
      <c r="R16" s="26" t="str">
        <f t="shared" si="11"/>
        <v>02-2003</v>
      </c>
    </row>
    <row r="17" spans="2:18" x14ac:dyDescent="0.25">
      <c r="B17" s="24">
        <v>43335</v>
      </c>
      <c r="D17" s="26" t="str">
        <f t="shared" si="0"/>
        <v>23</v>
      </c>
      <c r="E17" s="26" t="str">
        <f t="shared" si="1"/>
        <v>23</v>
      </c>
      <c r="F17" s="26" t="str">
        <f t="shared" si="2"/>
        <v>jue</v>
      </c>
      <c r="G17" s="26" t="str">
        <f t="shared" si="3"/>
        <v>jueves</v>
      </c>
      <c r="I17" s="26" t="str">
        <f t="shared" si="4"/>
        <v>8</v>
      </c>
      <c r="J17" s="26" t="str">
        <f t="shared" si="5"/>
        <v>08</v>
      </c>
      <c r="K17" s="26" t="str">
        <f t="shared" si="6"/>
        <v>ago</v>
      </c>
      <c r="L17" s="26" t="str">
        <f t="shared" si="7"/>
        <v>agosto</v>
      </c>
      <c r="M17" s="26" t="str">
        <f t="shared" si="8"/>
        <v>a</v>
      </c>
      <c r="O17" s="26" t="str">
        <f t="shared" si="9"/>
        <v>18</v>
      </c>
      <c r="P17" s="26" t="str">
        <f t="shared" si="10"/>
        <v>2018</v>
      </c>
      <c r="R17" s="26" t="str">
        <f t="shared" si="11"/>
        <v>08-2018</v>
      </c>
    </row>
    <row r="18" spans="2:18" x14ac:dyDescent="0.25">
      <c r="B18" s="24">
        <v>37810</v>
      </c>
      <c r="D18" s="26" t="str">
        <f t="shared" si="0"/>
        <v>8</v>
      </c>
      <c r="E18" s="26" t="str">
        <f t="shared" si="1"/>
        <v>08</v>
      </c>
      <c r="F18" s="26" t="str">
        <f t="shared" si="2"/>
        <v>mar</v>
      </c>
      <c r="G18" s="26" t="str">
        <f t="shared" si="3"/>
        <v>martes</v>
      </c>
      <c r="I18" s="26" t="str">
        <f t="shared" si="4"/>
        <v>7</v>
      </c>
      <c r="J18" s="26" t="str">
        <f t="shared" si="5"/>
        <v>07</v>
      </c>
      <c r="K18" s="26" t="str">
        <f t="shared" si="6"/>
        <v>jul</v>
      </c>
      <c r="L18" s="26" t="str">
        <f t="shared" si="7"/>
        <v>julio</v>
      </c>
      <c r="M18" s="26" t="str">
        <f t="shared" si="8"/>
        <v>j</v>
      </c>
      <c r="O18" s="26" t="str">
        <f t="shared" si="9"/>
        <v>03</v>
      </c>
      <c r="P18" s="26" t="str">
        <f t="shared" si="10"/>
        <v>2003</v>
      </c>
      <c r="R18" s="26" t="str">
        <f t="shared" si="11"/>
        <v>07-2003</v>
      </c>
    </row>
    <row r="19" spans="2:18" x14ac:dyDescent="0.25">
      <c r="B19" s="24">
        <v>39633</v>
      </c>
      <c r="D19" s="26" t="str">
        <f t="shared" si="0"/>
        <v>4</v>
      </c>
      <c r="E19" s="26" t="str">
        <f t="shared" si="1"/>
        <v>04</v>
      </c>
      <c r="F19" s="26" t="str">
        <f t="shared" si="2"/>
        <v>vie</v>
      </c>
      <c r="G19" s="26" t="str">
        <f t="shared" si="3"/>
        <v>viernes</v>
      </c>
      <c r="I19" s="26" t="str">
        <f t="shared" si="4"/>
        <v>7</v>
      </c>
      <c r="J19" s="26" t="str">
        <f t="shared" si="5"/>
        <v>07</v>
      </c>
      <c r="K19" s="26" t="str">
        <f t="shared" si="6"/>
        <v>jul</v>
      </c>
      <c r="L19" s="26" t="str">
        <f t="shared" si="7"/>
        <v>julio</v>
      </c>
      <c r="M19" s="26" t="str">
        <f t="shared" si="8"/>
        <v>j</v>
      </c>
      <c r="O19" s="26" t="str">
        <f t="shared" si="9"/>
        <v>08</v>
      </c>
      <c r="P19" s="26" t="str">
        <f t="shared" si="10"/>
        <v>2008</v>
      </c>
      <c r="R19" s="26" t="str">
        <f t="shared" si="11"/>
        <v>07-2008</v>
      </c>
    </row>
    <row r="20" spans="2:18" x14ac:dyDescent="0.25">
      <c r="B20" s="24">
        <v>41253</v>
      </c>
      <c r="D20" s="26" t="str">
        <f t="shared" si="0"/>
        <v>10</v>
      </c>
      <c r="E20" s="26" t="str">
        <f t="shared" si="1"/>
        <v>10</v>
      </c>
      <c r="F20" s="26" t="str">
        <f t="shared" si="2"/>
        <v>lun</v>
      </c>
      <c r="G20" s="26" t="str">
        <f t="shared" si="3"/>
        <v>lunes</v>
      </c>
      <c r="I20" s="26" t="str">
        <f t="shared" si="4"/>
        <v>12</v>
      </c>
      <c r="J20" s="26" t="str">
        <f t="shared" si="5"/>
        <v>12</v>
      </c>
      <c r="K20" s="26" t="str">
        <f t="shared" si="6"/>
        <v>dic</v>
      </c>
      <c r="L20" s="26" t="str">
        <f t="shared" si="7"/>
        <v>diciembre</v>
      </c>
      <c r="M20" s="26" t="str">
        <f t="shared" si="8"/>
        <v>d</v>
      </c>
      <c r="O20" s="26" t="str">
        <f t="shared" si="9"/>
        <v>12</v>
      </c>
      <c r="P20" s="26" t="str">
        <f t="shared" si="10"/>
        <v>2012</v>
      </c>
      <c r="R20" s="26" t="str">
        <f t="shared" si="11"/>
        <v>12-2012</v>
      </c>
    </row>
    <row r="21" spans="2:18" x14ac:dyDescent="0.25">
      <c r="B21" s="24">
        <v>37120</v>
      </c>
      <c r="D21" s="26" t="str">
        <f t="shared" si="0"/>
        <v>17</v>
      </c>
      <c r="E21" s="26" t="str">
        <f t="shared" si="1"/>
        <v>17</v>
      </c>
      <c r="F21" s="26" t="str">
        <f t="shared" si="2"/>
        <v>vie</v>
      </c>
      <c r="G21" s="26" t="str">
        <f t="shared" si="3"/>
        <v>viernes</v>
      </c>
      <c r="I21" s="26" t="str">
        <f t="shared" si="4"/>
        <v>8</v>
      </c>
      <c r="J21" s="26" t="str">
        <f t="shared" si="5"/>
        <v>08</v>
      </c>
      <c r="K21" s="26" t="str">
        <f t="shared" si="6"/>
        <v>ago</v>
      </c>
      <c r="L21" s="26" t="str">
        <f t="shared" si="7"/>
        <v>agosto</v>
      </c>
      <c r="M21" s="26" t="str">
        <f t="shared" si="8"/>
        <v>a</v>
      </c>
      <c r="O21" s="26" t="str">
        <f t="shared" si="9"/>
        <v>01</v>
      </c>
      <c r="P21" s="26" t="str">
        <f t="shared" si="10"/>
        <v>2001</v>
      </c>
      <c r="R21" s="26" t="str">
        <f t="shared" si="11"/>
        <v>08-2001</v>
      </c>
    </row>
    <row r="22" spans="2:18" x14ac:dyDescent="0.25">
      <c r="B22" s="24">
        <v>36729</v>
      </c>
      <c r="D22" s="26" t="str">
        <f t="shared" si="0"/>
        <v>22</v>
      </c>
      <c r="E22" s="26" t="str">
        <f t="shared" si="1"/>
        <v>22</v>
      </c>
      <c r="F22" s="26" t="str">
        <f t="shared" si="2"/>
        <v>sáb</v>
      </c>
      <c r="G22" s="26" t="str">
        <f t="shared" si="3"/>
        <v>sábado</v>
      </c>
      <c r="I22" s="26" t="str">
        <f t="shared" si="4"/>
        <v>7</v>
      </c>
      <c r="J22" s="26" t="str">
        <f t="shared" si="5"/>
        <v>07</v>
      </c>
      <c r="K22" s="26" t="str">
        <f t="shared" si="6"/>
        <v>jul</v>
      </c>
      <c r="L22" s="26" t="str">
        <f t="shared" si="7"/>
        <v>julio</v>
      </c>
      <c r="M22" s="26" t="str">
        <f t="shared" si="8"/>
        <v>j</v>
      </c>
      <c r="O22" s="26" t="str">
        <f t="shared" si="9"/>
        <v>00</v>
      </c>
      <c r="P22" s="26" t="str">
        <f t="shared" si="10"/>
        <v>2000</v>
      </c>
      <c r="R22" s="26" t="str">
        <f t="shared" si="11"/>
        <v>07-2000</v>
      </c>
    </row>
    <row r="23" spans="2:18" x14ac:dyDescent="0.25">
      <c r="B23" s="24">
        <v>37082</v>
      </c>
      <c r="D23" s="26" t="str">
        <f t="shared" si="0"/>
        <v>10</v>
      </c>
      <c r="E23" s="26" t="str">
        <f t="shared" si="1"/>
        <v>10</v>
      </c>
      <c r="F23" s="26" t="str">
        <f t="shared" si="2"/>
        <v>mar</v>
      </c>
      <c r="G23" s="26" t="str">
        <f t="shared" si="3"/>
        <v>martes</v>
      </c>
      <c r="I23" s="26" t="str">
        <f t="shared" si="4"/>
        <v>7</v>
      </c>
      <c r="J23" s="26" t="str">
        <f t="shared" si="5"/>
        <v>07</v>
      </c>
      <c r="K23" s="26" t="str">
        <f t="shared" si="6"/>
        <v>jul</v>
      </c>
      <c r="L23" s="26" t="str">
        <f t="shared" si="7"/>
        <v>julio</v>
      </c>
      <c r="M23" s="26" t="str">
        <f t="shared" si="8"/>
        <v>j</v>
      </c>
      <c r="O23" s="26" t="str">
        <f t="shared" si="9"/>
        <v>01</v>
      </c>
      <c r="P23" s="26" t="str">
        <f t="shared" si="10"/>
        <v>2001</v>
      </c>
      <c r="R23" s="26" t="str">
        <f t="shared" si="11"/>
        <v>07-2001</v>
      </c>
    </row>
    <row r="24" spans="2:18" x14ac:dyDescent="0.25">
      <c r="B24" s="24">
        <v>36898</v>
      </c>
      <c r="D24" s="26" t="str">
        <f t="shared" si="0"/>
        <v>7</v>
      </c>
      <c r="E24" s="26" t="str">
        <f t="shared" si="1"/>
        <v>07</v>
      </c>
      <c r="F24" s="26" t="str">
        <f t="shared" si="2"/>
        <v>dom</v>
      </c>
      <c r="G24" s="26" t="str">
        <f t="shared" si="3"/>
        <v>domingo</v>
      </c>
      <c r="I24" s="26" t="str">
        <f t="shared" si="4"/>
        <v>1</v>
      </c>
      <c r="J24" s="26" t="str">
        <f t="shared" si="5"/>
        <v>01</v>
      </c>
      <c r="K24" s="26" t="str">
        <f t="shared" si="6"/>
        <v>ene</v>
      </c>
      <c r="L24" s="26" t="str">
        <f t="shared" si="7"/>
        <v>enero</v>
      </c>
      <c r="M24" s="26" t="str">
        <f t="shared" si="8"/>
        <v>e</v>
      </c>
      <c r="O24" s="26" t="str">
        <f t="shared" si="9"/>
        <v>01</v>
      </c>
      <c r="P24" s="26" t="str">
        <f t="shared" si="10"/>
        <v>2001</v>
      </c>
      <c r="R24" s="26" t="str">
        <f t="shared" si="11"/>
        <v>01-2001</v>
      </c>
    </row>
    <row r="25" spans="2:18" x14ac:dyDescent="0.25">
      <c r="B25" s="24">
        <v>43620</v>
      </c>
      <c r="D25" s="26" t="str">
        <f t="shared" si="0"/>
        <v>4</v>
      </c>
      <c r="E25" s="26" t="str">
        <f t="shared" si="1"/>
        <v>04</v>
      </c>
      <c r="F25" s="26" t="str">
        <f t="shared" si="2"/>
        <v>mar</v>
      </c>
      <c r="G25" s="26" t="str">
        <f t="shared" si="3"/>
        <v>martes</v>
      </c>
      <c r="I25" s="26" t="str">
        <f t="shared" si="4"/>
        <v>6</v>
      </c>
      <c r="J25" s="26" t="str">
        <f t="shared" si="5"/>
        <v>06</v>
      </c>
      <c r="K25" s="26" t="str">
        <f t="shared" si="6"/>
        <v>jun</v>
      </c>
      <c r="L25" s="26" t="str">
        <f t="shared" si="7"/>
        <v>junio</v>
      </c>
      <c r="M25" s="26" t="str">
        <f t="shared" si="8"/>
        <v>j</v>
      </c>
      <c r="O25" s="26" t="str">
        <f t="shared" si="9"/>
        <v>19</v>
      </c>
      <c r="P25" s="26" t="str">
        <f t="shared" si="10"/>
        <v>2019</v>
      </c>
      <c r="R25" s="26" t="str">
        <f t="shared" si="11"/>
        <v>06-2019</v>
      </c>
    </row>
    <row r="26" spans="2:18" x14ac:dyDescent="0.25">
      <c r="B26" s="24">
        <v>39925</v>
      </c>
      <c r="D26" s="26" t="str">
        <f t="shared" si="0"/>
        <v>22</v>
      </c>
      <c r="E26" s="26" t="str">
        <f t="shared" si="1"/>
        <v>22</v>
      </c>
      <c r="F26" s="26" t="str">
        <f t="shared" si="2"/>
        <v>mié</v>
      </c>
      <c r="G26" s="26" t="str">
        <f t="shared" si="3"/>
        <v>miércoles</v>
      </c>
      <c r="I26" s="26" t="str">
        <f t="shared" si="4"/>
        <v>4</v>
      </c>
      <c r="J26" s="26" t="str">
        <f t="shared" si="5"/>
        <v>04</v>
      </c>
      <c r="K26" s="26" t="str">
        <f t="shared" si="6"/>
        <v>abr</v>
      </c>
      <c r="L26" s="26" t="str">
        <f t="shared" si="7"/>
        <v>abril</v>
      </c>
      <c r="M26" s="26" t="str">
        <f t="shared" si="8"/>
        <v>a</v>
      </c>
      <c r="O26" s="26" t="str">
        <f t="shared" si="9"/>
        <v>09</v>
      </c>
      <c r="P26" s="26" t="str">
        <f t="shared" si="10"/>
        <v>2009</v>
      </c>
      <c r="R26" s="26" t="str">
        <f t="shared" si="11"/>
        <v>04-2009</v>
      </c>
    </row>
    <row r="27" spans="2:18" x14ac:dyDescent="0.25">
      <c r="B27" s="24">
        <v>36636</v>
      </c>
      <c r="D27" s="26" t="str">
        <f t="shared" si="0"/>
        <v>20</v>
      </c>
      <c r="E27" s="26" t="str">
        <f t="shared" si="1"/>
        <v>20</v>
      </c>
      <c r="F27" s="26" t="str">
        <f t="shared" si="2"/>
        <v>jue</v>
      </c>
      <c r="G27" s="26" t="str">
        <f t="shared" si="3"/>
        <v>jueves</v>
      </c>
      <c r="I27" s="26" t="str">
        <f t="shared" si="4"/>
        <v>4</v>
      </c>
      <c r="J27" s="26" t="str">
        <f t="shared" si="5"/>
        <v>04</v>
      </c>
      <c r="K27" s="26" t="str">
        <f t="shared" si="6"/>
        <v>abr</v>
      </c>
      <c r="L27" s="26" t="str">
        <f t="shared" si="7"/>
        <v>abril</v>
      </c>
      <c r="M27" s="26" t="str">
        <f t="shared" si="8"/>
        <v>a</v>
      </c>
      <c r="O27" s="26" t="str">
        <f t="shared" si="9"/>
        <v>00</v>
      </c>
      <c r="P27" s="26" t="str">
        <f t="shared" si="10"/>
        <v>2000</v>
      </c>
      <c r="R27" s="26" t="str">
        <f t="shared" si="11"/>
        <v>04-2000</v>
      </c>
    </row>
    <row r="28" spans="2:18" x14ac:dyDescent="0.25">
      <c r="B28" s="24">
        <v>39719</v>
      </c>
      <c r="D28" s="26" t="str">
        <f t="shared" si="0"/>
        <v>28</v>
      </c>
      <c r="E28" s="26" t="str">
        <f t="shared" si="1"/>
        <v>28</v>
      </c>
      <c r="F28" s="26" t="str">
        <f t="shared" si="2"/>
        <v>dom</v>
      </c>
      <c r="G28" s="26" t="str">
        <f t="shared" si="3"/>
        <v>domingo</v>
      </c>
      <c r="I28" s="26" t="str">
        <f t="shared" si="4"/>
        <v>9</v>
      </c>
      <c r="J28" s="26" t="str">
        <f t="shared" si="5"/>
        <v>09</v>
      </c>
      <c r="K28" s="26" t="str">
        <f t="shared" si="6"/>
        <v>sep</v>
      </c>
      <c r="L28" s="26" t="str">
        <f t="shared" si="7"/>
        <v>septiembre</v>
      </c>
      <c r="M28" s="26" t="str">
        <f t="shared" si="8"/>
        <v>s</v>
      </c>
      <c r="O28" s="26" t="str">
        <f t="shared" si="9"/>
        <v>08</v>
      </c>
      <c r="P28" s="26" t="str">
        <f t="shared" si="10"/>
        <v>2008</v>
      </c>
      <c r="R28" s="26" t="str">
        <f t="shared" si="11"/>
        <v>09-2008</v>
      </c>
    </row>
    <row r="29" spans="2:18" x14ac:dyDescent="0.25">
      <c r="B29" s="24">
        <v>38529</v>
      </c>
      <c r="D29" s="26" t="str">
        <f t="shared" si="0"/>
        <v>26</v>
      </c>
      <c r="E29" s="26" t="str">
        <f t="shared" si="1"/>
        <v>26</v>
      </c>
      <c r="F29" s="26" t="str">
        <f t="shared" si="2"/>
        <v>dom</v>
      </c>
      <c r="G29" s="26" t="str">
        <f t="shared" si="3"/>
        <v>domingo</v>
      </c>
      <c r="I29" s="26" t="str">
        <f t="shared" si="4"/>
        <v>6</v>
      </c>
      <c r="J29" s="26" t="str">
        <f t="shared" si="5"/>
        <v>06</v>
      </c>
      <c r="K29" s="26" t="str">
        <f t="shared" si="6"/>
        <v>jun</v>
      </c>
      <c r="L29" s="26" t="str">
        <f t="shared" si="7"/>
        <v>junio</v>
      </c>
      <c r="M29" s="26" t="str">
        <f t="shared" si="8"/>
        <v>j</v>
      </c>
      <c r="O29" s="26" t="str">
        <f t="shared" si="9"/>
        <v>05</v>
      </c>
      <c r="P29" s="26" t="str">
        <f t="shared" si="10"/>
        <v>2005</v>
      </c>
      <c r="R29" s="26" t="str">
        <f t="shared" si="11"/>
        <v>06-2005</v>
      </c>
    </row>
    <row r="30" spans="2:18" x14ac:dyDescent="0.25">
      <c r="B30" s="24">
        <v>44017</v>
      </c>
      <c r="D30" s="26" t="str">
        <f t="shared" si="0"/>
        <v>5</v>
      </c>
      <c r="E30" s="26" t="str">
        <f t="shared" si="1"/>
        <v>05</v>
      </c>
      <c r="F30" s="26" t="str">
        <f t="shared" si="2"/>
        <v>dom</v>
      </c>
      <c r="G30" s="26" t="str">
        <f t="shared" si="3"/>
        <v>domingo</v>
      </c>
      <c r="I30" s="26" t="str">
        <f t="shared" si="4"/>
        <v>7</v>
      </c>
      <c r="J30" s="26" t="str">
        <f t="shared" si="5"/>
        <v>07</v>
      </c>
      <c r="K30" s="26" t="str">
        <f t="shared" si="6"/>
        <v>jul</v>
      </c>
      <c r="L30" s="26" t="str">
        <f t="shared" si="7"/>
        <v>julio</v>
      </c>
      <c r="M30" s="26" t="str">
        <f t="shared" si="8"/>
        <v>j</v>
      </c>
      <c r="O30" s="26" t="str">
        <f t="shared" si="9"/>
        <v>20</v>
      </c>
      <c r="P30" s="26" t="str">
        <f t="shared" si="10"/>
        <v>2020</v>
      </c>
      <c r="R30" s="26" t="str">
        <f t="shared" si="11"/>
        <v>07-2020</v>
      </c>
    </row>
    <row r="31" spans="2:18" x14ac:dyDescent="0.25">
      <c r="B31" s="24">
        <v>37440</v>
      </c>
      <c r="D31" s="26" t="str">
        <f t="shared" si="0"/>
        <v>3</v>
      </c>
      <c r="E31" s="26" t="str">
        <f t="shared" si="1"/>
        <v>03</v>
      </c>
      <c r="F31" s="26" t="str">
        <f t="shared" si="2"/>
        <v>mié</v>
      </c>
      <c r="G31" s="26" t="str">
        <f t="shared" si="3"/>
        <v>miércoles</v>
      </c>
      <c r="I31" s="26" t="str">
        <f t="shared" si="4"/>
        <v>7</v>
      </c>
      <c r="J31" s="26" t="str">
        <f t="shared" si="5"/>
        <v>07</v>
      </c>
      <c r="K31" s="26" t="str">
        <f t="shared" si="6"/>
        <v>jul</v>
      </c>
      <c r="L31" s="26" t="str">
        <f t="shared" si="7"/>
        <v>julio</v>
      </c>
      <c r="M31" s="26" t="str">
        <f t="shared" si="8"/>
        <v>j</v>
      </c>
      <c r="O31" s="26" t="str">
        <f t="shared" si="9"/>
        <v>02</v>
      </c>
      <c r="P31" s="26" t="str">
        <f t="shared" si="10"/>
        <v>2002</v>
      </c>
      <c r="R31" s="26" t="str">
        <f t="shared" si="11"/>
        <v>07-2002</v>
      </c>
    </row>
    <row r="32" spans="2:18" x14ac:dyDescent="0.25">
      <c r="B32" s="24">
        <v>38462</v>
      </c>
      <c r="D32" s="26" t="str">
        <f t="shared" si="0"/>
        <v>20</v>
      </c>
      <c r="E32" s="26" t="str">
        <f t="shared" si="1"/>
        <v>20</v>
      </c>
      <c r="F32" s="26" t="str">
        <f t="shared" si="2"/>
        <v>mié</v>
      </c>
      <c r="G32" s="26" t="str">
        <f t="shared" si="3"/>
        <v>miércoles</v>
      </c>
      <c r="I32" s="26" t="str">
        <f t="shared" si="4"/>
        <v>4</v>
      </c>
      <c r="J32" s="26" t="str">
        <f t="shared" si="5"/>
        <v>04</v>
      </c>
      <c r="K32" s="26" t="str">
        <f t="shared" si="6"/>
        <v>abr</v>
      </c>
      <c r="L32" s="26" t="str">
        <f t="shared" si="7"/>
        <v>abril</v>
      </c>
      <c r="M32" s="26" t="str">
        <f t="shared" si="8"/>
        <v>a</v>
      </c>
      <c r="O32" s="26" t="str">
        <f t="shared" si="9"/>
        <v>05</v>
      </c>
      <c r="P32" s="26" t="str">
        <f t="shared" si="10"/>
        <v>2005</v>
      </c>
      <c r="R32" s="26" t="str">
        <f t="shared" si="11"/>
        <v>04-2005</v>
      </c>
    </row>
    <row r="33" spans="2:18" x14ac:dyDescent="0.25">
      <c r="B33" s="24">
        <v>39544</v>
      </c>
      <c r="D33" s="26" t="str">
        <f t="shared" si="0"/>
        <v>6</v>
      </c>
      <c r="E33" s="26" t="str">
        <f t="shared" si="1"/>
        <v>06</v>
      </c>
      <c r="F33" s="26" t="str">
        <f t="shared" si="2"/>
        <v>dom</v>
      </c>
      <c r="G33" s="26" t="str">
        <f t="shared" si="3"/>
        <v>domingo</v>
      </c>
      <c r="I33" s="26" t="str">
        <f t="shared" si="4"/>
        <v>4</v>
      </c>
      <c r="J33" s="26" t="str">
        <f t="shared" si="5"/>
        <v>04</v>
      </c>
      <c r="K33" s="26" t="str">
        <f t="shared" si="6"/>
        <v>abr</v>
      </c>
      <c r="L33" s="26" t="str">
        <f t="shared" si="7"/>
        <v>abril</v>
      </c>
      <c r="M33" s="26" t="str">
        <f t="shared" si="8"/>
        <v>a</v>
      </c>
      <c r="O33" s="26" t="str">
        <f t="shared" si="9"/>
        <v>08</v>
      </c>
      <c r="P33" s="26" t="str">
        <f t="shared" si="10"/>
        <v>2008</v>
      </c>
      <c r="R33" s="26" t="str">
        <f t="shared" si="11"/>
        <v>04-2008</v>
      </c>
    </row>
    <row r="34" spans="2:18" x14ac:dyDescent="0.25">
      <c r="B34" s="24">
        <v>44298</v>
      </c>
      <c r="D34" s="26" t="str">
        <f t="shared" si="0"/>
        <v>12</v>
      </c>
      <c r="E34" s="26" t="str">
        <f t="shared" si="1"/>
        <v>12</v>
      </c>
      <c r="F34" s="26" t="str">
        <f t="shared" si="2"/>
        <v>lun</v>
      </c>
      <c r="G34" s="26" t="str">
        <f t="shared" si="3"/>
        <v>lunes</v>
      </c>
      <c r="I34" s="26" t="str">
        <f t="shared" si="4"/>
        <v>4</v>
      </c>
      <c r="J34" s="26" t="str">
        <f t="shared" si="5"/>
        <v>04</v>
      </c>
      <c r="K34" s="26" t="str">
        <f t="shared" si="6"/>
        <v>abr</v>
      </c>
      <c r="L34" s="26" t="str">
        <f t="shared" si="7"/>
        <v>abril</v>
      </c>
      <c r="M34" s="26" t="str">
        <f t="shared" si="8"/>
        <v>a</v>
      </c>
      <c r="O34" s="26" t="str">
        <f t="shared" si="9"/>
        <v>21</v>
      </c>
      <c r="P34" s="26" t="str">
        <f t="shared" si="10"/>
        <v>2021</v>
      </c>
      <c r="R34" s="26" t="str">
        <f t="shared" si="11"/>
        <v>04-2021</v>
      </c>
    </row>
    <row r="35" spans="2:18" x14ac:dyDescent="0.25">
      <c r="B35" s="24">
        <v>37659</v>
      </c>
      <c r="D35" s="26" t="str">
        <f t="shared" si="0"/>
        <v>7</v>
      </c>
      <c r="E35" s="26" t="str">
        <f t="shared" si="1"/>
        <v>07</v>
      </c>
      <c r="F35" s="26" t="str">
        <f t="shared" si="2"/>
        <v>vie</v>
      </c>
      <c r="G35" s="26" t="str">
        <f t="shared" si="3"/>
        <v>viernes</v>
      </c>
      <c r="I35" s="26" t="str">
        <f t="shared" si="4"/>
        <v>2</v>
      </c>
      <c r="J35" s="26" t="str">
        <f t="shared" si="5"/>
        <v>02</v>
      </c>
      <c r="K35" s="26" t="str">
        <f t="shared" si="6"/>
        <v>feb</v>
      </c>
      <c r="L35" s="26" t="str">
        <f t="shared" si="7"/>
        <v>febrero</v>
      </c>
      <c r="M35" s="26" t="str">
        <f t="shared" si="8"/>
        <v>f</v>
      </c>
      <c r="O35" s="26" t="str">
        <f t="shared" si="9"/>
        <v>03</v>
      </c>
      <c r="P35" s="26" t="str">
        <f t="shared" si="10"/>
        <v>2003</v>
      </c>
      <c r="R35" s="26" t="str">
        <f t="shared" si="11"/>
        <v>02-2003</v>
      </c>
    </row>
    <row r="36" spans="2:18" x14ac:dyDescent="0.25">
      <c r="B36" s="24">
        <v>39070</v>
      </c>
      <c r="D36" s="26" t="str">
        <f t="shared" si="0"/>
        <v>19</v>
      </c>
      <c r="E36" s="26" t="str">
        <f t="shared" si="1"/>
        <v>19</v>
      </c>
      <c r="F36" s="26" t="str">
        <f t="shared" si="2"/>
        <v>mar</v>
      </c>
      <c r="G36" s="26" t="str">
        <f t="shared" si="3"/>
        <v>martes</v>
      </c>
      <c r="I36" s="26" t="str">
        <f t="shared" si="4"/>
        <v>12</v>
      </c>
      <c r="J36" s="26" t="str">
        <f t="shared" si="5"/>
        <v>12</v>
      </c>
      <c r="K36" s="26" t="str">
        <f t="shared" si="6"/>
        <v>dic</v>
      </c>
      <c r="L36" s="26" t="str">
        <f t="shared" si="7"/>
        <v>diciembre</v>
      </c>
      <c r="M36" s="26" t="str">
        <f t="shared" si="8"/>
        <v>d</v>
      </c>
      <c r="O36" s="26" t="str">
        <f t="shared" si="9"/>
        <v>06</v>
      </c>
      <c r="P36" s="26" t="str">
        <f t="shared" si="10"/>
        <v>2006</v>
      </c>
      <c r="R36" s="26" t="str">
        <f t="shared" si="11"/>
        <v>12-2006</v>
      </c>
    </row>
    <row r="37" spans="2:18" x14ac:dyDescent="0.25">
      <c r="B37" s="24">
        <v>38213</v>
      </c>
      <c r="D37" s="26" t="str">
        <f t="shared" si="0"/>
        <v>14</v>
      </c>
      <c r="E37" s="26" t="str">
        <f t="shared" si="1"/>
        <v>14</v>
      </c>
      <c r="F37" s="26" t="str">
        <f t="shared" si="2"/>
        <v>sáb</v>
      </c>
      <c r="G37" s="26" t="str">
        <f t="shared" si="3"/>
        <v>sábado</v>
      </c>
      <c r="I37" s="26" t="str">
        <f t="shared" si="4"/>
        <v>8</v>
      </c>
      <c r="J37" s="26" t="str">
        <f t="shared" si="5"/>
        <v>08</v>
      </c>
      <c r="K37" s="26" t="str">
        <f t="shared" si="6"/>
        <v>ago</v>
      </c>
      <c r="L37" s="26" t="str">
        <f t="shared" si="7"/>
        <v>agosto</v>
      </c>
      <c r="M37" s="26" t="str">
        <f t="shared" si="8"/>
        <v>a</v>
      </c>
      <c r="O37" s="26" t="str">
        <f t="shared" si="9"/>
        <v>04</v>
      </c>
      <c r="P37" s="26" t="str">
        <f t="shared" si="10"/>
        <v>2004</v>
      </c>
      <c r="R37" s="26" t="str">
        <f t="shared" si="11"/>
        <v>08-2004</v>
      </c>
    </row>
    <row r="38" spans="2:18" x14ac:dyDescent="0.25">
      <c r="B38" s="24">
        <v>43660</v>
      </c>
      <c r="D38" s="26" t="str">
        <f t="shared" si="0"/>
        <v>14</v>
      </c>
      <c r="E38" s="26" t="str">
        <f t="shared" si="1"/>
        <v>14</v>
      </c>
      <c r="F38" s="26" t="str">
        <f t="shared" si="2"/>
        <v>dom</v>
      </c>
      <c r="G38" s="26" t="str">
        <f t="shared" si="3"/>
        <v>domingo</v>
      </c>
      <c r="I38" s="26" t="str">
        <f t="shared" si="4"/>
        <v>7</v>
      </c>
      <c r="J38" s="26" t="str">
        <f t="shared" si="5"/>
        <v>07</v>
      </c>
      <c r="K38" s="26" t="str">
        <f t="shared" si="6"/>
        <v>jul</v>
      </c>
      <c r="L38" s="26" t="str">
        <f t="shared" si="7"/>
        <v>julio</v>
      </c>
      <c r="M38" s="26" t="str">
        <f t="shared" si="8"/>
        <v>j</v>
      </c>
      <c r="O38" s="26" t="str">
        <f t="shared" si="9"/>
        <v>19</v>
      </c>
      <c r="P38" s="26" t="str">
        <f t="shared" si="10"/>
        <v>2019</v>
      </c>
      <c r="R38" s="26" t="str">
        <f t="shared" si="11"/>
        <v>07-2019</v>
      </c>
    </row>
    <row r="39" spans="2:18" x14ac:dyDescent="0.25">
      <c r="B39" s="24">
        <v>39960</v>
      </c>
      <c r="D39" s="26" t="str">
        <f t="shared" si="0"/>
        <v>27</v>
      </c>
      <c r="E39" s="26" t="str">
        <f t="shared" si="1"/>
        <v>27</v>
      </c>
      <c r="F39" s="26" t="str">
        <f t="shared" si="2"/>
        <v>mié</v>
      </c>
      <c r="G39" s="26" t="str">
        <f t="shared" si="3"/>
        <v>miércoles</v>
      </c>
      <c r="I39" s="26" t="str">
        <f t="shared" si="4"/>
        <v>5</v>
      </c>
      <c r="J39" s="26" t="str">
        <f t="shared" si="5"/>
        <v>05</v>
      </c>
      <c r="K39" s="26" t="str">
        <f t="shared" si="6"/>
        <v>may</v>
      </c>
      <c r="L39" s="26" t="str">
        <f t="shared" si="7"/>
        <v>mayo</v>
      </c>
      <c r="M39" s="26" t="str">
        <f t="shared" si="8"/>
        <v>m</v>
      </c>
      <c r="O39" s="26" t="str">
        <f t="shared" si="9"/>
        <v>09</v>
      </c>
      <c r="P39" s="26" t="str">
        <f t="shared" si="10"/>
        <v>2009</v>
      </c>
      <c r="R39" s="26" t="str">
        <f t="shared" si="11"/>
        <v>05-2009</v>
      </c>
    </row>
    <row r="40" spans="2:18" x14ac:dyDescent="0.25">
      <c r="B40" s="24">
        <v>39224</v>
      </c>
      <c r="D40" s="26" t="str">
        <f t="shared" si="0"/>
        <v>22</v>
      </c>
      <c r="E40" s="26" t="str">
        <f t="shared" si="1"/>
        <v>22</v>
      </c>
      <c r="F40" s="26" t="str">
        <f t="shared" si="2"/>
        <v>mar</v>
      </c>
      <c r="G40" s="26" t="str">
        <f t="shared" si="3"/>
        <v>martes</v>
      </c>
      <c r="I40" s="26" t="str">
        <f t="shared" si="4"/>
        <v>5</v>
      </c>
      <c r="J40" s="26" t="str">
        <f t="shared" si="5"/>
        <v>05</v>
      </c>
      <c r="K40" s="26" t="str">
        <f t="shared" si="6"/>
        <v>may</v>
      </c>
      <c r="L40" s="26" t="str">
        <f t="shared" si="7"/>
        <v>mayo</v>
      </c>
      <c r="M40" s="26" t="str">
        <f t="shared" si="8"/>
        <v>m</v>
      </c>
      <c r="O40" s="26" t="str">
        <f t="shared" si="9"/>
        <v>07</v>
      </c>
      <c r="P40" s="26" t="str">
        <f t="shared" si="10"/>
        <v>2007</v>
      </c>
      <c r="R40" s="26" t="str">
        <f t="shared" si="11"/>
        <v>05-2007</v>
      </c>
    </row>
    <row r="41" spans="2:18" x14ac:dyDescent="0.25">
      <c r="B41" s="24">
        <v>39689</v>
      </c>
      <c r="D41" s="26" t="str">
        <f t="shared" si="0"/>
        <v>29</v>
      </c>
      <c r="E41" s="26" t="str">
        <f t="shared" si="1"/>
        <v>29</v>
      </c>
      <c r="F41" s="26" t="str">
        <f t="shared" si="2"/>
        <v>vie</v>
      </c>
      <c r="G41" s="26" t="str">
        <f t="shared" si="3"/>
        <v>viernes</v>
      </c>
      <c r="I41" s="26" t="str">
        <f t="shared" si="4"/>
        <v>8</v>
      </c>
      <c r="J41" s="26" t="str">
        <f t="shared" si="5"/>
        <v>08</v>
      </c>
      <c r="K41" s="26" t="str">
        <f t="shared" si="6"/>
        <v>ago</v>
      </c>
      <c r="L41" s="26" t="str">
        <f t="shared" si="7"/>
        <v>agosto</v>
      </c>
      <c r="M41" s="26" t="str">
        <f t="shared" si="8"/>
        <v>a</v>
      </c>
      <c r="O41" s="26" t="str">
        <f t="shared" si="9"/>
        <v>08</v>
      </c>
      <c r="P41" s="26" t="str">
        <f t="shared" si="10"/>
        <v>2008</v>
      </c>
      <c r="R41" s="26" t="str">
        <f t="shared" si="11"/>
        <v>08-2008</v>
      </c>
    </row>
    <row r="42" spans="2:18" x14ac:dyDescent="0.25">
      <c r="B42" s="24">
        <v>36966</v>
      </c>
      <c r="D42" s="26" t="str">
        <f t="shared" si="0"/>
        <v>16</v>
      </c>
      <c r="E42" s="26" t="str">
        <f t="shared" si="1"/>
        <v>16</v>
      </c>
      <c r="F42" s="26" t="str">
        <f t="shared" si="2"/>
        <v>vie</v>
      </c>
      <c r="G42" s="26" t="str">
        <f t="shared" si="3"/>
        <v>viernes</v>
      </c>
      <c r="I42" s="26" t="str">
        <f t="shared" si="4"/>
        <v>3</v>
      </c>
      <c r="J42" s="26" t="str">
        <f t="shared" si="5"/>
        <v>03</v>
      </c>
      <c r="K42" s="26" t="str">
        <f t="shared" si="6"/>
        <v>mar</v>
      </c>
      <c r="L42" s="26" t="str">
        <f t="shared" si="7"/>
        <v>marzo</v>
      </c>
      <c r="M42" s="26" t="str">
        <f t="shared" si="8"/>
        <v>m</v>
      </c>
      <c r="O42" s="26" t="str">
        <f t="shared" si="9"/>
        <v>01</v>
      </c>
      <c r="P42" s="26" t="str">
        <f t="shared" si="10"/>
        <v>2001</v>
      </c>
      <c r="R42" s="26" t="str">
        <f t="shared" si="11"/>
        <v>03-2001</v>
      </c>
    </row>
    <row r="43" spans="2:18" x14ac:dyDescent="0.25">
      <c r="B43" s="24">
        <v>42070</v>
      </c>
      <c r="D43" s="26" t="str">
        <f t="shared" si="0"/>
        <v>7</v>
      </c>
      <c r="E43" s="26" t="str">
        <f t="shared" si="1"/>
        <v>07</v>
      </c>
      <c r="F43" s="26" t="str">
        <f t="shared" si="2"/>
        <v>sáb</v>
      </c>
      <c r="G43" s="26" t="str">
        <f t="shared" si="3"/>
        <v>sábado</v>
      </c>
      <c r="I43" s="26" t="str">
        <f t="shared" si="4"/>
        <v>3</v>
      </c>
      <c r="J43" s="26" t="str">
        <f t="shared" si="5"/>
        <v>03</v>
      </c>
      <c r="K43" s="26" t="str">
        <f t="shared" si="6"/>
        <v>mar</v>
      </c>
      <c r="L43" s="26" t="str">
        <f t="shared" si="7"/>
        <v>marzo</v>
      </c>
      <c r="M43" s="26" t="str">
        <f t="shared" si="8"/>
        <v>m</v>
      </c>
      <c r="O43" s="26" t="str">
        <f t="shared" si="9"/>
        <v>15</v>
      </c>
      <c r="P43" s="26" t="str">
        <f t="shared" si="10"/>
        <v>2015</v>
      </c>
      <c r="R43" s="26" t="str">
        <f t="shared" si="11"/>
        <v>03-2015</v>
      </c>
    </row>
    <row r="44" spans="2:18" x14ac:dyDescent="0.25">
      <c r="B44" s="24">
        <v>37648</v>
      </c>
      <c r="D44" s="26" t="str">
        <f t="shared" si="0"/>
        <v>27</v>
      </c>
      <c r="E44" s="26" t="str">
        <f t="shared" si="1"/>
        <v>27</v>
      </c>
      <c r="F44" s="26" t="str">
        <f t="shared" si="2"/>
        <v>lun</v>
      </c>
      <c r="G44" s="26" t="str">
        <f t="shared" si="3"/>
        <v>lunes</v>
      </c>
      <c r="I44" s="26" t="str">
        <f t="shared" si="4"/>
        <v>1</v>
      </c>
      <c r="J44" s="26" t="str">
        <f t="shared" si="5"/>
        <v>01</v>
      </c>
      <c r="K44" s="26" t="str">
        <f t="shared" si="6"/>
        <v>ene</v>
      </c>
      <c r="L44" s="26" t="str">
        <f t="shared" si="7"/>
        <v>enero</v>
      </c>
      <c r="M44" s="26" t="str">
        <f t="shared" si="8"/>
        <v>e</v>
      </c>
      <c r="O44" s="26" t="str">
        <f t="shared" si="9"/>
        <v>03</v>
      </c>
      <c r="P44" s="26" t="str">
        <f t="shared" si="10"/>
        <v>2003</v>
      </c>
      <c r="R44" s="26" t="str">
        <f t="shared" si="11"/>
        <v>01-2003</v>
      </c>
    </row>
    <row r="45" spans="2:18" x14ac:dyDescent="0.25">
      <c r="B45" s="24">
        <v>36801</v>
      </c>
      <c r="D45" s="26" t="str">
        <f t="shared" si="0"/>
        <v>2</v>
      </c>
      <c r="E45" s="26" t="str">
        <f t="shared" si="1"/>
        <v>02</v>
      </c>
      <c r="F45" s="26" t="str">
        <f t="shared" si="2"/>
        <v>lun</v>
      </c>
      <c r="G45" s="26" t="str">
        <f t="shared" si="3"/>
        <v>lunes</v>
      </c>
      <c r="I45" s="26" t="str">
        <f t="shared" si="4"/>
        <v>10</v>
      </c>
      <c r="J45" s="26" t="str">
        <f t="shared" si="5"/>
        <v>10</v>
      </c>
      <c r="K45" s="26" t="str">
        <f t="shared" si="6"/>
        <v>oct</v>
      </c>
      <c r="L45" s="26" t="str">
        <f t="shared" si="7"/>
        <v>octubre</v>
      </c>
      <c r="M45" s="26" t="str">
        <f t="shared" si="8"/>
        <v>o</v>
      </c>
      <c r="O45" s="26" t="str">
        <f t="shared" si="9"/>
        <v>00</v>
      </c>
      <c r="P45" s="26" t="str">
        <f t="shared" si="10"/>
        <v>2000</v>
      </c>
      <c r="R45" s="26" t="str">
        <f t="shared" si="11"/>
        <v>10-2000</v>
      </c>
    </row>
    <row r="46" spans="2:18" x14ac:dyDescent="0.25">
      <c r="B46" s="24">
        <v>41362</v>
      </c>
      <c r="D46" s="26" t="str">
        <f t="shared" si="0"/>
        <v>29</v>
      </c>
      <c r="E46" s="26" t="str">
        <f t="shared" si="1"/>
        <v>29</v>
      </c>
      <c r="F46" s="26" t="str">
        <f t="shared" si="2"/>
        <v>vie</v>
      </c>
      <c r="G46" s="26" t="str">
        <f t="shared" si="3"/>
        <v>viernes</v>
      </c>
      <c r="I46" s="26" t="str">
        <f t="shared" si="4"/>
        <v>3</v>
      </c>
      <c r="J46" s="26" t="str">
        <f t="shared" si="5"/>
        <v>03</v>
      </c>
      <c r="K46" s="26" t="str">
        <f t="shared" si="6"/>
        <v>mar</v>
      </c>
      <c r="L46" s="26" t="str">
        <f t="shared" si="7"/>
        <v>marzo</v>
      </c>
      <c r="M46" s="26" t="str">
        <f t="shared" si="8"/>
        <v>m</v>
      </c>
      <c r="O46" s="26" t="str">
        <f t="shared" si="9"/>
        <v>13</v>
      </c>
      <c r="P46" s="26" t="str">
        <f t="shared" si="10"/>
        <v>2013</v>
      </c>
      <c r="R46" s="26" t="str">
        <f t="shared" si="11"/>
        <v>03-2013</v>
      </c>
    </row>
    <row r="47" spans="2:18" x14ac:dyDescent="0.25">
      <c r="B47" s="24">
        <v>39916</v>
      </c>
      <c r="D47" s="26" t="str">
        <f t="shared" si="0"/>
        <v>13</v>
      </c>
      <c r="E47" s="26" t="str">
        <f t="shared" si="1"/>
        <v>13</v>
      </c>
      <c r="F47" s="26" t="str">
        <f t="shared" si="2"/>
        <v>lun</v>
      </c>
      <c r="G47" s="26" t="str">
        <f t="shared" si="3"/>
        <v>lunes</v>
      </c>
      <c r="I47" s="26" t="str">
        <f t="shared" si="4"/>
        <v>4</v>
      </c>
      <c r="J47" s="26" t="str">
        <f t="shared" si="5"/>
        <v>04</v>
      </c>
      <c r="K47" s="26" t="str">
        <f t="shared" si="6"/>
        <v>abr</v>
      </c>
      <c r="L47" s="26" t="str">
        <f t="shared" si="7"/>
        <v>abril</v>
      </c>
      <c r="M47" s="26" t="str">
        <f t="shared" si="8"/>
        <v>a</v>
      </c>
      <c r="O47" s="26" t="str">
        <f t="shared" si="9"/>
        <v>09</v>
      </c>
      <c r="P47" s="26" t="str">
        <f t="shared" si="10"/>
        <v>2009</v>
      </c>
      <c r="R47" s="26" t="str">
        <f t="shared" si="11"/>
        <v>04-2009</v>
      </c>
    </row>
    <row r="48" spans="2:18" x14ac:dyDescent="0.25">
      <c r="B48" s="24">
        <v>39868</v>
      </c>
      <c r="D48" s="26" t="str">
        <f t="shared" si="0"/>
        <v>24</v>
      </c>
      <c r="E48" s="26" t="str">
        <f t="shared" si="1"/>
        <v>24</v>
      </c>
      <c r="F48" s="26" t="str">
        <f t="shared" si="2"/>
        <v>mar</v>
      </c>
      <c r="G48" s="26" t="str">
        <f t="shared" si="3"/>
        <v>martes</v>
      </c>
      <c r="I48" s="26" t="str">
        <f t="shared" si="4"/>
        <v>2</v>
      </c>
      <c r="J48" s="26" t="str">
        <f t="shared" si="5"/>
        <v>02</v>
      </c>
      <c r="K48" s="26" t="str">
        <f t="shared" si="6"/>
        <v>feb</v>
      </c>
      <c r="L48" s="26" t="str">
        <f t="shared" si="7"/>
        <v>febrero</v>
      </c>
      <c r="M48" s="26" t="str">
        <f t="shared" si="8"/>
        <v>f</v>
      </c>
      <c r="O48" s="26" t="str">
        <f t="shared" si="9"/>
        <v>09</v>
      </c>
      <c r="P48" s="26" t="str">
        <f t="shared" si="10"/>
        <v>2009</v>
      </c>
      <c r="R48" s="26" t="str">
        <f t="shared" si="11"/>
        <v>02-2009</v>
      </c>
    </row>
    <row r="49" spans="2:18" x14ac:dyDescent="0.25">
      <c r="B49" s="24">
        <v>39889</v>
      </c>
      <c r="D49" s="26" t="str">
        <f t="shared" si="0"/>
        <v>17</v>
      </c>
      <c r="E49" s="26" t="str">
        <f t="shared" si="1"/>
        <v>17</v>
      </c>
      <c r="F49" s="26" t="str">
        <f t="shared" si="2"/>
        <v>mar</v>
      </c>
      <c r="G49" s="26" t="str">
        <f t="shared" si="3"/>
        <v>martes</v>
      </c>
      <c r="I49" s="26" t="str">
        <f t="shared" si="4"/>
        <v>3</v>
      </c>
      <c r="J49" s="26" t="str">
        <f t="shared" si="5"/>
        <v>03</v>
      </c>
      <c r="K49" s="26" t="str">
        <f t="shared" si="6"/>
        <v>mar</v>
      </c>
      <c r="L49" s="26" t="str">
        <f t="shared" si="7"/>
        <v>marzo</v>
      </c>
      <c r="M49" s="26" t="str">
        <f t="shared" si="8"/>
        <v>m</v>
      </c>
      <c r="O49" s="26" t="str">
        <f t="shared" si="9"/>
        <v>09</v>
      </c>
      <c r="P49" s="26" t="str">
        <f t="shared" si="10"/>
        <v>2009</v>
      </c>
      <c r="R49" s="26" t="str">
        <f t="shared" si="11"/>
        <v>03-2009</v>
      </c>
    </row>
    <row r="50" spans="2:18" x14ac:dyDescent="0.25">
      <c r="B50" s="24">
        <v>40590</v>
      </c>
      <c r="D50" s="26" t="str">
        <f t="shared" si="0"/>
        <v>16</v>
      </c>
      <c r="E50" s="26" t="str">
        <f t="shared" si="1"/>
        <v>16</v>
      </c>
      <c r="F50" s="26" t="str">
        <f t="shared" si="2"/>
        <v>mié</v>
      </c>
      <c r="G50" s="26" t="str">
        <f t="shared" si="3"/>
        <v>miércoles</v>
      </c>
      <c r="I50" s="26" t="str">
        <f t="shared" si="4"/>
        <v>2</v>
      </c>
      <c r="J50" s="26" t="str">
        <f t="shared" si="5"/>
        <v>02</v>
      </c>
      <c r="K50" s="26" t="str">
        <f t="shared" si="6"/>
        <v>feb</v>
      </c>
      <c r="L50" s="26" t="str">
        <f t="shared" si="7"/>
        <v>febrero</v>
      </c>
      <c r="M50" s="26" t="str">
        <f t="shared" si="8"/>
        <v>f</v>
      </c>
      <c r="O50" s="26" t="str">
        <f t="shared" si="9"/>
        <v>11</v>
      </c>
      <c r="P50" s="26" t="str">
        <f t="shared" si="10"/>
        <v>2011</v>
      </c>
      <c r="R50" s="26" t="str">
        <f t="shared" si="11"/>
        <v>02-2011</v>
      </c>
    </row>
    <row r="51" spans="2:18" x14ac:dyDescent="0.25">
      <c r="B51" s="24">
        <v>39242</v>
      </c>
      <c r="D51" s="26" t="str">
        <f t="shared" si="0"/>
        <v>9</v>
      </c>
      <c r="E51" s="26" t="str">
        <f t="shared" si="1"/>
        <v>09</v>
      </c>
      <c r="F51" s="26" t="str">
        <f t="shared" si="2"/>
        <v>sáb</v>
      </c>
      <c r="G51" s="26" t="str">
        <f t="shared" si="3"/>
        <v>sábado</v>
      </c>
      <c r="I51" s="26" t="str">
        <f t="shared" si="4"/>
        <v>6</v>
      </c>
      <c r="J51" s="26" t="str">
        <f t="shared" si="5"/>
        <v>06</v>
      </c>
      <c r="K51" s="26" t="str">
        <f t="shared" si="6"/>
        <v>jun</v>
      </c>
      <c r="L51" s="26" t="str">
        <f t="shared" si="7"/>
        <v>junio</v>
      </c>
      <c r="M51" s="26" t="str">
        <f t="shared" si="8"/>
        <v>j</v>
      </c>
      <c r="O51" s="26" t="str">
        <f t="shared" si="9"/>
        <v>07</v>
      </c>
      <c r="P51" s="26" t="str">
        <f t="shared" si="10"/>
        <v>2007</v>
      </c>
      <c r="R51" s="26" t="str">
        <f t="shared" si="11"/>
        <v>06-2007</v>
      </c>
    </row>
    <row r="52" spans="2:18" x14ac:dyDescent="0.25">
      <c r="B52" s="24">
        <v>42568</v>
      </c>
      <c r="D52" s="26" t="str">
        <f t="shared" si="0"/>
        <v>17</v>
      </c>
      <c r="E52" s="26" t="str">
        <f t="shared" si="1"/>
        <v>17</v>
      </c>
      <c r="F52" s="26" t="str">
        <f t="shared" si="2"/>
        <v>dom</v>
      </c>
      <c r="G52" s="26" t="str">
        <f t="shared" si="3"/>
        <v>domingo</v>
      </c>
      <c r="I52" s="26" t="str">
        <f t="shared" si="4"/>
        <v>7</v>
      </c>
      <c r="J52" s="26" t="str">
        <f t="shared" si="5"/>
        <v>07</v>
      </c>
      <c r="K52" s="26" t="str">
        <f t="shared" si="6"/>
        <v>jul</v>
      </c>
      <c r="L52" s="26" t="str">
        <f t="shared" si="7"/>
        <v>julio</v>
      </c>
      <c r="M52" s="26" t="str">
        <f t="shared" si="8"/>
        <v>j</v>
      </c>
      <c r="O52" s="26" t="str">
        <f t="shared" si="9"/>
        <v>16</v>
      </c>
      <c r="P52" s="26" t="str">
        <f t="shared" si="10"/>
        <v>2016</v>
      </c>
      <c r="R52" s="26" t="str">
        <f t="shared" si="11"/>
        <v>07-2016</v>
      </c>
    </row>
    <row r="53" spans="2:18" x14ac:dyDescent="0.25">
      <c r="B53" s="24">
        <v>43738</v>
      </c>
      <c r="D53" s="26" t="str">
        <f t="shared" si="0"/>
        <v>30</v>
      </c>
      <c r="E53" s="26" t="str">
        <f t="shared" si="1"/>
        <v>30</v>
      </c>
      <c r="F53" s="26" t="str">
        <f t="shared" si="2"/>
        <v>lun</v>
      </c>
      <c r="G53" s="26" t="str">
        <f t="shared" si="3"/>
        <v>lunes</v>
      </c>
      <c r="I53" s="26" t="str">
        <f t="shared" si="4"/>
        <v>9</v>
      </c>
      <c r="J53" s="26" t="str">
        <f t="shared" si="5"/>
        <v>09</v>
      </c>
      <c r="K53" s="26" t="str">
        <f t="shared" si="6"/>
        <v>sep</v>
      </c>
      <c r="L53" s="26" t="str">
        <f t="shared" si="7"/>
        <v>septiembre</v>
      </c>
      <c r="M53" s="26" t="str">
        <f t="shared" si="8"/>
        <v>s</v>
      </c>
      <c r="O53" s="26" t="str">
        <f t="shared" si="9"/>
        <v>19</v>
      </c>
      <c r="P53" s="26" t="str">
        <f t="shared" si="10"/>
        <v>2019</v>
      </c>
      <c r="R53" s="26" t="str">
        <f t="shared" si="11"/>
        <v>09-2019</v>
      </c>
    </row>
    <row r="54" spans="2:18" x14ac:dyDescent="0.25">
      <c r="B54" s="24">
        <v>39275</v>
      </c>
      <c r="D54" s="26" t="str">
        <f t="shared" si="0"/>
        <v>12</v>
      </c>
      <c r="E54" s="26" t="str">
        <f t="shared" si="1"/>
        <v>12</v>
      </c>
      <c r="F54" s="26" t="str">
        <f t="shared" si="2"/>
        <v>jue</v>
      </c>
      <c r="G54" s="26" t="str">
        <f t="shared" si="3"/>
        <v>jueves</v>
      </c>
      <c r="I54" s="26" t="str">
        <f t="shared" si="4"/>
        <v>7</v>
      </c>
      <c r="J54" s="26" t="str">
        <f t="shared" si="5"/>
        <v>07</v>
      </c>
      <c r="K54" s="26" t="str">
        <f t="shared" si="6"/>
        <v>jul</v>
      </c>
      <c r="L54" s="26" t="str">
        <f t="shared" si="7"/>
        <v>julio</v>
      </c>
      <c r="M54" s="26" t="str">
        <f t="shared" si="8"/>
        <v>j</v>
      </c>
      <c r="O54" s="26" t="str">
        <f t="shared" si="9"/>
        <v>07</v>
      </c>
      <c r="P54" s="26" t="str">
        <f t="shared" si="10"/>
        <v>2007</v>
      </c>
      <c r="R54" s="26" t="str">
        <f t="shared" si="11"/>
        <v>07-2007</v>
      </c>
    </row>
    <row r="55" spans="2:18" x14ac:dyDescent="0.25">
      <c r="B55" s="24">
        <v>40353</v>
      </c>
      <c r="D55" s="26" t="str">
        <f t="shared" si="0"/>
        <v>24</v>
      </c>
      <c r="E55" s="26" t="str">
        <f t="shared" si="1"/>
        <v>24</v>
      </c>
      <c r="F55" s="26" t="str">
        <f t="shared" si="2"/>
        <v>jue</v>
      </c>
      <c r="G55" s="26" t="str">
        <f t="shared" si="3"/>
        <v>jueves</v>
      </c>
      <c r="I55" s="26" t="str">
        <f t="shared" si="4"/>
        <v>6</v>
      </c>
      <c r="J55" s="26" t="str">
        <f t="shared" si="5"/>
        <v>06</v>
      </c>
      <c r="K55" s="26" t="str">
        <f t="shared" si="6"/>
        <v>jun</v>
      </c>
      <c r="L55" s="26" t="str">
        <f t="shared" si="7"/>
        <v>junio</v>
      </c>
      <c r="M55" s="26" t="str">
        <f t="shared" si="8"/>
        <v>j</v>
      </c>
      <c r="O55" s="26" t="str">
        <f t="shared" si="9"/>
        <v>10</v>
      </c>
      <c r="P55" s="26" t="str">
        <f t="shared" si="10"/>
        <v>2010</v>
      </c>
      <c r="R55" s="26" t="str">
        <f t="shared" si="11"/>
        <v>06-2010</v>
      </c>
    </row>
    <row r="56" spans="2:18" x14ac:dyDescent="0.25">
      <c r="B56" s="24">
        <v>37620</v>
      </c>
      <c r="D56" s="26" t="str">
        <f t="shared" si="0"/>
        <v>30</v>
      </c>
      <c r="E56" s="26" t="str">
        <f t="shared" si="1"/>
        <v>30</v>
      </c>
      <c r="F56" s="26" t="str">
        <f t="shared" si="2"/>
        <v>lun</v>
      </c>
      <c r="G56" s="26" t="str">
        <f t="shared" si="3"/>
        <v>lunes</v>
      </c>
      <c r="I56" s="26" t="str">
        <f t="shared" si="4"/>
        <v>12</v>
      </c>
      <c r="J56" s="26" t="str">
        <f t="shared" si="5"/>
        <v>12</v>
      </c>
      <c r="K56" s="26" t="str">
        <f t="shared" si="6"/>
        <v>dic</v>
      </c>
      <c r="L56" s="26" t="str">
        <f t="shared" si="7"/>
        <v>diciembre</v>
      </c>
      <c r="M56" s="26" t="str">
        <f t="shared" si="8"/>
        <v>d</v>
      </c>
      <c r="O56" s="26" t="str">
        <f t="shared" si="9"/>
        <v>02</v>
      </c>
      <c r="P56" s="26" t="str">
        <f t="shared" si="10"/>
        <v>2002</v>
      </c>
      <c r="R56" s="26" t="str">
        <f t="shared" si="11"/>
        <v>12-2002</v>
      </c>
    </row>
    <row r="57" spans="2:18" x14ac:dyDescent="0.25">
      <c r="B57" s="24">
        <v>42562</v>
      </c>
      <c r="D57" s="26" t="str">
        <f t="shared" si="0"/>
        <v>11</v>
      </c>
      <c r="E57" s="26" t="str">
        <f t="shared" si="1"/>
        <v>11</v>
      </c>
      <c r="F57" s="26" t="str">
        <f t="shared" si="2"/>
        <v>lun</v>
      </c>
      <c r="G57" s="26" t="str">
        <f t="shared" si="3"/>
        <v>lunes</v>
      </c>
      <c r="I57" s="26" t="str">
        <f t="shared" si="4"/>
        <v>7</v>
      </c>
      <c r="J57" s="26" t="str">
        <f t="shared" si="5"/>
        <v>07</v>
      </c>
      <c r="K57" s="26" t="str">
        <f t="shared" si="6"/>
        <v>jul</v>
      </c>
      <c r="L57" s="26" t="str">
        <f t="shared" si="7"/>
        <v>julio</v>
      </c>
      <c r="M57" s="26" t="str">
        <f t="shared" si="8"/>
        <v>j</v>
      </c>
      <c r="O57" s="26" t="str">
        <f t="shared" si="9"/>
        <v>16</v>
      </c>
      <c r="P57" s="26" t="str">
        <f t="shared" si="10"/>
        <v>2016</v>
      </c>
      <c r="R57" s="26" t="str">
        <f t="shared" si="11"/>
        <v>07-2016</v>
      </c>
    </row>
    <row r="58" spans="2:18" x14ac:dyDescent="0.25">
      <c r="B58" s="24">
        <v>42642</v>
      </c>
      <c r="D58" s="26" t="str">
        <f t="shared" si="0"/>
        <v>29</v>
      </c>
      <c r="E58" s="26" t="str">
        <f t="shared" si="1"/>
        <v>29</v>
      </c>
      <c r="F58" s="26" t="str">
        <f t="shared" si="2"/>
        <v>jue</v>
      </c>
      <c r="G58" s="26" t="str">
        <f t="shared" si="3"/>
        <v>jueves</v>
      </c>
      <c r="I58" s="26" t="str">
        <f t="shared" si="4"/>
        <v>9</v>
      </c>
      <c r="J58" s="26" t="str">
        <f t="shared" si="5"/>
        <v>09</v>
      </c>
      <c r="K58" s="26" t="str">
        <f t="shared" si="6"/>
        <v>sep</v>
      </c>
      <c r="L58" s="26" t="str">
        <f t="shared" si="7"/>
        <v>septiembre</v>
      </c>
      <c r="M58" s="26" t="str">
        <f t="shared" si="8"/>
        <v>s</v>
      </c>
      <c r="O58" s="26" t="str">
        <f t="shared" si="9"/>
        <v>16</v>
      </c>
      <c r="P58" s="26" t="str">
        <f t="shared" si="10"/>
        <v>2016</v>
      </c>
      <c r="R58" s="26" t="str">
        <f t="shared" si="11"/>
        <v>09-2016</v>
      </c>
    </row>
    <row r="59" spans="2:18" x14ac:dyDescent="0.25">
      <c r="B59" s="24">
        <v>41481</v>
      </c>
      <c r="D59" s="26" t="str">
        <f t="shared" si="0"/>
        <v>26</v>
      </c>
      <c r="E59" s="26" t="str">
        <f t="shared" si="1"/>
        <v>26</v>
      </c>
      <c r="F59" s="26" t="str">
        <f t="shared" si="2"/>
        <v>vie</v>
      </c>
      <c r="G59" s="26" t="str">
        <f t="shared" si="3"/>
        <v>viernes</v>
      </c>
      <c r="I59" s="26" t="str">
        <f t="shared" si="4"/>
        <v>7</v>
      </c>
      <c r="J59" s="26" t="str">
        <f t="shared" si="5"/>
        <v>07</v>
      </c>
      <c r="K59" s="26" t="str">
        <f t="shared" si="6"/>
        <v>jul</v>
      </c>
      <c r="L59" s="26" t="str">
        <f t="shared" si="7"/>
        <v>julio</v>
      </c>
      <c r="M59" s="26" t="str">
        <f t="shared" si="8"/>
        <v>j</v>
      </c>
      <c r="O59" s="26" t="str">
        <f t="shared" si="9"/>
        <v>13</v>
      </c>
      <c r="P59" s="26" t="str">
        <f t="shared" si="10"/>
        <v>2013</v>
      </c>
      <c r="R59" s="26" t="str">
        <f t="shared" si="11"/>
        <v>07-2013</v>
      </c>
    </row>
    <row r="60" spans="2:18" x14ac:dyDescent="0.25">
      <c r="B60" s="24">
        <v>44201</v>
      </c>
      <c r="D60" s="26" t="str">
        <f t="shared" si="0"/>
        <v>5</v>
      </c>
      <c r="E60" s="26" t="str">
        <f t="shared" si="1"/>
        <v>05</v>
      </c>
      <c r="F60" s="26" t="str">
        <f t="shared" si="2"/>
        <v>mar</v>
      </c>
      <c r="G60" s="26" t="str">
        <f t="shared" si="3"/>
        <v>martes</v>
      </c>
      <c r="I60" s="26" t="str">
        <f t="shared" si="4"/>
        <v>1</v>
      </c>
      <c r="J60" s="26" t="str">
        <f t="shared" si="5"/>
        <v>01</v>
      </c>
      <c r="K60" s="26" t="str">
        <f t="shared" si="6"/>
        <v>ene</v>
      </c>
      <c r="L60" s="26" t="str">
        <f t="shared" si="7"/>
        <v>enero</v>
      </c>
      <c r="M60" s="26" t="str">
        <f t="shared" si="8"/>
        <v>e</v>
      </c>
      <c r="O60" s="26" t="str">
        <f t="shared" si="9"/>
        <v>21</v>
      </c>
      <c r="P60" s="26" t="str">
        <f t="shared" si="10"/>
        <v>2021</v>
      </c>
      <c r="R60" s="26" t="str">
        <f t="shared" si="11"/>
        <v>01-2021</v>
      </c>
    </row>
    <row r="61" spans="2:18" x14ac:dyDescent="0.25">
      <c r="B61" s="24">
        <v>40114</v>
      </c>
      <c r="D61" s="26" t="str">
        <f t="shared" si="0"/>
        <v>28</v>
      </c>
      <c r="E61" s="26" t="str">
        <f t="shared" si="1"/>
        <v>28</v>
      </c>
      <c r="F61" s="26" t="str">
        <f t="shared" si="2"/>
        <v>mié</v>
      </c>
      <c r="G61" s="26" t="str">
        <f t="shared" si="3"/>
        <v>miércoles</v>
      </c>
      <c r="I61" s="26" t="str">
        <f t="shared" si="4"/>
        <v>10</v>
      </c>
      <c r="J61" s="26" t="str">
        <f t="shared" si="5"/>
        <v>10</v>
      </c>
      <c r="K61" s="26" t="str">
        <f t="shared" si="6"/>
        <v>oct</v>
      </c>
      <c r="L61" s="26" t="str">
        <f t="shared" si="7"/>
        <v>octubre</v>
      </c>
      <c r="M61" s="26" t="str">
        <f t="shared" si="8"/>
        <v>o</v>
      </c>
      <c r="O61" s="26" t="str">
        <f t="shared" si="9"/>
        <v>09</v>
      </c>
      <c r="P61" s="26" t="str">
        <f t="shared" si="10"/>
        <v>2009</v>
      </c>
      <c r="R61" s="26" t="str">
        <f t="shared" si="11"/>
        <v>10-2009</v>
      </c>
    </row>
    <row r="62" spans="2:18" x14ac:dyDescent="0.25">
      <c r="B62" s="24">
        <v>40337</v>
      </c>
      <c r="D62" s="26" t="str">
        <f t="shared" si="0"/>
        <v>8</v>
      </c>
      <c r="E62" s="26" t="str">
        <f t="shared" si="1"/>
        <v>08</v>
      </c>
      <c r="F62" s="26" t="str">
        <f t="shared" si="2"/>
        <v>mar</v>
      </c>
      <c r="G62" s="26" t="str">
        <f t="shared" si="3"/>
        <v>martes</v>
      </c>
      <c r="I62" s="26" t="str">
        <f t="shared" si="4"/>
        <v>6</v>
      </c>
      <c r="J62" s="26" t="str">
        <f t="shared" si="5"/>
        <v>06</v>
      </c>
      <c r="K62" s="26" t="str">
        <f t="shared" si="6"/>
        <v>jun</v>
      </c>
      <c r="L62" s="26" t="str">
        <f t="shared" si="7"/>
        <v>junio</v>
      </c>
      <c r="M62" s="26" t="str">
        <f t="shared" si="8"/>
        <v>j</v>
      </c>
      <c r="O62" s="26" t="str">
        <f t="shared" si="9"/>
        <v>10</v>
      </c>
      <c r="P62" s="26" t="str">
        <f t="shared" si="10"/>
        <v>2010</v>
      </c>
      <c r="R62" s="26" t="str">
        <f t="shared" si="11"/>
        <v>06-2010</v>
      </c>
    </row>
    <row r="63" spans="2:18" x14ac:dyDescent="0.25">
      <c r="B63" s="24">
        <v>44388</v>
      </c>
      <c r="D63" s="26" t="str">
        <f t="shared" si="0"/>
        <v>11</v>
      </c>
      <c r="E63" s="26" t="str">
        <f t="shared" si="1"/>
        <v>11</v>
      </c>
      <c r="F63" s="26" t="str">
        <f t="shared" si="2"/>
        <v>dom</v>
      </c>
      <c r="G63" s="26" t="str">
        <f t="shared" si="3"/>
        <v>domingo</v>
      </c>
      <c r="I63" s="26" t="str">
        <f t="shared" si="4"/>
        <v>7</v>
      </c>
      <c r="J63" s="26" t="str">
        <f t="shared" si="5"/>
        <v>07</v>
      </c>
      <c r="K63" s="26" t="str">
        <f t="shared" si="6"/>
        <v>jul</v>
      </c>
      <c r="L63" s="26" t="str">
        <f t="shared" si="7"/>
        <v>julio</v>
      </c>
      <c r="M63" s="26" t="str">
        <f t="shared" si="8"/>
        <v>j</v>
      </c>
      <c r="O63" s="26" t="str">
        <f t="shared" si="9"/>
        <v>21</v>
      </c>
      <c r="P63" s="26" t="str">
        <f t="shared" si="10"/>
        <v>2021</v>
      </c>
      <c r="R63" s="26" t="str">
        <f t="shared" si="11"/>
        <v>07-2021</v>
      </c>
    </row>
    <row r="64" spans="2:18" x14ac:dyDescent="0.25">
      <c r="B64" s="24">
        <v>44068</v>
      </c>
      <c r="D64" s="26" t="str">
        <f t="shared" si="0"/>
        <v>25</v>
      </c>
      <c r="E64" s="26" t="str">
        <f t="shared" si="1"/>
        <v>25</v>
      </c>
      <c r="F64" s="26" t="str">
        <f t="shared" si="2"/>
        <v>mar</v>
      </c>
      <c r="G64" s="26" t="str">
        <f t="shared" si="3"/>
        <v>martes</v>
      </c>
      <c r="I64" s="26" t="str">
        <f t="shared" si="4"/>
        <v>8</v>
      </c>
      <c r="J64" s="26" t="str">
        <f t="shared" si="5"/>
        <v>08</v>
      </c>
      <c r="K64" s="26" t="str">
        <f t="shared" si="6"/>
        <v>ago</v>
      </c>
      <c r="L64" s="26" t="str">
        <f t="shared" si="7"/>
        <v>agosto</v>
      </c>
      <c r="M64" s="26" t="str">
        <f t="shared" si="8"/>
        <v>a</v>
      </c>
      <c r="O64" s="26" t="str">
        <f t="shared" si="9"/>
        <v>20</v>
      </c>
      <c r="P64" s="26" t="str">
        <f t="shared" si="10"/>
        <v>2020</v>
      </c>
      <c r="R64" s="26" t="str">
        <f t="shared" si="11"/>
        <v>08-2020</v>
      </c>
    </row>
    <row r="65" spans="2:18" x14ac:dyDescent="0.25">
      <c r="B65" s="24">
        <v>38049</v>
      </c>
      <c r="D65" s="26" t="str">
        <f t="shared" si="0"/>
        <v>3</v>
      </c>
      <c r="E65" s="26" t="str">
        <f t="shared" si="1"/>
        <v>03</v>
      </c>
      <c r="F65" s="26" t="str">
        <f t="shared" si="2"/>
        <v>mié</v>
      </c>
      <c r="G65" s="26" t="str">
        <f t="shared" si="3"/>
        <v>miércoles</v>
      </c>
      <c r="I65" s="26" t="str">
        <f t="shared" si="4"/>
        <v>3</v>
      </c>
      <c r="J65" s="26" t="str">
        <f t="shared" si="5"/>
        <v>03</v>
      </c>
      <c r="K65" s="26" t="str">
        <f t="shared" si="6"/>
        <v>mar</v>
      </c>
      <c r="L65" s="26" t="str">
        <f t="shared" si="7"/>
        <v>marzo</v>
      </c>
      <c r="M65" s="26" t="str">
        <f t="shared" si="8"/>
        <v>m</v>
      </c>
      <c r="O65" s="26" t="str">
        <f t="shared" si="9"/>
        <v>04</v>
      </c>
      <c r="P65" s="26" t="str">
        <f t="shared" si="10"/>
        <v>2004</v>
      </c>
      <c r="R65" s="26" t="str">
        <f t="shared" si="11"/>
        <v>03-2004</v>
      </c>
    </row>
    <row r="66" spans="2:18" x14ac:dyDescent="0.25">
      <c r="B66" s="24">
        <v>37221</v>
      </c>
      <c r="D66" s="26" t="str">
        <f t="shared" si="0"/>
        <v>26</v>
      </c>
      <c r="E66" s="26" t="str">
        <f t="shared" si="1"/>
        <v>26</v>
      </c>
      <c r="F66" s="26" t="str">
        <f t="shared" si="2"/>
        <v>lun</v>
      </c>
      <c r="G66" s="26" t="str">
        <f t="shared" si="3"/>
        <v>lunes</v>
      </c>
      <c r="I66" s="26" t="str">
        <f t="shared" si="4"/>
        <v>11</v>
      </c>
      <c r="J66" s="26" t="str">
        <f t="shared" si="5"/>
        <v>11</v>
      </c>
      <c r="K66" s="26" t="str">
        <f t="shared" si="6"/>
        <v>nov</v>
      </c>
      <c r="L66" s="26" t="str">
        <f t="shared" si="7"/>
        <v>noviembre</v>
      </c>
      <c r="M66" s="26" t="str">
        <f t="shared" si="8"/>
        <v>n</v>
      </c>
      <c r="O66" s="26" t="str">
        <f t="shared" si="9"/>
        <v>01</v>
      </c>
      <c r="P66" s="26" t="str">
        <f t="shared" si="10"/>
        <v>2001</v>
      </c>
      <c r="R66" s="26" t="str">
        <f t="shared" si="11"/>
        <v>11-2001</v>
      </c>
    </row>
    <row r="67" spans="2:18" x14ac:dyDescent="0.25">
      <c r="B67" s="24">
        <v>38363</v>
      </c>
      <c r="D67" s="26" t="str">
        <f t="shared" si="0"/>
        <v>11</v>
      </c>
      <c r="E67" s="26" t="str">
        <f t="shared" si="1"/>
        <v>11</v>
      </c>
      <c r="F67" s="26" t="str">
        <f t="shared" si="2"/>
        <v>mar</v>
      </c>
      <c r="G67" s="26" t="str">
        <f t="shared" si="3"/>
        <v>martes</v>
      </c>
      <c r="I67" s="26" t="str">
        <f t="shared" si="4"/>
        <v>1</v>
      </c>
      <c r="J67" s="26" t="str">
        <f t="shared" si="5"/>
        <v>01</v>
      </c>
      <c r="K67" s="26" t="str">
        <f t="shared" si="6"/>
        <v>ene</v>
      </c>
      <c r="L67" s="26" t="str">
        <f t="shared" si="7"/>
        <v>enero</v>
      </c>
      <c r="M67" s="26" t="str">
        <f t="shared" si="8"/>
        <v>e</v>
      </c>
      <c r="O67" s="26" t="str">
        <f t="shared" si="9"/>
        <v>05</v>
      </c>
      <c r="P67" s="26" t="str">
        <f t="shared" si="10"/>
        <v>2005</v>
      </c>
      <c r="R67" s="26" t="str">
        <f t="shared" si="11"/>
        <v>01-2005</v>
      </c>
    </row>
    <row r="68" spans="2:18" x14ac:dyDescent="0.25">
      <c r="B68" s="24">
        <v>40273</v>
      </c>
      <c r="D68" s="26" t="str">
        <f t="shared" si="0"/>
        <v>5</v>
      </c>
      <c r="E68" s="26" t="str">
        <f t="shared" si="1"/>
        <v>05</v>
      </c>
      <c r="F68" s="26" t="str">
        <f t="shared" si="2"/>
        <v>lun</v>
      </c>
      <c r="G68" s="26" t="str">
        <f t="shared" si="3"/>
        <v>lunes</v>
      </c>
      <c r="I68" s="26" t="str">
        <f t="shared" si="4"/>
        <v>4</v>
      </c>
      <c r="J68" s="26" t="str">
        <f t="shared" si="5"/>
        <v>04</v>
      </c>
      <c r="K68" s="26" t="str">
        <f t="shared" si="6"/>
        <v>abr</v>
      </c>
      <c r="L68" s="26" t="str">
        <f t="shared" si="7"/>
        <v>abril</v>
      </c>
      <c r="M68" s="26" t="str">
        <f t="shared" si="8"/>
        <v>a</v>
      </c>
      <c r="O68" s="26" t="str">
        <f t="shared" si="9"/>
        <v>10</v>
      </c>
      <c r="P68" s="26" t="str">
        <f t="shared" si="10"/>
        <v>2010</v>
      </c>
      <c r="R68" s="26" t="str">
        <f t="shared" si="11"/>
        <v>04-2010</v>
      </c>
    </row>
    <row r="69" spans="2:18" x14ac:dyDescent="0.25">
      <c r="B69" s="24">
        <v>36584</v>
      </c>
      <c r="D69" s="26" t="str">
        <f t="shared" si="0"/>
        <v>28</v>
      </c>
      <c r="E69" s="26" t="str">
        <f t="shared" si="1"/>
        <v>28</v>
      </c>
      <c r="F69" s="26" t="str">
        <f t="shared" si="2"/>
        <v>lun</v>
      </c>
      <c r="G69" s="26" t="str">
        <f t="shared" si="3"/>
        <v>lunes</v>
      </c>
      <c r="I69" s="26" t="str">
        <f t="shared" si="4"/>
        <v>2</v>
      </c>
      <c r="J69" s="26" t="str">
        <f t="shared" si="5"/>
        <v>02</v>
      </c>
      <c r="K69" s="26" t="str">
        <f t="shared" si="6"/>
        <v>feb</v>
      </c>
      <c r="L69" s="26" t="str">
        <f t="shared" si="7"/>
        <v>febrero</v>
      </c>
      <c r="M69" s="26" t="str">
        <f t="shared" si="8"/>
        <v>f</v>
      </c>
      <c r="O69" s="26" t="str">
        <f t="shared" si="9"/>
        <v>00</v>
      </c>
      <c r="P69" s="26" t="str">
        <f t="shared" si="10"/>
        <v>2000</v>
      </c>
      <c r="R69" s="26" t="str">
        <f t="shared" si="11"/>
        <v>02-2000</v>
      </c>
    </row>
    <row r="70" spans="2:18" x14ac:dyDescent="0.25">
      <c r="B70" s="24">
        <v>39461</v>
      </c>
      <c r="D70" s="26" t="str">
        <f t="shared" si="0"/>
        <v>14</v>
      </c>
      <c r="E70" s="26" t="str">
        <f t="shared" si="1"/>
        <v>14</v>
      </c>
      <c r="F70" s="26" t="str">
        <f t="shared" si="2"/>
        <v>lun</v>
      </c>
      <c r="G70" s="26" t="str">
        <f t="shared" si="3"/>
        <v>lunes</v>
      </c>
      <c r="I70" s="26" t="str">
        <f t="shared" si="4"/>
        <v>1</v>
      </c>
      <c r="J70" s="26" t="str">
        <f t="shared" si="5"/>
        <v>01</v>
      </c>
      <c r="K70" s="26" t="str">
        <f t="shared" si="6"/>
        <v>ene</v>
      </c>
      <c r="L70" s="26" t="str">
        <f t="shared" si="7"/>
        <v>enero</v>
      </c>
      <c r="M70" s="26" t="str">
        <f t="shared" si="8"/>
        <v>e</v>
      </c>
      <c r="O70" s="26" t="str">
        <f t="shared" si="9"/>
        <v>08</v>
      </c>
      <c r="P70" s="26" t="str">
        <f t="shared" si="10"/>
        <v>2008</v>
      </c>
      <c r="R70" s="26" t="str">
        <f t="shared" si="11"/>
        <v>01-2008</v>
      </c>
    </row>
    <row r="71" spans="2:18" x14ac:dyDescent="0.25">
      <c r="B71" s="24">
        <v>41756</v>
      </c>
      <c r="D71" s="26" t="str">
        <f t="shared" si="0"/>
        <v>27</v>
      </c>
      <c r="E71" s="26" t="str">
        <f t="shared" si="1"/>
        <v>27</v>
      </c>
      <c r="F71" s="26" t="str">
        <f t="shared" si="2"/>
        <v>dom</v>
      </c>
      <c r="G71" s="26" t="str">
        <f t="shared" si="3"/>
        <v>domingo</v>
      </c>
      <c r="I71" s="26" t="str">
        <f t="shared" si="4"/>
        <v>4</v>
      </c>
      <c r="J71" s="26" t="str">
        <f t="shared" si="5"/>
        <v>04</v>
      </c>
      <c r="K71" s="26" t="str">
        <f t="shared" si="6"/>
        <v>abr</v>
      </c>
      <c r="L71" s="26" t="str">
        <f t="shared" si="7"/>
        <v>abril</v>
      </c>
      <c r="M71" s="26" t="str">
        <f t="shared" si="8"/>
        <v>a</v>
      </c>
      <c r="O71" s="26" t="str">
        <f t="shared" si="9"/>
        <v>14</v>
      </c>
      <c r="P71" s="26" t="str">
        <f t="shared" si="10"/>
        <v>2014</v>
      </c>
      <c r="R71" s="26" t="str">
        <f t="shared" si="11"/>
        <v>04-2014</v>
      </c>
    </row>
    <row r="72" spans="2:18" x14ac:dyDescent="0.25">
      <c r="B72" s="24">
        <v>36719</v>
      </c>
      <c r="D72" s="26" t="str">
        <f t="shared" si="0"/>
        <v>12</v>
      </c>
      <c r="E72" s="26" t="str">
        <f t="shared" si="1"/>
        <v>12</v>
      </c>
      <c r="F72" s="26" t="str">
        <f t="shared" si="2"/>
        <v>mié</v>
      </c>
      <c r="G72" s="26" t="str">
        <f t="shared" si="3"/>
        <v>miércoles</v>
      </c>
      <c r="I72" s="26" t="str">
        <f t="shared" si="4"/>
        <v>7</v>
      </c>
      <c r="J72" s="26" t="str">
        <f t="shared" si="5"/>
        <v>07</v>
      </c>
      <c r="K72" s="26" t="str">
        <f t="shared" si="6"/>
        <v>jul</v>
      </c>
      <c r="L72" s="26" t="str">
        <f t="shared" si="7"/>
        <v>julio</v>
      </c>
      <c r="M72" s="26" t="str">
        <f t="shared" si="8"/>
        <v>j</v>
      </c>
      <c r="O72" s="26" t="str">
        <f t="shared" si="9"/>
        <v>00</v>
      </c>
      <c r="P72" s="26" t="str">
        <f t="shared" si="10"/>
        <v>2000</v>
      </c>
      <c r="R72" s="26" t="str">
        <f t="shared" si="11"/>
        <v>07-2000</v>
      </c>
    </row>
    <row r="73" spans="2:18" x14ac:dyDescent="0.25">
      <c r="B73" s="24">
        <v>39509</v>
      </c>
      <c r="D73" s="26" t="str">
        <f t="shared" si="0"/>
        <v>2</v>
      </c>
      <c r="E73" s="26" t="str">
        <f t="shared" si="1"/>
        <v>02</v>
      </c>
      <c r="F73" s="26" t="str">
        <f t="shared" si="2"/>
        <v>dom</v>
      </c>
      <c r="G73" s="26" t="str">
        <f t="shared" si="3"/>
        <v>domingo</v>
      </c>
      <c r="I73" s="26" t="str">
        <f t="shared" si="4"/>
        <v>3</v>
      </c>
      <c r="J73" s="26" t="str">
        <f t="shared" si="5"/>
        <v>03</v>
      </c>
      <c r="K73" s="26" t="str">
        <f t="shared" si="6"/>
        <v>mar</v>
      </c>
      <c r="L73" s="26" t="str">
        <f t="shared" si="7"/>
        <v>marzo</v>
      </c>
      <c r="M73" s="26" t="str">
        <f t="shared" si="8"/>
        <v>m</v>
      </c>
      <c r="O73" s="26" t="str">
        <f t="shared" si="9"/>
        <v>08</v>
      </c>
      <c r="P73" s="26" t="str">
        <f t="shared" si="10"/>
        <v>2008</v>
      </c>
      <c r="R73" s="26" t="str">
        <f t="shared" si="11"/>
        <v>03-2008</v>
      </c>
    </row>
    <row r="74" spans="2:18" x14ac:dyDescent="0.25">
      <c r="B74" s="24">
        <v>42710</v>
      </c>
      <c r="D74" s="26" t="str">
        <f t="shared" si="0"/>
        <v>6</v>
      </c>
      <c r="E74" s="26" t="str">
        <f t="shared" si="1"/>
        <v>06</v>
      </c>
      <c r="F74" s="26" t="str">
        <f t="shared" si="2"/>
        <v>mar</v>
      </c>
      <c r="G74" s="26" t="str">
        <f t="shared" si="3"/>
        <v>martes</v>
      </c>
      <c r="I74" s="26" t="str">
        <f t="shared" si="4"/>
        <v>12</v>
      </c>
      <c r="J74" s="26" t="str">
        <f t="shared" si="5"/>
        <v>12</v>
      </c>
      <c r="K74" s="26" t="str">
        <f t="shared" si="6"/>
        <v>dic</v>
      </c>
      <c r="L74" s="26" t="str">
        <f t="shared" si="7"/>
        <v>diciembre</v>
      </c>
      <c r="M74" s="26" t="str">
        <f t="shared" si="8"/>
        <v>d</v>
      </c>
      <c r="O74" s="26" t="str">
        <f t="shared" si="9"/>
        <v>16</v>
      </c>
      <c r="P74" s="26" t="str">
        <f t="shared" si="10"/>
        <v>2016</v>
      </c>
      <c r="R74" s="26" t="str">
        <f t="shared" si="11"/>
        <v>12-2016</v>
      </c>
    </row>
    <row r="75" spans="2:18" x14ac:dyDescent="0.25">
      <c r="B75" s="24">
        <v>43622</v>
      </c>
      <c r="D75" s="26" t="str">
        <f t="shared" si="0"/>
        <v>6</v>
      </c>
      <c r="E75" s="26" t="str">
        <f t="shared" si="1"/>
        <v>06</v>
      </c>
      <c r="F75" s="26" t="str">
        <f t="shared" si="2"/>
        <v>jue</v>
      </c>
      <c r="G75" s="26" t="str">
        <f t="shared" si="3"/>
        <v>jueves</v>
      </c>
      <c r="I75" s="26" t="str">
        <f t="shared" si="4"/>
        <v>6</v>
      </c>
      <c r="J75" s="26" t="str">
        <f t="shared" si="5"/>
        <v>06</v>
      </c>
      <c r="K75" s="26" t="str">
        <f t="shared" si="6"/>
        <v>jun</v>
      </c>
      <c r="L75" s="26" t="str">
        <f t="shared" si="7"/>
        <v>junio</v>
      </c>
      <c r="M75" s="26" t="str">
        <f t="shared" si="8"/>
        <v>j</v>
      </c>
      <c r="O75" s="26" t="str">
        <f t="shared" si="9"/>
        <v>19</v>
      </c>
      <c r="P75" s="26" t="str">
        <f t="shared" si="10"/>
        <v>2019</v>
      </c>
      <c r="R75" s="26" t="str">
        <f t="shared" si="11"/>
        <v>06-2019</v>
      </c>
    </row>
    <row r="76" spans="2:18" x14ac:dyDescent="0.25">
      <c r="B76" s="24">
        <v>40563</v>
      </c>
      <c r="D76" s="26" t="str">
        <f t="shared" ref="D76:D139" si="12">TEXT(B76,"d")</f>
        <v>20</v>
      </c>
      <c r="E76" s="26" t="str">
        <f t="shared" ref="E76:E139" si="13">TEXT(B76,"dd")</f>
        <v>20</v>
      </c>
      <c r="F76" s="26" t="str">
        <f t="shared" ref="F76:F139" si="14">TEXT(B76,"ddd")</f>
        <v>jue</v>
      </c>
      <c r="G76" s="26" t="str">
        <f t="shared" ref="G76:G139" si="15">TEXT(B76,"dddd")</f>
        <v>jueves</v>
      </c>
      <c r="I76" s="26" t="str">
        <f t="shared" ref="I76:I139" si="16">TEXT(B76,"m")</f>
        <v>1</v>
      </c>
      <c r="J76" s="26" t="str">
        <f t="shared" ref="J76:J139" si="17">TEXT(B76,"mm")</f>
        <v>01</v>
      </c>
      <c r="K76" s="26" t="str">
        <f t="shared" ref="K76:K139" si="18">TEXT(B76,"mmm")</f>
        <v>ene</v>
      </c>
      <c r="L76" s="26" t="str">
        <f t="shared" ref="L76:L139" si="19">TEXT(B76,"mmmm")</f>
        <v>enero</v>
      </c>
      <c r="M76" s="26" t="str">
        <f t="shared" ref="M76:M139" si="20">TEXT(B76,"mmmmm")</f>
        <v>e</v>
      </c>
      <c r="O76" s="26" t="str">
        <f t="shared" ref="O76:O139" si="21">TEXT(B76,"yy")</f>
        <v>11</v>
      </c>
      <c r="P76" s="26" t="str">
        <f t="shared" ref="P76:P139" si="22">TEXT(B76,"yyyy")</f>
        <v>2011</v>
      </c>
      <c r="R76" s="26" t="str">
        <f t="shared" ref="R76:R139" si="23">TEXT(B76,"mm-yyyy")</f>
        <v>01-2011</v>
      </c>
    </row>
    <row r="77" spans="2:18" x14ac:dyDescent="0.25">
      <c r="B77" s="24">
        <v>42481</v>
      </c>
      <c r="D77" s="26" t="str">
        <f t="shared" si="12"/>
        <v>21</v>
      </c>
      <c r="E77" s="26" t="str">
        <f t="shared" si="13"/>
        <v>21</v>
      </c>
      <c r="F77" s="26" t="str">
        <f t="shared" si="14"/>
        <v>jue</v>
      </c>
      <c r="G77" s="26" t="str">
        <f t="shared" si="15"/>
        <v>jueves</v>
      </c>
      <c r="I77" s="26" t="str">
        <f t="shared" si="16"/>
        <v>4</v>
      </c>
      <c r="J77" s="26" t="str">
        <f t="shared" si="17"/>
        <v>04</v>
      </c>
      <c r="K77" s="26" t="str">
        <f t="shared" si="18"/>
        <v>abr</v>
      </c>
      <c r="L77" s="26" t="str">
        <f t="shared" si="19"/>
        <v>abril</v>
      </c>
      <c r="M77" s="26" t="str">
        <f t="shared" si="20"/>
        <v>a</v>
      </c>
      <c r="O77" s="26" t="str">
        <f t="shared" si="21"/>
        <v>16</v>
      </c>
      <c r="P77" s="26" t="str">
        <f t="shared" si="22"/>
        <v>2016</v>
      </c>
      <c r="R77" s="26" t="str">
        <f t="shared" si="23"/>
        <v>04-2016</v>
      </c>
    </row>
    <row r="78" spans="2:18" x14ac:dyDescent="0.25">
      <c r="B78" s="24">
        <v>39167</v>
      </c>
      <c r="D78" s="26" t="str">
        <f t="shared" si="12"/>
        <v>26</v>
      </c>
      <c r="E78" s="26" t="str">
        <f t="shared" si="13"/>
        <v>26</v>
      </c>
      <c r="F78" s="26" t="str">
        <f t="shared" si="14"/>
        <v>lun</v>
      </c>
      <c r="G78" s="26" t="str">
        <f t="shared" si="15"/>
        <v>lunes</v>
      </c>
      <c r="I78" s="26" t="str">
        <f t="shared" si="16"/>
        <v>3</v>
      </c>
      <c r="J78" s="26" t="str">
        <f t="shared" si="17"/>
        <v>03</v>
      </c>
      <c r="K78" s="26" t="str">
        <f t="shared" si="18"/>
        <v>mar</v>
      </c>
      <c r="L78" s="26" t="str">
        <f t="shared" si="19"/>
        <v>marzo</v>
      </c>
      <c r="M78" s="26" t="str">
        <f t="shared" si="20"/>
        <v>m</v>
      </c>
      <c r="O78" s="26" t="str">
        <f t="shared" si="21"/>
        <v>07</v>
      </c>
      <c r="P78" s="26" t="str">
        <f t="shared" si="22"/>
        <v>2007</v>
      </c>
      <c r="R78" s="26" t="str">
        <f t="shared" si="23"/>
        <v>03-2007</v>
      </c>
    </row>
    <row r="79" spans="2:18" x14ac:dyDescent="0.25">
      <c r="B79" s="24">
        <v>40325</v>
      </c>
      <c r="D79" s="26" t="str">
        <f t="shared" si="12"/>
        <v>27</v>
      </c>
      <c r="E79" s="26" t="str">
        <f t="shared" si="13"/>
        <v>27</v>
      </c>
      <c r="F79" s="26" t="str">
        <f t="shared" si="14"/>
        <v>jue</v>
      </c>
      <c r="G79" s="26" t="str">
        <f t="shared" si="15"/>
        <v>jueves</v>
      </c>
      <c r="I79" s="26" t="str">
        <f t="shared" si="16"/>
        <v>5</v>
      </c>
      <c r="J79" s="26" t="str">
        <f t="shared" si="17"/>
        <v>05</v>
      </c>
      <c r="K79" s="26" t="str">
        <f t="shared" si="18"/>
        <v>may</v>
      </c>
      <c r="L79" s="26" t="str">
        <f t="shared" si="19"/>
        <v>mayo</v>
      </c>
      <c r="M79" s="26" t="str">
        <f t="shared" si="20"/>
        <v>m</v>
      </c>
      <c r="O79" s="26" t="str">
        <f t="shared" si="21"/>
        <v>10</v>
      </c>
      <c r="P79" s="26" t="str">
        <f t="shared" si="22"/>
        <v>2010</v>
      </c>
      <c r="R79" s="26" t="str">
        <f t="shared" si="23"/>
        <v>05-2010</v>
      </c>
    </row>
    <row r="80" spans="2:18" x14ac:dyDescent="0.25">
      <c r="B80" s="24">
        <v>42334</v>
      </c>
      <c r="D80" s="26" t="str">
        <f t="shared" si="12"/>
        <v>26</v>
      </c>
      <c r="E80" s="26" t="str">
        <f t="shared" si="13"/>
        <v>26</v>
      </c>
      <c r="F80" s="26" t="str">
        <f t="shared" si="14"/>
        <v>jue</v>
      </c>
      <c r="G80" s="26" t="str">
        <f t="shared" si="15"/>
        <v>jueves</v>
      </c>
      <c r="I80" s="26" t="str">
        <f t="shared" si="16"/>
        <v>11</v>
      </c>
      <c r="J80" s="26" t="str">
        <f t="shared" si="17"/>
        <v>11</v>
      </c>
      <c r="K80" s="26" t="str">
        <f t="shared" si="18"/>
        <v>nov</v>
      </c>
      <c r="L80" s="26" t="str">
        <f t="shared" si="19"/>
        <v>noviembre</v>
      </c>
      <c r="M80" s="26" t="str">
        <f t="shared" si="20"/>
        <v>n</v>
      </c>
      <c r="O80" s="26" t="str">
        <f t="shared" si="21"/>
        <v>15</v>
      </c>
      <c r="P80" s="26" t="str">
        <f t="shared" si="22"/>
        <v>2015</v>
      </c>
      <c r="R80" s="26" t="str">
        <f t="shared" si="23"/>
        <v>11-2015</v>
      </c>
    </row>
    <row r="81" spans="2:18" x14ac:dyDescent="0.25">
      <c r="B81" s="24">
        <v>42534</v>
      </c>
      <c r="D81" s="26" t="str">
        <f t="shared" si="12"/>
        <v>13</v>
      </c>
      <c r="E81" s="26" t="str">
        <f t="shared" si="13"/>
        <v>13</v>
      </c>
      <c r="F81" s="26" t="str">
        <f t="shared" si="14"/>
        <v>lun</v>
      </c>
      <c r="G81" s="26" t="str">
        <f t="shared" si="15"/>
        <v>lunes</v>
      </c>
      <c r="I81" s="26" t="str">
        <f t="shared" si="16"/>
        <v>6</v>
      </c>
      <c r="J81" s="26" t="str">
        <f t="shared" si="17"/>
        <v>06</v>
      </c>
      <c r="K81" s="26" t="str">
        <f t="shared" si="18"/>
        <v>jun</v>
      </c>
      <c r="L81" s="26" t="str">
        <f t="shared" si="19"/>
        <v>junio</v>
      </c>
      <c r="M81" s="26" t="str">
        <f t="shared" si="20"/>
        <v>j</v>
      </c>
      <c r="O81" s="26" t="str">
        <f t="shared" si="21"/>
        <v>16</v>
      </c>
      <c r="P81" s="26" t="str">
        <f t="shared" si="22"/>
        <v>2016</v>
      </c>
      <c r="R81" s="26" t="str">
        <f t="shared" si="23"/>
        <v>06-2016</v>
      </c>
    </row>
    <row r="82" spans="2:18" x14ac:dyDescent="0.25">
      <c r="B82" s="24">
        <v>36562</v>
      </c>
      <c r="D82" s="26" t="str">
        <f t="shared" si="12"/>
        <v>6</v>
      </c>
      <c r="E82" s="26" t="str">
        <f t="shared" si="13"/>
        <v>06</v>
      </c>
      <c r="F82" s="26" t="str">
        <f t="shared" si="14"/>
        <v>dom</v>
      </c>
      <c r="G82" s="26" t="str">
        <f t="shared" si="15"/>
        <v>domingo</v>
      </c>
      <c r="I82" s="26" t="str">
        <f t="shared" si="16"/>
        <v>2</v>
      </c>
      <c r="J82" s="26" t="str">
        <f t="shared" si="17"/>
        <v>02</v>
      </c>
      <c r="K82" s="26" t="str">
        <f t="shared" si="18"/>
        <v>feb</v>
      </c>
      <c r="L82" s="26" t="str">
        <f t="shared" si="19"/>
        <v>febrero</v>
      </c>
      <c r="M82" s="26" t="str">
        <f t="shared" si="20"/>
        <v>f</v>
      </c>
      <c r="O82" s="26" t="str">
        <f t="shared" si="21"/>
        <v>00</v>
      </c>
      <c r="P82" s="26" t="str">
        <f t="shared" si="22"/>
        <v>2000</v>
      </c>
      <c r="R82" s="26" t="str">
        <f t="shared" si="23"/>
        <v>02-2000</v>
      </c>
    </row>
    <row r="83" spans="2:18" x14ac:dyDescent="0.25">
      <c r="B83" s="24">
        <v>41738</v>
      </c>
      <c r="D83" s="26" t="str">
        <f t="shared" si="12"/>
        <v>9</v>
      </c>
      <c r="E83" s="26" t="str">
        <f t="shared" si="13"/>
        <v>09</v>
      </c>
      <c r="F83" s="26" t="str">
        <f t="shared" si="14"/>
        <v>mié</v>
      </c>
      <c r="G83" s="26" t="str">
        <f t="shared" si="15"/>
        <v>miércoles</v>
      </c>
      <c r="I83" s="26" t="str">
        <f t="shared" si="16"/>
        <v>4</v>
      </c>
      <c r="J83" s="26" t="str">
        <f t="shared" si="17"/>
        <v>04</v>
      </c>
      <c r="K83" s="26" t="str">
        <f t="shared" si="18"/>
        <v>abr</v>
      </c>
      <c r="L83" s="26" t="str">
        <f t="shared" si="19"/>
        <v>abril</v>
      </c>
      <c r="M83" s="26" t="str">
        <f t="shared" si="20"/>
        <v>a</v>
      </c>
      <c r="O83" s="26" t="str">
        <f t="shared" si="21"/>
        <v>14</v>
      </c>
      <c r="P83" s="26" t="str">
        <f t="shared" si="22"/>
        <v>2014</v>
      </c>
      <c r="R83" s="26" t="str">
        <f t="shared" si="23"/>
        <v>04-2014</v>
      </c>
    </row>
    <row r="84" spans="2:18" x14ac:dyDescent="0.25">
      <c r="B84" s="24">
        <v>39978</v>
      </c>
      <c r="D84" s="26" t="str">
        <f t="shared" si="12"/>
        <v>14</v>
      </c>
      <c r="E84" s="26" t="str">
        <f t="shared" si="13"/>
        <v>14</v>
      </c>
      <c r="F84" s="26" t="str">
        <f t="shared" si="14"/>
        <v>dom</v>
      </c>
      <c r="G84" s="26" t="str">
        <f t="shared" si="15"/>
        <v>domingo</v>
      </c>
      <c r="I84" s="26" t="str">
        <f t="shared" si="16"/>
        <v>6</v>
      </c>
      <c r="J84" s="26" t="str">
        <f t="shared" si="17"/>
        <v>06</v>
      </c>
      <c r="K84" s="26" t="str">
        <f t="shared" si="18"/>
        <v>jun</v>
      </c>
      <c r="L84" s="26" t="str">
        <f t="shared" si="19"/>
        <v>junio</v>
      </c>
      <c r="M84" s="26" t="str">
        <f t="shared" si="20"/>
        <v>j</v>
      </c>
      <c r="O84" s="26" t="str">
        <f t="shared" si="21"/>
        <v>09</v>
      </c>
      <c r="P84" s="26" t="str">
        <f t="shared" si="22"/>
        <v>2009</v>
      </c>
      <c r="R84" s="26" t="str">
        <f t="shared" si="23"/>
        <v>06-2009</v>
      </c>
    </row>
    <row r="85" spans="2:18" x14ac:dyDescent="0.25">
      <c r="B85" s="24">
        <v>36730</v>
      </c>
      <c r="D85" s="26" t="str">
        <f t="shared" si="12"/>
        <v>23</v>
      </c>
      <c r="E85" s="26" t="str">
        <f t="shared" si="13"/>
        <v>23</v>
      </c>
      <c r="F85" s="26" t="str">
        <f t="shared" si="14"/>
        <v>dom</v>
      </c>
      <c r="G85" s="26" t="str">
        <f t="shared" si="15"/>
        <v>domingo</v>
      </c>
      <c r="I85" s="26" t="str">
        <f t="shared" si="16"/>
        <v>7</v>
      </c>
      <c r="J85" s="26" t="str">
        <f t="shared" si="17"/>
        <v>07</v>
      </c>
      <c r="K85" s="26" t="str">
        <f t="shared" si="18"/>
        <v>jul</v>
      </c>
      <c r="L85" s="26" t="str">
        <f t="shared" si="19"/>
        <v>julio</v>
      </c>
      <c r="M85" s="26" t="str">
        <f t="shared" si="20"/>
        <v>j</v>
      </c>
      <c r="O85" s="26" t="str">
        <f t="shared" si="21"/>
        <v>00</v>
      </c>
      <c r="P85" s="26" t="str">
        <f t="shared" si="22"/>
        <v>2000</v>
      </c>
      <c r="R85" s="26" t="str">
        <f t="shared" si="23"/>
        <v>07-2000</v>
      </c>
    </row>
    <row r="86" spans="2:18" x14ac:dyDescent="0.25">
      <c r="B86" s="24">
        <v>36755</v>
      </c>
      <c r="D86" s="26" t="str">
        <f t="shared" si="12"/>
        <v>17</v>
      </c>
      <c r="E86" s="26" t="str">
        <f t="shared" si="13"/>
        <v>17</v>
      </c>
      <c r="F86" s="26" t="str">
        <f t="shared" si="14"/>
        <v>jue</v>
      </c>
      <c r="G86" s="26" t="str">
        <f t="shared" si="15"/>
        <v>jueves</v>
      </c>
      <c r="I86" s="26" t="str">
        <f t="shared" si="16"/>
        <v>8</v>
      </c>
      <c r="J86" s="26" t="str">
        <f t="shared" si="17"/>
        <v>08</v>
      </c>
      <c r="K86" s="26" t="str">
        <f t="shared" si="18"/>
        <v>ago</v>
      </c>
      <c r="L86" s="26" t="str">
        <f t="shared" si="19"/>
        <v>agosto</v>
      </c>
      <c r="M86" s="26" t="str">
        <f t="shared" si="20"/>
        <v>a</v>
      </c>
      <c r="O86" s="26" t="str">
        <f t="shared" si="21"/>
        <v>00</v>
      </c>
      <c r="P86" s="26" t="str">
        <f t="shared" si="22"/>
        <v>2000</v>
      </c>
      <c r="R86" s="26" t="str">
        <f t="shared" si="23"/>
        <v>08-2000</v>
      </c>
    </row>
    <row r="87" spans="2:18" x14ac:dyDescent="0.25">
      <c r="B87" s="24">
        <v>37834</v>
      </c>
      <c r="D87" s="26" t="str">
        <f t="shared" si="12"/>
        <v>1</v>
      </c>
      <c r="E87" s="26" t="str">
        <f t="shared" si="13"/>
        <v>01</v>
      </c>
      <c r="F87" s="26" t="str">
        <f t="shared" si="14"/>
        <v>vie</v>
      </c>
      <c r="G87" s="26" t="str">
        <f t="shared" si="15"/>
        <v>viernes</v>
      </c>
      <c r="I87" s="26" t="str">
        <f t="shared" si="16"/>
        <v>8</v>
      </c>
      <c r="J87" s="26" t="str">
        <f t="shared" si="17"/>
        <v>08</v>
      </c>
      <c r="K87" s="26" t="str">
        <f t="shared" si="18"/>
        <v>ago</v>
      </c>
      <c r="L87" s="26" t="str">
        <f t="shared" si="19"/>
        <v>agosto</v>
      </c>
      <c r="M87" s="26" t="str">
        <f t="shared" si="20"/>
        <v>a</v>
      </c>
      <c r="O87" s="26" t="str">
        <f t="shared" si="21"/>
        <v>03</v>
      </c>
      <c r="P87" s="26" t="str">
        <f t="shared" si="22"/>
        <v>2003</v>
      </c>
      <c r="R87" s="26" t="str">
        <f t="shared" si="23"/>
        <v>08-2003</v>
      </c>
    </row>
    <row r="88" spans="2:18" x14ac:dyDescent="0.25">
      <c r="B88" s="24">
        <v>39517</v>
      </c>
      <c r="D88" s="26" t="str">
        <f t="shared" si="12"/>
        <v>10</v>
      </c>
      <c r="E88" s="26" t="str">
        <f t="shared" si="13"/>
        <v>10</v>
      </c>
      <c r="F88" s="26" t="str">
        <f t="shared" si="14"/>
        <v>lun</v>
      </c>
      <c r="G88" s="26" t="str">
        <f t="shared" si="15"/>
        <v>lunes</v>
      </c>
      <c r="I88" s="26" t="str">
        <f t="shared" si="16"/>
        <v>3</v>
      </c>
      <c r="J88" s="26" t="str">
        <f t="shared" si="17"/>
        <v>03</v>
      </c>
      <c r="K88" s="26" t="str">
        <f t="shared" si="18"/>
        <v>mar</v>
      </c>
      <c r="L88" s="26" t="str">
        <f t="shared" si="19"/>
        <v>marzo</v>
      </c>
      <c r="M88" s="26" t="str">
        <f t="shared" si="20"/>
        <v>m</v>
      </c>
      <c r="O88" s="26" t="str">
        <f t="shared" si="21"/>
        <v>08</v>
      </c>
      <c r="P88" s="26" t="str">
        <f t="shared" si="22"/>
        <v>2008</v>
      </c>
      <c r="R88" s="26" t="str">
        <f t="shared" si="23"/>
        <v>03-2008</v>
      </c>
    </row>
    <row r="89" spans="2:18" x14ac:dyDescent="0.25">
      <c r="B89" s="24">
        <v>43762</v>
      </c>
      <c r="D89" s="26" t="str">
        <f t="shared" si="12"/>
        <v>24</v>
      </c>
      <c r="E89" s="26" t="str">
        <f t="shared" si="13"/>
        <v>24</v>
      </c>
      <c r="F89" s="26" t="str">
        <f t="shared" si="14"/>
        <v>jue</v>
      </c>
      <c r="G89" s="26" t="str">
        <f t="shared" si="15"/>
        <v>jueves</v>
      </c>
      <c r="I89" s="26" t="str">
        <f t="shared" si="16"/>
        <v>10</v>
      </c>
      <c r="J89" s="26" t="str">
        <f t="shared" si="17"/>
        <v>10</v>
      </c>
      <c r="K89" s="26" t="str">
        <f t="shared" si="18"/>
        <v>oct</v>
      </c>
      <c r="L89" s="26" t="str">
        <f t="shared" si="19"/>
        <v>octubre</v>
      </c>
      <c r="M89" s="26" t="str">
        <f t="shared" si="20"/>
        <v>o</v>
      </c>
      <c r="O89" s="26" t="str">
        <f t="shared" si="21"/>
        <v>19</v>
      </c>
      <c r="P89" s="26" t="str">
        <f t="shared" si="22"/>
        <v>2019</v>
      </c>
      <c r="R89" s="26" t="str">
        <f t="shared" si="23"/>
        <v>10-2019</v>
      </c>
    </row>
    <row r="90" spans="2:18" x14ac:dyDescent="0.25">
      <c r="B90" s="24">
        <v>38990</v>
      </c>
      <c r="D90" s="26" t="str">
        <f t="shared" si="12"/>
        <v>30</v>
      </c>
      <c r="E90" s="26" t="str">
        <f t="shared" si="13"/>
        <v>30</v>
      </c>
      <c r="F90" s="26" t="str">
        <f t="shared" si="14"/>
        <v>sáb</v>
      </c>
      <c r="G90" s="26" t="str">
        <f t="shared" si="15"/>
        <v>sábado</v>
      </c>
      <c r="I90" s="26" t="str">
        <f t="shared" si="16"/>
        <v>9</v>
      </c>
      <c r="J90" s="26" t="str">
        <f t="shared" si="17"/>
        <v>09</v>
      </c>
      <c r="K90" s="26" t="str">
        <f t="shared" si="18"/>
        <v>sep</v>
      </c>
      <c r="L90" s="26" t="str">
        <f t="shared" si="19"/>
        <v>septiembre</v>
      </c>
      <c r="M90" s="26" t="str">
        <f t="shared" si="20"/>
        <v>s</v>
      </c>
      <c r="O90" s="26" t="str">
        <f t="shared" si="21"/>
        <v>06</v>
      </c>
      <c r="P90" s="26" t="str">
        <f t="shared" si="22"/>
        <v>2006</v>
      </c>
      <c r="R90" s="26" t="str">
        <f t="shared" si="23"/>
        <v>09-2006</v>
      </c>
    </row>
    <row r="91" spans="2:18" x14ac:dyDescent="0.25">
      <c r="B91" s="24">
        <v>39016</v>
      </c>
      <c r="D91" s="26" t="str">
        <f t="shared" si="12"/>
        <v>26</v>
      </c>
      <c r="E91" s="26" t="str">
        <f t="shared" si="13"/>
        <v>26</v>
      </c>
      <c r="F91" s="26" t="str">
        <f t="shared" si="14"/>
        <v>jue</v>
      </c>
      <c r="G91" s="26" t="str">
        <f t="shared" si="15"/>
        <v>jueves</v>
      </c>
      <c r="I91" s="26" t="str">
        <f t="shared" si="16"/>
        <v>10</v>
      </c>
      <c r="J91" s="26" t="str">
        <f t="shared" si="17"/>
        <v>10</v>
      </c>
      <c r="K91" s="26" t="str">
        <f t="shared" si="18"/>
        <v>oct</v>
      </c>
      <c r="L91" s="26" t="str">
        <f t="shared" si="19"/>
        <v>octubre</v>
      </c>
      <c r="M91" s="26" t="str">
        <f t="shared" si="20"/>
        <v>o</v>
      </c>
      <c r="O91" s="26" t="str">
        <f t="shared" si="21"/>
        <v>06</v>
      </c>
      <c r="P91" s="26" t="str">
        <f t="shared" si="22"/>
        <v>2006</v>
      </c>
      <c r="R91" s="26" t="str">
        <f t="shared" si="23"/>
        <v>10-2006</v>
      </c>
    </row>
    <row r="92" spans="2:18" x14ac:dyDescent="0.25">
      <c r="B92" s="24">
        <v>40438</v>
      </c>
      <c r="D92" s="26" t="str">
        <f t="shared" si="12"/>
        <v>17</v>
      </c>
      <c r="E92" s="26" t="str">
        <f t="shared" si="13"/>
        <v>17</v>
      </c>
      <c r="F92" s="26" t="str">
        <f t="shared" si="14"/>
        <v>vie</v>
      </c>
      <c r="G92" s="26" t="str">
        <f t="shared" si="15"/>
        <v>viernes</v>
      </c>
      <c r="I92" s="26" t="str">
        <f t="shared" si="16"/>
        <v>9</v>
      </c>
      <c r="J92" s="26" t="str">
        <f t="shared" si="17"/>
        <v>09</v>
      </c>
      <c r="K92" s="26" t="str">
        <f t="shared" si="18"/>
        <v>sep</v>
      </c>
      <c r="L92" s="26" t="str">
        <f t="shared" si="19"/>
        <v>septiembre</v>
      </c>
      <c r="M92" s="26" t="str">
        <f t="shared" si="20"/>
        <v>s</v>
      </c>
      <c r="O92" s="26" t="str">
        <f t="shared" si="21"/>
        <v>10</v>
      </c>
      <c r="P92" s="26" t="str">
        <f t="shared" si="22"/>
        <v>2010</v>
      </c>
      <c r="R92" s="26" t="str">
        <f t="shared" si="23"/>
        <v>09-2010</v>
      </c>
    </row>
    <row r="93" spans="2:18" x14ac:dyDescent="0.25">
      <c r="B93" s="24">
        <v>39223</v>
      </c>
      <c r="D93" s="26" t="str">
        <f t="shared" si="12"/>
        <v>21</v>
      </c>
      <c r="E93" s="26" t="str">
        <f t="shared" si="13"/>
        <v>21</v>
      </c>
      <c r="F93" s="26" t="str">
        <f t="shared" si="14"/>
        <v>lun</v>
      </c>
      <c r="G93" s="26" t="str">
        <f t="shared" si="15"/>
        <v>lunes</v>
      </c>
      <c r="I93" s="26" t="str">
        <f t="shared" si="16"/>
        <v>5</v>
      </c>
      <c r="J93" s="26" t="str">
        <f t="shared" si="17"/>
        <v>05</v>
      </c>
      <c r="K93" s="26" t="str">
        <f t="shared" si="18"/>
        <v>may</v>
      </c>
      <c r="L93" s="26" t="str">
        <f t="shared" si="19"/>
        <v>mayo</v>
      </c>
      <c r="M93" s="26" t="str">
        <f t="shared" si="20"/>
        <v>m</v>
      </c>
      <c r="O93" s="26" t="str">
        <f t="shared" si="21"/>
        <v>07</v>
      </c>
      <c r="P93" s="26" t="str">
        <f t="shared" si="22"/>
        <v>2007</v>
      </c>
      <c r="R93" s="26" t="str">
        <f t="shared" si="23"/>
        <v>05-2007</v>
      </c>
    </row>
    <row r="94" spans="2:18" x14ac:dyDescent="0.25">
      <c r="B94" s="24">
        <v>38866</v>
      </c>
      <c r="D94" s="26" t="str">
        <f t="shared" si="12"/>
        <v>29</v>
      </c>
      <c r="E94" s="26" t="str">
        <f t="shared" si="13"/>
        <v>29</v>
      </c>
      <c r="F94" s="26" t="str">
        <f t="shared" si="14"/>
        <v>lun</v>
      </c>
      <c r="G94" s="26" t="str">
        <f t="shared" si="15"/>
        <v>lunes</v>
      </c>
      <c r="I94" s="26" t="str">
        <f t="shared" si="16"/>
        <v>5</v>
      </c>
      <c r="J94" s="26" t="str">
        <f t="shared" si="17"/>
        <v>05</v>
      </c>
      <c r="K94" s="26" t="str">
        <f t="shared" si="18"/>
        <v>may</v>
      </c>
      <c r="L94" s="26" t="str">
        <f t="shared" si="19"/>
        <v>mayo</v>
      </c>
      <c r="M94" s="26" t="str">
        <f t="shared" si="20"/>
        <v>m</v>
      </c>
      <c r="O94" s="26" t="str">
        <f t="shared" si="21"/>
        <v>06</v>
      </c>
      <c r="P94" s="26" t="str">
        <f t="shared" si="22"/>
        <v>2006</v>
      </c>
      <c r="R94" s="26" t="str">
        <f t="shared" si="23"/>
        <v>05-2006</v>
      </c>
    </row>
    <row r="95" spans="2:18" x14ac:dyDescent="0.25">
      <c r="B95" s="24">
        <v>44410</v>
      </c>
      <c r="D95" s="26" t="str">
        <f t="shared" si="12"/>
        <v>2</v>
      </c>
      <c r="E95" s="26" t="str">
        <f t="shared" si="13"/>
        <v>02</v>
      </c>
      <c r="F95" s="26" t="str">
        <f t="shared" si="14"/>
        <v>lun</v>
      </c>
      <c r="G95" s="26" t="str">
        <f t="shared" si="15"/>
        <v>lunes</v>
      </c>
      <c r="I95" s="26" t="str">
        <f t="shared" si="16"/>
        <v>8</v>
      </c>
      <c r="J95" s="26" t="str">
        <f t="shared" si="17"/>
        <v>08</v>
      </c>
      <c r="K95" s="26" t="str">
        <f t="shared" si="18"/>
        <v>ago</v>
      </c>
      <c r="L95" s="26" t="str">
        <f t="shared" si="19"/>
        <v>agosto</v>
      </c>
      <c r="M95" s="26" t="str">
        <f t="shared" si="20"/>
        <v>a</v>
      </c>
      <c r="O95" s="26" t="str">
        <f t="shared" si="21"/>
        <v>21</v>
      </c>
      <c r="P95" s="26" t="str">
        <f t="shared" si="22"/>
        <v>2021</v>
      </c>
      <c r="R95" s="26" t="str">
        <f t="shared" si="23"/>
        <v>08-2021</v>
      </c>
    </row>
    <row r="96" spans="2:18" x14ac:dyDescent="0.25">
      <c r="B96" s="24">
        <v>43009</v>
      </c>
      <c r="D96" s="26" t="str">
        <f t="shared" si="12"/>
        <v>1</v>
      </c>
      <c r="E96" s="26" t="str">
        <f t="shared" si="13"/>
        <v>01</v>
      </c>
      <c r="F96" s="26" t="str">
        <f t="shared" si="14"/>
        <v>dom</v>
      </c>
      <c r="G96" s="26" t="str">
        <f t="shared" si="15"/>
        <v>domingo</v>
      </c>
      <c r="I96" s="26" t="str">
        <f t="shared" si="16"/>
        <v>10</v>
      </c>
      <c r="J96" s="26" t="str">
        <f t="shared" si="17"/>
        <v>10</v>
      </c>
      <c r="K96" s="26" t="str">
        <f t="shared" si="18"/>
        <v>oct</v>
      </c>
      <c r="L96" s="26" t="str">
        <f t="shared" si="19"/>
        <v>octubre</v>
      </c>
      <c r="M96" s="26" t="str">
        <f t="shared" si="20"/>
        <v>o</v>
      </c>
      <c r="O96" s="26" t="str">
        <f t="shared" si="21"/>
        <v>17</v>
      </c>
      <c r="P96" s="26" t="str">
        <f t="shared" si="22"/>
        <v>2017</v>
      </c>
      <c r="R96" s="26" t="str">
        <f t="shared" si="23"/>
        <v>10-2017</v>
      </c>
    </row>
    <row r="97" spans="2:18" x14ac:dyDescent="0.25">
      <c r="B97" s="24">
        <v>40882</v>
      </c>
      <c r="D97" s="26" t="str">
        <f t="shared" si="12"/>
        <v>5</v>
      </c>
      <c r="E97" s="26" t="str">
        <f t="shared" si="13"/>
        <v>05</v>
      </c>
      <c r="F97" s="26" t="str">
        <f t="shared" si="14"/>
        <v>lun</v>
      </c>
      <c r="G97" s="26" t="str">
        <f t="shared" si="15"/>
        <v>lunes</v>
      </c>
      <c r="I97" s="26" t="str">
        <f t="shared" si="16"/>
        <v>12</v>
      </c>
      <c r="J97" s="26" t="str">
        <f t="shared" si="17"/>
        <v>12</v>
      </c>
      <c r="K97" s="26" t="str">
        <f t="shared" si="18"/>
        <v>dic</v>
      </c>
      <c r="L97" s="26" t="str">
        <f t="shared" si="19"/>
        <v>diciembre</v>
      </c>
      <c r="M97" s="26" t="str">
        <f t="shared" si="20"/>
        <v>d</v>
      </c>
      <c r="O97" s="26" t="str">
        <f t="shared" si="21"/>
        <v>11</v>
      </c>
      <c r="P97" s="26" t="str">
        <f t="shared" si="22"/>
        <v>2011</v>
      </c>
      <c r="R97" s="26" t="str">
        <f t="shared" si="23"/>
        <v>12-2011</v>
      </c>
    </row>
    <row r="98" spans="2:18" x14ac:dyDescent="0.25">
      <c r="B98" s="24">
        <v>40962</v>
      </c>
      <c r="D98" s="26" t="str">
        <f t="shared" si="12"/>
        <v>23</v>
      </c>
      <c r="E98" s="26" t="str">
        <f t="shared" si="13"/>
        <v>23</v>
      </c>
      <c r="F98" s="26" t="str">
        <f t="shared" si="14"/>
        <v>jue</v>
      </c>
      <c r="G98" s="26" t="str">
        <f t="shared" si="15"/>
        <v>jueves</v>
      </c>
      <c r="I98" s="26" t="str">
        <f t="shared" si="16"/>
        <v>2</v>
      </c>
      <c r="J98" s="26" t="str">
        <f t="shared" si="17"/>
        <v>02</v>
      </c>
      <c r="K98" s="26" t="str">
        <f t="shared" si="18"/>
        <v>feb</v>
      </c>
      <c r="L98" s="26" t="str">
        <f t="shared" si="19"/>
        <v>febrero</v>
      </c>
      <c r="M98" s="26" t="str">
        <f t="shared" si="20"/>
        <v>f</v>
      </c>
      <c r="O98" s="26" t="str">
        <f t="shared" si="21"/>
        <v>12</v>
      </c>
      <c r="P98" s="26" t="str">
        <f t="shared" si="22"/>
        <v>2012</v>
      </c>
      <c r="R98" s="26" t="str">
        <f t="shared" si="23"/>
        <v>02-2012</v>
      </c>
    </row>
    <row r="99" spans="2:18" x14ac:dyDescent="0.25">
      <c r="B99" s="24">
        <v>37143</v>
      </c>
      <c r="D99" s="26" t="str">
        <f t="shared" si="12"/>
        <v>9</v>
      </c>
      <c r="E99" s="26" t="str">
        <f t="shared" si="13"/>
        <v>09</v>
      </c>
      <c r="F99" s="26" t="str">
        <f t="shared" si="14"/>
        <v>dom</v>
      </c>
      <c r="G99" s="26" t="str">
        <f t="shared" si="15"/>
        <v>domingo</v>
      </c>
      <c r="I99" s="26" t="str">
        <f t="shared" si="16"/>
        <v>9</v>
      </c>
      <c r="J99" s="26" t="str">
        <f t="shared" si="17"/>
        <v>09</v>
      </c>
      <c r="K99" s="26" t="str">
        <f t="shared" si="18"/>
        <v>sep</v>
      </c>
      <c r="L99" s="26" t="str">
        <f t="shared" si="19"/>
        <v>septiembre</v>
      </c>
      <c r="M99" s="26" t="str">
        <f t="shared" si="20"/>
        <v>s</v>
      </c>
      <c r="O99" s="26" t="str">
        <f t="shared" si="21"/>
        <v>01</v>
      </c>
      <c r="P99" s="26" t="str">
        <f t="shared" si="22"/>
        <v>2001</v>
      </c>
      <c r="R99" s="26" t="str">
        <f t="shared" si="23"/>
        <v>09-2001</v>
      </c>
    </row>
    <row r="100" spans="2:18" x14ac:dyDescent="0.25">
      <c r="B100" s="24">
        <v>41585</v>
      </c>
      <c r="D100" s="26" t="str">
        <f t="shared" si="12"/>
        <v>7</v>
      </c>
      <c r="E100" s="26" t="str">
        <f t="shared" si="13"/>
        <v>07</v>
      </c>
      <c r="F100" s="26" t="str">
        <f t="shared" si="14"/>
        <v>jue</v>
      </c>
      <c r="G100" s="26" t="str">
        <f t="shared" si="15"/>
        <v>jueves</v>
      </c>
      <c r="I100" s="26" t="str">
        <f t="shared" si="16"/>
        <v>11</v>
      </c>
      <c r="J100" s="26" t="str">
        <f t="shared" si="17"/>
        <v>11</v>
      </c>
      <c r="K100" s="26" t="str">
        <f t="shared" si="18"/>
        <v>nov</v>
      </c>
      <c r="L100" s="26" t="str">
        <f t="shared" si="19"/>
        <v>noviembre</v>
      </c>
      <c r="M100" s="26" t="str">
        <f t="shared" si="20"/>
        <v>n</v>
      </c>
      <c r="O100" s="26" t="str">
        <f t="shared" si="21"/>
        <v>13</v>
      </c>
      <c r="P100" s="26" t="str">
        <f t="shared" si="22"/>
        <v>2013</v>
      </c>
      <c r="R100" s="26" t="str">
        <f t="shared" si="23"/>
        <v>11-2013</v>
      </c>
    </row>
    <row r="101" spans="2:18" x14ac:dyDescent="0.25">
      <c r="B101" s="24">
        <v>39864</v>
      </c>
      <c r="D101" s="26" t="str">
        <f t="shared" si="12"/>
        <v>20</v>
      </c>
      <c r="E101" s="26" t="str">
        <f t="shared" si="13"/>
        <v>20</v>
      </c>
      <c r="F101" s="26" t="str">
        <f t="shared" si="14"/>
        <v>vie</v>
      </c>
      <c r="G101" s="26" t="str">
        <f t="shared" si="15"/>
        <v>viernes</v>
      </c>
      <c r="I101" s="26" t="str">
        <f t="shared" si="16"/>
        <v>2</v>
      </c>
      <c r="J101" s="26" t="str">
        <f t="shared" si="17"/>
        <v>02</v>
      </c>
      <c r="K101" s="26" t="str">
        <f t="shared" si="18"/>
        <v>feb</v>
      </c>
      <c r="L101" s="26" t="str">
        <f t="shared" si="19"/>
        <v>febrero</v>
      </c>
      <c r="M101" s="26" t="str">
        <f t="shared" si="20"/>
        <v>f</v>
      </c>
      <c r="O101" s="26" t="str">
        <f t="shared" si="21"/>
        <v>09</v>
      </c>
      <c r="P101" s="26" t="str">
        <f t="shared" si="22"/>
        <v>2009</v>
      </c>
      <c r="R101" s="26" t="str">
        <f t="shared" si="23"/>
        <v>02-2009</v>
      </c>
    </row>
    <row r="102" spans="2:18" x14ac:dyDescent="0.25">
      <c r="B102" s="24">
        <v>38227</v>
      </c>
      <c r="D102" s="26" t="str">
        <f t="shared" si="12"/>
        <v>28</v>
      </c>
      <c r="E102" s="26" t="str">
        <f t="shared" si="13"/>
        <v>28</v>
      </c>
      <c r="F102" s="26" t="str">
        <f t="shared" si="14"/>
        <v>sáb</v>
      </c>
      <c r="G102" s="26" t="str">
        <f t="shared" si="15"/>
        <v>sábado</v>
      </c>
      <c r="I102" s="26" t="str">
        <f t="shared" si="16"/>
        <v>8</v>
      </c>
      <c r="J102" s="26" t="str">
        <f t="shared" si="17"/>
        <v>08</v>
      </c>
      <c r="K102" s="26" t="str">
        <f t="shared" si="18"/>
        <v>ago</v>
      </c>
      <c r="L102" s="26" t="str">
        <f t="shared" si="19"/>
        <v>agosto</v>
      </c>
      <c r="M102" s="26" t="str">
        <f t="shared" si="20"/>
        <v>a</v>
      </c>
      <c r="O102" s="26" t="str">
        <f t="shared" si="21"/>
        <v>04</v>
      </c>
      <c r="P102" s="26" t="str">
        <f t="shared" si="22"/>
        <v>2004</v>
      </c>
      <c r="R102" s="26" t="str">
        <f t="shared" si="23"/>
        <v>08-2004</v>
      </c>
    </row>
    <row r="103" spans="2:18" x14ac:dyDescent="0.25">
      <c r="B103" s="24">
        <v>37338</v>
      </c>
      <c r="D103" s="26" t="str">
        <f t="shared" si="12"/>
        <v>23</v>
      </c>
      <c r="E103" s="26" t="str">
        <f t="shared" si="13"/>
        <v>23</v>
      </c>
      <c r="F103" s="26" t="str">
        <f t="shared" si="14"/>
        <v>sáb</v>
      </c>
      <c r="G103" s="26" t="str">
        <f t="shared" si="15"/>
        <v>sábado</v>
      </c>
      <c r="I103" s="26" t="str">
        <f t="shared" si="16"/>
        <v>3</v>
      </c>
      <c r="J103" s="26" t="str">
        <f t="shared" si="17"/>
        <v>03</v>
      </c>
      <c r="K103" s="26" t="str">
        <f t="shared" si="18"/>
        <v>mar</v>
      </c>
      <c r="L103" s="26" t="str">
        <f t="shared" si="19"/>
        <v>marzo</v>
      </c>
      <c r="M103" s="26" t="str">
        <f t="shared" si="20"/>
        <v>m</v>
      </c>
      <c r="O103" s="26" t="str">
        <f t="shared" si="21"/>
        <v>02</v>
      </c>
      <c r="P103" s="26" t="str">
        <f t="shared" si="22"/>
        <v>2002</v>
      </c>
      <c r="R103" s="26" t="str">
        <f t="shared" si="23"/>
        <v>03-2002</v>
      </c>
    </row>
    <row r="104" spans="2:18" x14ac:dyDescent="0.25">
      <c r="B104" s="24">
        <v>39483</v>
      </c>
      <c r="D104" s="26" t="str">
        <f t="shared" si="12"/>
        <v>5</v>
      </c>
      <c r="E104" s="26" t="str">
        <f t="shared" si="13"/>
        <v>05</v>
      </c>
      <c r="F104" s="26" t="str">
        <f t="shared" si="14"/>
        <v>mar</v>
      </c>
      <c r="G104" s="26" t="str">
        <f t="shared" si="15"/>
        <v>martes</v>
      </c>
      <c r="I104" s="26" t="str">
        <f t="shared" si="16"/>
        <v>2</v>
      </c>
      <c r="J104" s="26" t="str">
        <f t="shared" si="17"/>
        <v>02</v>
      </c>
      <c r="K104" s="26" t="str">
        <f t="shared" si="18"/>
        <v>feb</v>
      </c>
      <c r="L104" s="26" t="str">
        <f t="shared" si="19"/>
        <v>febrero</v>
      </c>
      <c r="M104" s="26" t="str">
        <f t="shared" si="20"/>
        <v>f</v>
      </c>
      <c r="O104" s="26" t="str">
        <f t="shared" si="21"/>
        <v>08</v>
      </c>
      <c r="P104" s="26" t="str">
        <f t="shared" si="22"/>
        <v>2008</v>
      </c>
      <c r="R104" s="26" t="str">
        <f t="shared" si="23"/>
        <v>02-2008</v>
      </c>
    </row>
    <row r="105" spans="2:18" x14ac:dyDescent="0.25">
      <c r="B105" s="24">
        <v>44464</v>
      </c>
      <c r="D105" s="26" t="str">
        <f t="shared" si="12"/>
        <v>25</v>
      </c>
      <c r="E105" s="26" t="str">
        <f t="shared" si="13"/>
        <v>25</v>
      </c>
      <c r="F105" s="26" t="str">
        <f t="shared" si="14"/>
        <v>sáb</v>
      </c>
      <c r="G105" s="26" t="str">
        <f t="shared" si="15"/>
        <v>sábado</v>
      </c>
      <c r="I105" s="26" t="str">
        <f t="shared" si="16"/>
        <v>9</v>
      </c>
      <c r="J105" s="26" t="str">
        <f t="shared" si="17"/>
        <v>09</v>
      </c>
      <c r="K105" s="26" t="str">
        <f t="shared" si="18"/>
        <v>sep</v>
      </c>
      <c r="L105" s="26" t="str">
        <f t="shared" si="19"/>
        <v>septiembre</v>
      </c>
      <c r="M105" s="26" t="str">
        <f t="shared" si="20"/>
        <v>s</v>
      </c>
      <c r="O105" s="26" t="str">
        <f t="shared" si="21"/>
        <v>21</v>
      </c>
      <c r="P105" s="26" t="str">
        <f t="shared" si="22"/>
        <v>2021</v>
      </c>
      <c r="R105" s="26" t="str">
        <f t="shared" si="23"/>
        <v>09-2021</v>
      </c>
    </row>
    <row r="106" spans="2:18" x14ac:dyDescent="0.25">
      <c r="B106" s="24">
        <v>40828</v>
      </c>
      <c r="D106" s="26" t="str">
        <f t="shared" si="12"/>
        <v>12</v>
      </c>
      <c r="E106" s="26" t="str">
        <f t="shared" si="13"/>
        <v>12</v>
      </c>
      <c r="F106" s="26" t="str">
        <f t="shared" si="14"/>
        <v>mié</v>
      </c>
      <c r="G106" s="26" t="str">
        <f t="shared" si="15"/>
        <v>miércoles</v>
      </c>
      <c r="I106" s="26" t="str">
        <f t="shared" si="16"/>
        <v>10</v>
      </c>
      <c r="J106" s="26" t="str">
        <f t="shared" si="17"/>
        <v>10</v>
      </c>
      <c r="K106" s="26" t="str">
        <f t="shared" si="18"/>
        <v>oct</v>
      </c>
      <c r="L106" s="26" t="str">
        <f t="shared" si="19"/>
        <v>octubre</v>
      </c>
      <c r="M106" s="26" t="str">
        <f t="shared" si="20"/>
        <v>o</v>
      </c>
      <c r="O106" s="26" t="str">
        <f t="shared" si="21"/>
        <v>11</v>
      </c>
      <c r="P106" s="26" t="str">
        <f t="shared" si="22"/>
        <v>2011</v>
      </c>
      <c r="R106" s="26" t="str">
        <f t="shared" si="23"/>
        <v>10-2011</v>
      </c>
    </row>
    <row r="107" spans="2:18" x14ac:dyDescent="0.25">
      <c r="B107" s="24">
        <v>39873</v>
      </c>
      <c r="D107" s="26" t="str">
        <f t="shared" si="12"/>
        <v>1</v>
      </c>
      <c r="E107" s="26" t="str">
        <f t="shared" si="13"/>
        <v>01</v>
      </c>
      <c r="F107" s="26" t="str">
        <f t="shared" si="14"/>
        <v>dom</v>
      </c>
      <c r="G107" s="26" t="str">
        <f t="shared" si="15"/>
        <v>domingo</v>
      </c>
      <c r="I107" s="26" t="str">
        <f t="shared" si="16"/>
        <v>3</v>
      </c>
      <c r="J107" s="26" t="str">
        <f t="shared" si="17"/>
        <v>03</v>
      </c>
      <c r="K107" s="26" t="str">
        <f t="shared" si="18"/>
        <v>mar</v>
      </c>
      <c r="L107" s="26" t="str">
        <f t="shared" si="19"/>
        <v>marzo</v>
      </c>
      <c r="M107" s="26" t="str">
        <f t="shared" si="20"/>
        <v>m</v>
      </c>
      <c r="O107" s="26" t="str">
        <f t="shared" si="21"/>
        <v>09</v>
      </c>
      <c r="P107" s="26" t="str">
        <f t="shared" si="22"/>
        <v>2009</v>
      </c>
      <c r="R107" s="26" t="str">
        <f t="shared" si="23"/>
        <v>03-2009</v>
      </c>
    </row>
    <row r="108" spans="2:18" x14ac:dyDescent="0.25">
      <c r="B108" s="24">
        <v>40120</v>
      </c>
      <c r="D108" s="26" t="str">
        <f t="shared" si="12"/>
        <v>3</v>
      </c>
      <c r="E108" s="26" t="str">
        <f t="shared" si="13"/>
        <v>03</v>
      </c>
      <c r="F108" s="26" t="str">
        <f t="shared" si="14"/>
        <v>mar</v>
      </c>
      <c r="G108" s="26" t="str">
        <f t="shared" si="15"/>
        <v>martes</v>
      </c>
      <c r="I108" s="26" t="str">
        <f t="shared" si="16"/>
        <v>11</v>
      </c>
      <c r="J108" s="26" t="str">
        <f t="shared" si="17"/>
        <v>11</v>
      </c>
      <c r="K108" s="26" t="str">
        <f t="shared" si="18"/>
        <v>nov</v>
      </c>
      <c r="L108" s="26" t="str">
        <f t="shared" si="19"/>
        <v>noviembre</v>
      </c>
      <c r="M108" s="26" t="str">
        <f t="shared" si="20"/>
        <v>n</v>
      </c>
      <c r="O108" s="26" t="str">
        <f t="shared" si="21"/>
        <v>09</v>
      </c>
      <c r="P108" s="26" t="str">
        <f t="shared" si="22"/>
        <v>2009</v>
      </c>
      <c r="R108" s="26" t="str">
        <f t="shared" si="23"/>
        <v>11-2009</v>
      </c>
    </row>
    <row r="109" spans="2:18" x14ac:dyDescent="0.25">
      <c r="B109" s="24">
        <v>44411</v>
      </c>
      <c r="D109" s="26" t="str">
        <f t="shared" si="12"/>
        <v>3</v>
      </c>
      <c r="E109" s="26" t="str">
        <f t="shared" si="13"/>
        <v>03</v>
      </c>
      <c r="F109" s="26" t="str">
        <f t="shared" si="14"/>
        <v>mar</v>
      </c>
      <c r="G109" s="26" t="str">
        <f t="shared" si="15"/>
        <v>martes</v>
      </c>
      <c r="I109" s="26" t="str">
        <f t="shared" si="16"/>
        <v>8</v>
      </c>
      <c r="J109" s="26" t="str">
        <f t="shared" si="17"/>
        <v>08</v>
      </c>
      <c r="K109" s="26" t="str">
        <f t="shared" si="18"/>
        <v>ago</v>
      </c>
      <c r="L109" s="26" t="str">
        <f t="shared" si="19"/>
        <v>agosto</v>
      </c>
      <c r="M109" s="26" t="str">
        <f t="shared" si="20"/>
        <v>a</v>
      </c>
      <c r="O109" s="26" t="str">
        <f t="shared" si="21"/>
        <v>21</v>
      </c>
      <c r="P109" s="26" t="str">
        <f t="shared" si="22"/>
        <v>2021</v>
      </c>
      <c r="R109" s="26" t="str">
        <f t="shared" si="23"/>
        <v>08-2021</v>
      </c>
    </row>
    <row r="110" spans="2:18" x14ac:dyDescent="0.25">
      <c r="B110" s="24">
        <v>39344</v>
      </c>
      <c r="D110" s="26" t="str">
        <f t="shared" si="12"/>
        <v>19</v>
      </c>
      <c r="E110" s="26" t="str">
        <f t="shared" si="13"/>
        <v>19</v>
      </c>
      <c r="F110" s="26" t="str">
        <f t="shared" si="14"/>
        <v>mié</v>
      </c>
      <c r="G110" s="26" t="str">
        <f t="shared" si="15"/>
        <v>miércoles</v>
      </c>
      <c r="I110" s="26" t="str">
        <f t="shared" si="16"/>
        <v>9</v>
      </c>
      <c r="J110" s="26" t="str">
        <f t="shared" si="17"/>
        <v>09</v>
      </c>
      <c r="K110" s="26" t="str">
        <f t="shared" si="18"/>
        <v>sep</v>
      </c>
      <c r="L110" s="26" t="str">
        <f t="shared" si="19"/>
        <v>septiembre</v>
      </c>
      <c r="M110" s="26" t="str">
        <f t="shared" si="20"/>
        <v>s</v>
      </c>
      <c r="O110" s="26" t="str">
        <f t="shared" si="21"/>
        <v>07</v>
      </c>
      <c r="P110" s="26" t="str">
        <f t="shared" si="22"/>
        <v>2007</v>
      </c>
      <c r="R110" s="26" t="str">
        <f t="shared" si="23"/>
        <v>09-2007</v>
      </c>
    </row>
    <row r="111" spans="2:18" x14ac:dyDescent="0.25">
      <c r="B111" s="24">
        <v>42121</v>
      </c>
      <c r="D111" s="26" t="str">
        <f t="shared" si="12"/>
        <v>27</v>
      </c>
      <c r="E111" s="26" t="str">
        <f t="shared" si="13"/>
        <v>27</v>
      </c>
      <c r="F111" s="26" t="str">
        <f t="shared" si="14"/>
        <v>lun</v>
      </c>
      <c r="G111" s="26" t="str">
        <f t="shared" si="15"/>
        <v>lunes</v>
      </c>
      <c r="I111" s="26" t="str">
        <f t="shared" si="16"/>
        <v>4</v>
      </c>
      <c r="J111" s="26" t="str">
        <f t="shared" si="17"/>
        <v>04</v>
      </c>
      <c r="K111" s="26" t="str">
        <f t="shared" si="18"/>
        <v>abr</v>
      </c>
      <c r="L111" s="26" t="str">
        <f t="shared" si="19"/>
        <v>abril</v>
      </c>
      <c r="M111" s="26" t="str">
        <f t="shared" si="20"/>
        <v>a</v>
      </c>
      <c r="O111" s="26" t="str">
        <f t="shared" si="21"/>
        <v>15</v>
      </c>
      <c r="P111" s="26" t="str">
        <f t="shared" si="22"/>
        <v>2015</v>
      </c>
      <c r="R111" s="26" t="str">
        <f t="shared" si="23"/>
        <v>04-2015</v>
      </c>
    </row>
    <row r="112" spans="2:18" x14ac:dyDescent="0.25">
      <c r="B112" s="24">
        <v>41868</v>
      </c>
      <c r="D112" s="26" t="str">
        <f t="shared" si="12"/>
        <v>17</v>
      </c>
      <c r="E112" s="26" t="str">
        <f t="shared" si="13"/>
        <v>17</v>
      </c>
      <c r="F112" s="26" t="str">
        <f t="shared" si="14"/>
        <v>dom</v>
      </c>
      <c r="G112" s="26" t="str">
        <f t="shared" si="15"/>
        <v>domingo</v>
      </c>
      <c r="I112" s="26" t="str">
        <f t="shared" si="16"/>
        <v>8</v>
      </c>
      <c r="J112" s="26" t="str">
        <f t="shared" si="17"/>
        <v>08</v>
      </c>
      <c r="K112" s="26" t="str">
        <f t="shared" si="18"/>
        <v>ago</v>
      </c>
      <c r="L112" s="26" t="str">
        <f t="shared" si="19"/>
        <v>agosto</v>
      </c>
      <c r="M112" s="26" t="str">
        <f t="shared" si="20"/>
        <v>a</v>
      </c>
      <c r="O112" s="26" t="str">
        <f t="shared" si="21"/>
        <v>14</v>
      </c>
      <c r="P112" s="26" t="str">
        <f t="shared" si="22"/>
        <v>2014</v>
      </c>
      <c r="R112" s="26" t="str">
        <f t="shared" si="23"/>
        <v>08-2014</v>
      </c>
    </row>
    <row r="113" spans="2:18" x14ac:dyDescent="0.25">
      <c r="B113" s="24">
        <v>41007</v>
      </c>
      <c r="D113" s="26" t="str">
        <f t="shared" si="12"/>
        <v>8</v>
      </c>
      <c r="E113" s="26" t="str">
        <f t="shared" si="13"/>
        <v>08</v>
      </c>
      <c r="F113" s="26" t="str">
        <f t="shared" si="14"/>
        <v>dom</v>
      </c>
      <c r="G113" s="26" t="str">
        <f t="shared" si="15"/>
        <v>domingo</v>
      </c>
      <c r="I113" s="26" t="str">
        <f t="shared" si="16"/>
        <v>4</v>
      </c>
      <c r="J113" s="26" t="str">
        <f t="shared" si="17"/>
        <v>04</v>
      </c>
      <c r="K113" s="26" t="str">
        <f t="shared" si="18"/>
        <v>abr</v>
      </c>
      <c r="L113" s="26" t="str">
        <f t="shared" si="19"/>
        <v>abril</v>
      </c>
      <c r="M113" s="26" t="str">
        <f t="shared" si="20"/>
        <v>a</v>
      </c>
      <c r="O113" s="26" t="str">
        <f t="shared" si="21"/>
        <v>12</v>
      </c>
      <c r="P113" s="26" t="str">
        <f t="shared" si="22"/>
        <v>2012</v>
      </c>
      <c r="R113" s="26" t="str">
        <f t="shared" si="23"/>
        <v>04-2012</v>
      </c>
    </row>
    <row r="114" spans="2:18" x14ac:dyDescent="0.25">
      <c r="B114" s="24">
        <v>40947</v>
      </c>
      <c r="D114" s="26" t="str">
        <f t="shared" si="12"/>
        <v>8</v>
      </c>
      <c r="E114" s="26" t="str">
        <f t="shared" si="13"/>
        <v>08</v>
      </c>
      <c r="F114" s="26" t="str">
        <f t="shared" si="14"/>
        <v>mié</v>
      </c>
      <c r="G114" s="26" t="str">
        <f t="shared" si="15"/>
        <v>miércoles</v>
      </c>
      <c r="I114" s="26" t="str">
        <f t="shared" si="16"/>
        <v>2</v>
      </c>
      <c r="J114" s="26" t="str">
        <f t="shared" si="17"/>
        <v>02</v>
      </c>
      <c r="K114" s="26" t="str">
        <f t="shared" si="18"/>
        <v>feb</v>
      </c>
      <c r="L114" s="26" t="str">
        <f t="shared" si="19"/>
        <v>febrero</v>
      </c>
      <c r="M114" s="26" t="str">
        <f t="shared" si="20"/>
        <v>f</v>
      </c>
      <c r="O114" s="26" t="str">
        <f t="shared" si="21"/>
        <v>12</v>
      </c>
      <c r="P114" s="26" t="str">
        <f t="shared" si="22"/>
        <v>2012</v>
      </c>
      <c r="R114" s="26" t="str">
        <f t="shared" si="23"/>
        <v>02-2012</v>
      </c>
    </row>
    <row r="115" spans="2:18" x14ac:dyDescent="0.25">
      <c r="B115" s="24">
        <v>37044</v>
      </c>
      <c r="D115" s="26" t="str">
        <f t="shared" si="12"/>
        <v>2</v>
      </c>
      <c r="E115" s="26" t="str">
        <f t="shared" si="13"/>
        <v>02</v>
      </c>
      <c r="F115" s="26" t="str">
        <f t="shared" si="14"/>
        <v>sáb</v>
      </c>
      <c r="G115" s="26" t="str">
        <f t="shared" si="15"/>
        <v>sábado</v>
      </c>
      <c r="I115" s="26" t="str">
        <f t="shared" si="16"/>
        <v>6</v>
      </c>
      <c r="J115" s="26" t="str">
        <f t="shared" si="17"/>
        <v>06</v>
      </c>
      <c r="K115" s="26" t="str">
        <f t="shared" si="18"/>
        <v>jun</v>
      </c>
      <c r="L115" s="26" t="str">
        <f t="shared" si="19"/>
        <v>junio</v>
      </c>
      <c r="M115" s="26" t="str">
        <f t="shared" si="20"/>
        <v>j</v>
      </c>
      <c r="O115" s="26" t="str">
        <f t="shared" si="21"/>
        <v>01</v>
      </c>
      <c r="P115" s="26" t="str">
        <f t="shared" si="22"/>
        <v>2001</v>
      </c>
      <c r="R115" s="26" t="str">
        <f t="shared" si="23"/>
        <v>06-2001</v>
      </c>
    </row>
    <row r="116" spans="2:18" x14ac:dyDescent="0.25">
      <c r="B116" s="24">
        <v>41490</v>
      </c>
      <c r="D116" s="26" t="str">
        <f t="shared" si="12"/>
        <v>4</v>
      </c>
      <c r="E116" s="26" t="str">
        <f t="shared" si="13"/>
        <v>04</v>
      </c>
      <c r="F116" s="26" t="str">
        <f t="shared" si="14"/>
        <v>dom</v>
      </c>
      <c r="G116" s="26" t="str">
        <f t="shared" si="15"/>
        <v>domingo</v>
      </c>
      <c r="I116" s="26" t="str">
        <f t="shared" si="16"/>
        <v>8</v>
      </c>
      <c r="J116" s="26" t="str">
        <f t="shared" si="17"/>
        <v>08</v>
      </c>
      <c r="K116" s="26" t="str">
        <f t="shared" si="18"/>
        <v>ago</v>
      </c>
      <c r="L116" s="26" t="str">
        <f t="shared" si="19"/>
        <v>agosto</v>
      </c>
      <c r="M116" s="26" t="str">
        <f t="shared" si="20"/>
        <v>a</v>
      </c>
      <c r="O116" s="26" t="str">
        <f t="shared" si="21"/>
        <v>13</v>
      </c>
      <c r="P116" s="26" t="str">
        <f t="shared" si="22"/>
        <v>2013</v>
      </c>
      <c r="R116" s="26" t="str">
        <f t="shared" si="23"/>
        <v>08-2013</v>
      </c>
    </row>
    <row r="117" spans="2:18" x14ac:dyDescent="0.25">
      <c r="B117" s="24">
        <v>40605</v>
      </c>
      <c r="D117" s="26" t="str">
        <f t="shared" si="12"/>
        <v>3</v>
      </c>
      <c r="E117" s="26" t="str">
        <f t="shared" si="13"/>
        <v>03</v>
      </c>
      <c r="F117" s="26" t="str">
        <f t="shared" si="14"/>
        <v>jue</v>
      </c>
      <c r="G117" s="26" t="str">
        <f t="shared" si="15"/>
        <v>jueves</v>
      </c>
      <c r="I117" s="26" t="str">
        <f t="shared" si="16"/>
        <v>3</v>
      </c>
      <c r="J117" s="26" t="str">
        <f t="shared" si="17"/>
        <v>03</v>
      </c>
      <c r="K117" s="26" t="str">
        <f t="shared" si="18"/>
        <v>mar</v>
      </c>
      <c r="L117" s="26" t="str">
        <f t="shared" si="19"/>
        <v>marzo</v>
      </c>
      <c r="M117" s="26" t="str">
        <f t="shared" si="20"/>
        <v>m</v>
      </c>
      <c r="O117" s="26" t="str">
        <f t="shared" si="21"/>
        <v>11</v>
      </c>
      <c r="P117" s="26" t="str">
        <f t="shared" si="22"/>
        <v>2011</v>
      </c>
      <c r="R117" s="26" t="str">
        <f t="shared" si="23"/>
        <v>03-2011</v>
      </c>
    </row>
    <row r="118" spans="2:18" x14ac:dyDescent="0.25">
      <c r="B118" s="24">
        <v>42611</v>
      </c>
      <c r="D118" s="26" t="str">
        <f t="shared" si="12"/>
        <v>29</v>
      </c>
      <c r="E118" s="26" t="str">
        <f t="shared" si="13"/>
        <v>29</v>
      </c>
      <c r="F118" s="26" t="str">
        <f t="shared" si="14"/>
        <v>lun</v>
      </c>
      <c r="G118" s="26" t="str">
        <f t="shared" si="15"/>
        <v>lunes</v>
      </c>
      <c r="I118" s="26" t="str">
        <f t="shared" si="16"/>
        <v>8</v>
      </c>
      <c r="J118" s="26" t="str">
        <f t="shared" si="17"/>
        <v>08</v>
      </c>
      <c r="K118" s="26" t="str">
        <f t="shared" si="18"/>
        <v>ago</v>
      </c>
      <c r="L118" s="26" t="str">
        <f t="shared" si="19"/>
        <v>agosto</v>
      </c>
      <c r="M118" s="26" t="str">
        <f t="shared" si="20"/>
        <v>a</v>
      </c>
      <c r="O118" s="26" t="str">
        <f t="shared" si="21"/>
        <v>16</v>
      </c>
      <c r="P118" s="26" t="str">
        <f t="shared" si="22"/>
        <v>2016</v>
      </c>
      <c r="R118" s="26" t="str">
        <f t="shared" si="23"/>
        <v>08-2016</v>
      </c>
    </row>
    <row r="119" spans="2:18" x14ac:dyDescent="0.25">
      <c r="B119" s="24">
        <v>43782</v>
      </c>
      <c r="D119" s="26" t="str">
        <f t="shared" si="12"/>
        <v>13</v>
      </c>
      <c r="E119" s="26" t="str">
        <f t="shared" si="13"/>
        <v>13</v>
      </c>
      <c r="F119" s="26" t="str">
        <f t="shared" si="14"/>
        <v>mié</v>
      </c>
      <c r="G119" s="26" t="str">
        <f t="shared" si="15"/>
        <v>miércoles</v>
      </c>
      <c r="I119" s="26" t="str">
        <f t="shared" si="16"/>
        <v>11</v>
      </c>
      <c r="J119" s="26" t="str">
        <f t="shared" si="17"/>
        <v>11</v>
      </c>
      <c r="K119" s="26" t="str">
        <f t="shared" si="18"/>
        <v>nov</v>
      </c>
      <c r="L119" s="26" t="str">
        <f t="shared" si="19"/>
        <v>noviembre</v>
      </c>
      <c r="M119" s="26" t="str">
        <f t="shared" si="20"/>
        <v>n</v>
      </c>
      <c r="O119" s="26" t="str">
        <f t="shared" si="21"/>
        <v>19</v>
      </c>
      <c r="P119" s="26" t="str">
        <f t="shared" si="22"/>
        <v>2019</v>
      </c>
      <c r="R119" s="26" t="str">
        <f t="shared" si="23"/>
        <v>11-2019</v>
      </c>
    </row>
    <row r="120" spans="2:18" x14ac:dyDescent="0.25">
      <c r="B120" s="24">
        <v>38810</v>
      </c>
      <c r="D120" s="26" t="str">
        <f t="shared" si="12"/>
        <v>3</v>
      </c>
      <c r="E120" s="26" t="str">
        <f t="shared" si="13"/>
        <v>03</v>
      </c>
      <c r="F120" s="26" t="str">
        <f t="shared" si="14"/>
        <v>lun</v>
      </c>
      <c r="G120" s="26" t="str">
        <f t="shared" si="15"/>
        <v>lunes</v>
      </c>
      <c r="I120" s="26" t="str">
        <f t="shared" si="16"/>
        <v>4</v>
      </c>
      <c r="J120" s="26" t="str">
        <f t="shared" si="17"/>
        <v>04</v>
      </c>
      <c r="K120" s="26" t="str">
        <f t="shared" si="18"/>
        <v>abr</v>
      </c>
      <c r="L120" s="26" t="str">
        <f t="shared" si="19"/>
        <v>abril</v>
      </c>
      <c r="M120" s="26" t="str">
        <f t="shared" si="20"/>
        <v>a</v>
      </c>
      <c r="O120" s="26" t="str">
        <f t="shared" si="21"/>
        <v>06</v>
      </c>
      <c r="P120" s="26" t="str">
        <f t="shared" si="22"/>
        <v>2006</v>
      </c>
      <c r="R120" s="26" t="str">
        <f t="shared" si="23"/>
        <v>04-2006</v>
      </c>
    </row>
    <row r="121" spans="2:18" x14ac:dyDescent="0.25">
      <c r="B121" s="24">
        <v>37120</v>
      </c>
      <c r="D121" s="26" t="str">
        <f t="shared" si="12"/>
        <v>17</v>
      </c>
      <c r="E121" s="26" t="str">
        <f t="shared" si="13"/>
        <v>17</v>
      </c>
      <c r="F121" s="26" t="str">
        <f t="shared" si="14"/>
        <v>vie</v>
      </c>
      <c r="G121" s="26" t="str">
        <f t="shared" si="15"/>
        <v>viernes</v>
      </c>
      <c r="I121" s="26" t="str">
        <f t="shared" si="16"/>
        <v>8</v>
      </c>
      <c r="J121" s="26" t="str">
        <f t="shared" si="17"/>
        <v>08</v>
      </c>
      <c r="K121" s="26" t="str">
        <f t="shared" si="18"/>
        <v>ago</v>
      </c>
      <c r="L121" s="26" t="str">
        <f t="shared" si="19"/>
        <v>agosto</v>
      </c>
      <c r="M121" s="26" t="str">
        <f t="shared" si="20"/>
        <v>a</v>
      </c>
      <c r="O121" s="26" t="str">
        <f t="shared" si="21"/>
        <v>01</v>
      </c>
      <c r="P121" s="26" t="str">
        <f t="shared" si="22"/>
        <v>2001</v>
      </c>
      <c r="R121" s="26" t="str">
        <f t="shared" si="23"/>
        <v>08-2001</v>
      </c>
    </row>
    <row r="122" spans="2:18" x14ac:dyDescent="0.25">
      <c r="B122" s="24">
        <v>38097</v>
      </c>
      <c r="D122" s="26" t="str">
        <f t="shared" si="12"/>
        <v>20</v>
      </c>
      <c r="E122" s="26" t="str">
        <f t="shared" si="13"/>
        <v>20</v>
      </c>
      <c r="F122" s="26" t="str">
        <f t="shared" si="14"/>
        <v>mar</v>
      </c>
      <c r="G122" s="26" t="str">
        <f t="shared" si="15"/>
        <v>martes</v>
      </c>
      <c r="I122" s="26" t="str">
        <f t="shared" si="16"/>
        <v>4</v>
      </c>
      <c r="J122" s="26" t="str">
        <f t="shared" si="17"/>
        <v>04</v>
      </c>
      <c r="K122" s="26" t="str">
        <f t="shared" si="18"/>
        <v>abr</v>
      </c>
      <c r="L122" s="26" t="str">
        <f t="shared" si="19"/>
        <v>abril</v>
      </c>
      <c r="M122" s="26" t="str">
        <f t="shared" si="20"/>
        <v>a</v>
      </c>
      <c r="O122" s="26" t="str">
        <f t="shared" si="21"/>
        <v>04</v>
      </c>
      <c r="P122" s="26" t="str">
        <f t="shared" si="22"/>
        <v>2004</v>
      </c>
      <c r="R122" s="26" t="str">
        <f t="shared" si="23"/>
        <v>04-2004</v>
      </c>
    </row>
    <row r="123" spans="2:18" x14ac:dyDescent="0.25">
      <c r="B123" s="24">
        <v>37016</v>
      </c>
      <c r="D123" s="26" t="str">
        <f t="shared" si="12"/>
        <v>5</v>
      </c>
      <c r="E123" s="26" t="str">
        <f t="shared" si="13"/>
        <v>05</v>
      </c>
      <c r="F123" s="26" t="str">
        <f t="shared" si="14"/>
        <v>sáb</v>
      </c>
      <c r="G123" s="26" t="str">
        <f t="shared" si="15"/>
        <v>sábado</v>
      </c>
      <c r="I123" s="26" t="str">
        <f t="shared" si="16"/>
        <v>5</v>
      </c>
      <c r="J123" s="26" t="str">
        <f t="shared" si="17"/>
        <v>05</v>
      </c>
      <c r="K123" s="26" t="str">
        <f t="shared" si="18"/>
        <v>may</v>
      </c>
      <c r="L123" s="26" t="str">
        <f t="shared" si="19"/>
        <v>mayo</v>
      </c>
      <c r="M123" s="26" t="str">
        <f t="shared" si="20"/>
        <v>m</v>
      </c>
      <c r="O123" s="26" t="str">
        <f t="shared" si="21"/>
        <v>01</v>
      </c>
      <c r="P123" s="26" t="str">
        <f t="shared" si="22"/>
        <v>2001</v>
      </c>
      <c r="R123" s="26" t="str">
        <f t="shared" si="23"/>
        <v>05-2001</v>
      </c>
    </row>
    <row r="124" spans="2:18" x14ac:dyDescent="0.25">
      <c r="B124" s="24">
        <v>40255</v>
      </c>
      <c r="D124" s="26" t="str">
        <f t="shared" si="12"/>
        <v>18</v>
      </c>
      <c r="E124" s="26" t="str">
        <f t="shared" si="13"/>
        <v>18</v>
      </c>
      <c r="F124" s="26" t="str">
        <f t="shared" si="14"/>
        <v>jue</v>
      </c>
      <c r="G124" s="26" t="str">
        <f t="shared" si="15"/>
        <v>jueves</v>
      </c>
      <c r="I124" s="26" t="str">
        <f t="shared" si="16"/>
        <v>3</v>
      </c>
      <c r="J124" s="26" t="str">
        <f t="shared" si="17"/>
        <v>03</v>
      </c>
      <c r="K124" s="26" t="str">
        <f t="shared" si="18"/>
        <v>mar</v>
      </c>
      <c r="L124" s="26" t="str">
        <f t="shared" si="19"/>
        <v>marzo</v>
      </c>
      <c r="M124" s="26" t="str">
        <f t="shared" si="20"/>
        <v>m</v>
      </c>
      <c r="O124" s="26" t="str">
        <f t="shared" si="21"/>
        <v>10</v>
      </c>
      <c r="P124" s="26" t="str">
        <f t="shared" si="22"/>
        <v>2010</v>
      </c>
      <c r="R124" s="26" t="str">
        <f t="shared" si="23"/>
        <v>03-2010</v>
      </c>
    </row>
    <row r="125" spans="2:18" x14ac:dyDescent="0.25">
      <c r="B125" s="24">
        <v>42907</v>
      </c>
      <c r="D125" s="26" t="str">
        <f t="shared" si="12"/>
        <v>21</v>
      </c>
      <c r="E125" s="26" t="str">
        <f t="shared" si="13"/>
        <v>21</v>
      </c>
      <c r="F125" s="26" t="str">
        <f t="shared" si="14"/>
        <v>mié</v>
      </c>
      <c r="G125" s="26" t="str">
        <f t="shared" si="15"/>
        <v>miércoles</v>
      </c>
      <c r="I125" s="26" t="str">
        <f t="shared" si="16"/>
        <v>6</v>
      </c>
      <c r="J125" s="26" t="str">
        <f t="shared" si="17"/>
        <v>06</v>
      </c>
      <c r="K125" s="26" t="str">
        <f t="shared" si="18"/>
        <v>jun</v>
      </c>
      <c r="L125" s="26" t="str">
        <f t="shared" si="19"/>
        <v>junio</v>
      </c>
      <c r="M125" s="26" t="str">
        <f t="shared" si="20"/>
        <v>j</v>
      </c>
      <c r="O125" s="26" t="str">
        <f t="shared" si="21"/>
        <v>17</v>
      </c>
      <c r="P125" s="26" t="str">
        <f t="shared" si="22"/>
        <v>2017</v>
      </c>
      <c r="R125" s="26" t="str">
        <f t="shared" si="23"/>
        <v>06-2017</v>
      </c>
    </row>
    <row r="126" spans="2:18" x14ac:dyDescent="0.25">
      <c r="B126" s="24">
        <v>40076</v>
      </c>
      <c r="D126" s="26" t="str">
        <f t="shared" si="12"/>
        <v>20</v>
      </c>
      <c r="E126" s="26" t="str">
        <f t="shared" si="13"/>
        <v>20</v>
      </c>
      <c r="F126" s="26" t="str">
        <f t="shared" si="14"/>
        <v>dom</v>
      </c>
      <c r="G126" s="26" t="str">
        <f t="shared" si="15"/>
        <v>domingo</v>
      </c>
      <c r="I126" s="26" t="str">
        <f t="shared" si="16"/>
        <v>9</v>
      </c>
      <c r="J126" s="26" t="str">
        <f t="shared" si="17"/>
        <v>09</v>
      </c>
      <c r="K126" s="26" t="str">
        <f t="shared" si="18"/>
        <v>sep</v>
      </c>
      <c r="L126" s="26" t="str">
        <f t="shared" si="19"/>
        <v>septiembre</v>
      </c>
      <c r="M126" s="26" t="str">
        <f t="shared" si="20"/>
        <v>s</v>
      </c>
      <c r="O126" s="26" t="str">
        <f t="shared" si="21"/>
        <v>09</v>
      </c>
      <c r="P126" s="26" t="str">
        <f t="shared" si="22"/>
        <v>2009</v>
      </c>
      <c r="R126" s="26" t="str">
        <f t="shared" si="23"/>
        <v>09-2009</v>
      </c>
    </row>
    <row r="127" spans="2:18" x14ac:dyDescent="0.25">
      <c r="B127" s="24">
        <v>41057</v>
      </c>
      <c r="D127" s="26" t="str">
        <f t="shared" si="12"/>
        <v>28</v>
      </c>
      <c r="E127" s="26" t="str">
        <f t="shared" si="13"/>
        <v>28</v>
      </c>
      <c r="F127" s="26" t="str">
        <f t="shared" si="14"/>
        <v>lun</v>
      </c>
      <c r="G127" s="26" t="str">
        <f t="shared" si="15"/>
        <v>lunes</v>
      </c>
      <c r="I127" s="26" t="str">
        <f t="shared" si="16"/>
        <v>5</v>
      </c>
      <c r="J127" s="26" t="str">
        <f t="shared" si="17"/>
        <v>05</v>
      </c>
      <c r="K127" s="26" t="str">
        <f t="shared" si="18"/>
        <v>may</v>
      </c>
      <c r="L127" s="26" t="str">
        <f t="shared" si="19"/>
        <v>mayo</v>
      </c>
      <c r="M127" s="26" t="str">
        <f t="shared" si="20"/>
        <v>m</v>
      </c>
      <c r="O127" s="26" t="str">
        <f t="shared" si="21"/>
        <v>12</v>
      </c>
      <c r="P127" s="26" t="str">
        <f t="shared" si="22"/>
        <v>2012</v>
      </c>
      <c r="R127" s="26" t="str">
        <f t="shared" si="23"/>
        <v>05-2012</v>
      </c>
    </row>
    <row r="128" spans="2:18" x14ac:dyDescent="0.25">
      <c r="B128" s="24">
        <v>37825</v>
      </c>
      <c r="D128" s="26" t="str">
        <f t="shared" si="12"/>
        <v>23</v>
      </c>
      <c r="E128" s="26" t="str">
        <f t="shared" si="13"/>
        <v>23</v>
      </c>
      <c r="F128" s="26" t="str">
        <f t="shared" si="14"/>
        <v>mié</v>
      </c>
      <c r="G128" s="26" t="str">
        <f t="shared" si="15"/>
        <v>miércoles</v>
      </c>
      <c r="I128" s="26" t="str">
        <f t="shared" si="16"/>
        <v>7</v>
      </c>
      <c r="J128" s="26" t="str">
        <f t="shared" si="17"/>
        <v>07</v>
      </c>
      <c r="K128" s="26" t="str">
        <f t="shared" si="18"/>
        <v>jul</v>
      </c>
      <c r="L128" s="26" t="str">
        <f t="shared" si="19"/>
        <v>julio</v>
      </c>
      <c r="M128" s="26" t="str">
        <f t="shared" si="20"/>
        <v>j</v>
      </c>
      <c r="O128" s="26" t="str">
        <f t="shared" si="21"/>
        <v>03</v>
      </c>
      <c r="P128" s="26" t="str">
        <f t="shared" si="22"/>
        <v>2003</v>
      </c>
      <c r="R128" s="26" t="str">
        <f t="shared" si="23"/>
        <v>07-2003</v>
      </c>
    </row>
    <row r="129" spans="2:18" x14ac:dyDescent="0.25">
      <c r="B129" s="24">
        <v>41367</v>
      </c>
      <c r="D129" s="26" t="str">
        <f t="shared" si="12"/>
        <v>3</v>
      </c>
      <c r="E129" s="26" t="str">
        <f t="shared" si="13"/>
        <v>03</v>
      </c>
      <c r="F129" s="26" t="str">
        <f t="shared" si="14"/>
        <v>mié</v>
      </c>
      <c r="G129" s="26" t="str">
        <f t="shared" si="15"/>
        <v>miércoles</v>
      </c>
      <c r="I129" s="26" t="str">
        <f t="shared" si="16"/>
        <v>4</v>
      </c>
      <c r="J129" s="26" t="str">
        <f t="shared" si="17"/>
        <v>04</v>
      </c>
      <c r="K129" s="26" t="str">
        <f t="shared" si="18"/>
        <v>abr</v>
      </c>
      <c r="L129" s="26" t="str">
        <f t="shared" si="19"/>
        <v>abril</v>
      </c>
      <c r="M129" s="26" t="str">
        <f t="shared" si="20"/>
        <v>a</v>
      </c>
      <c r="O129" s="26" t="str">
        <f t="shared" si="21"/>
        <v>13</v>
      </c>
      <c r="P129" s="26" t="str">
        <f t="shared" si="22"/>
        <v>2013</v>
      </c>
      <c r="R129" s="26" t="str">
        <f t="shared" si="23"/>
        <v>04-2013</v>
      </c>
    </row>
    <row r="130" spans="2:18" x14ac:dyDescent="0.25">
      <c r="B130" s="24">
        <v>40397</v>
      </c>
      <c r="D130" s="26" t="str">
        <f t="shared" si="12"/>
        <v>7</v>
      </c>
      <c r="E130" s="26" t="str">
        <f t="shared" si="13"/>
        <v>07</v>
      </c>
      <c r="F130" s="26" t="str">
        <f t="shared" si="14"/>
        <v>sáb</v>
      </c>
      <c r="G130" s="26" t="str">
        <f t="shared" si="15"/>
        <v>sábado</v>
      </c>
      <c r="I130" s="26" t="str">
        <f t="shared" si="16"/>
        <v>8</v>
      </c>
      <c r="J130" s="26" t="str">
        <f t="shared" si="17"/>
        <v>08</v>
      </c>
      <c r="K130" s="26" t="str">
        <f t="shared" si="18"/>
        <v>ago</v>
      </c>
      <c r="L130" s="26" t="str">
        <f t="shared" si="19"/>
        <v>agosto</v>
      </c>
      <c r="M130" s="26" t="str">
        <f t="shared" si="20"/>
        <v>a</v>
      </c>
      <c r="O130" s="26" t="str">
        <f t="shared" si="21"/>
        <v>10</v>
      </c>
      <c r="P130" s="26" t="str">
        <f t="shared" si="22"/>
        <v>2010</v>
      </c>
      <c r="R130" s="26" t="str">
        <f t="shared" si="23"/>
        <v>08-2010</v>
      </c>
    </row>
    <row r="131" spans="2:18" x14ac:dyDescent="0.25">
      <c r="B131" s="24">
        <v>44132</v>
      </c>
      <c r="D131" s="26" t="str">
        <f t="shared" si="12"/>
        <v>28</v>
      </c>
      <c r="E131" s="26" t="str">
        <f t="shared" si="13"/>
        <v>28</v>
      </c>
      <c r="F131" s="26" t="str">
        <f t="shared" si="14"/>
        <v>mié</v>
      </c>
      <c r="G131" s="26" t="str">
        <f t="shared" si="15"/>
        <v>miércoles</v>
      </c>
      <c r="I131" s="26" t="str">
        <f t="shared" si="16"/>
        <v>10</v>
      </c>
      <c r="J131" s="26" t="str">
        <f t="shared" si="17"/>
        <v>10</v>
      </c>
      <c r="K131" s="26" t="str">
        <f t="shared" si="18"/>
        <v>oct</v>
      </c>
      <c r="L131" s="26" t="str">
        <f t="shared" si="19"/>
        <v>octubre</v>
      </c>
      <c r="M131" s="26" t="str">
        <f t="shared" si="20"/>
        <v>o</v>
      </c>
      <c r="O131" s="26" t="str">
        <f t="shared" si="21"/>
        <v>20</v>
      </c>
      <c r="P131" s="26" t="str">
        <f t="shared" si="22"/>
        <v>2020</v>
      </c>
      <c r="R131" s="26" t="str">
        <f t="shared" si="23"/>
        <v>10-2020</v>
      </c>
    </row>
    <row r="132" spans="2:18" x14ac:dyDescent="0.25">
      <c r="B132" s="24">
        <v>37687</v>
      </c>
      <c r="D132" s="26" t="str">
        <f t="shared" si="12"/>
        <v>7</v>
      </c>
      <c r="E132" s="26" t="str">
        <f t="shared" si="13"/>
        <v>07</v>
      </c>
      <c r="F132" s="26" t="str">
        <f t="shared" si="14"/>
        <v>vie</v>
      </c>
      <c r="G132" s="26" t="str">
        <f t="shared" si="15"/>
        <v>viernes</v>
      </c>
      <c r="I132" s="26" t="str">
        <f t="shared" si="16"/>
        <v>3</v>
      </c>
      <c r="J132" s="26" t="str">
        <f t="shared" si="17"/>
        <v>03</v>
      </c>
      <c r="K132" s="26" t="str">
        <f t="shared" si="18"/>
        <v>mar</v>
      </c>
      <c r="L132" s="26" t="str">
        <f t="shared" si="19"/>
        <v>marzo</v>
      </c>
      <c r="M132" s="26" t="str">
        <f t="shared" si="20"/>
        <v>m</v>
      </c>
      <c r="O132" s="26" t="str">
        <f t="shared" si="21"/>
        <v>03</v>
      </c>
      <c r="P132" s="26" t="str">
        <f t="shared" si="22"/>
        <v>2003</v>
      </c>
      <c r="R132" s="26" t="str">
        <f t="shared" si="23"/>
        <v>03-2003</v>
      </c>
    </row>
    <row r="133" spans="2:18" x14ac:dyDescent="0.25">
      <c r="B133" s="24">
        <v>41189</v>
      </c>
      <c r="D133" s="26" t="str">
        <f t="shared" si="12"/>
        <v>7</v>
      </c>
      <c r="E133" s="26" t="str">
        <f t="shared" si="13"/>
        <v>07</v>
      </c>
      <c r="F133" s="26" t="str">
        <f t="shared" si="14"/>
        <v>dom</v>
      </c>
      <c r="G133" s="26" t="str">
        <f t="shared" si="15"/>
        <v>domingo</v>
      </c>
      <c r="I133" s="26" t="str">
        <f t="shared" si="16"/>
        <v>10</v>
      </c>
      <c r="J133" s="26" t="str">
        <f t="shared" si="17"/>
        <v>10</v>
      </c>
      <c r="K133" s="26" t="str">
        <f t="shared" si="18"/>
        <v>oct</v>
      </c>
      <c r="L133" s="26" t="str">
        <f t="shared" si="19"/>
        <v>octubre</v>
      </c>
      <c r="M133" s="26" t="str">
        <f t="shared" si="20"/>
        <v>o</v>
      </c>
      <c r="O133" s="26" t="str">
        <f t="shared" si="21"/>
        <v>12</v>
      </c>
      <c r="P133" s="26" t="str">
        <f t="shared" si="22"/>
        <v>2012</v>
      </c>
      <c r="R133" s="26" t="str">
        <f t="shared" si="23"/>
        <v>10-2012</v>
      </c>
    </row>
    <row r="134" spans="2:18" x14ac:dyDescent="0.25">
      <c r="B134" s="24">
        <v>36610</v>
      </c>
      <c r="D134" s="26" t="str">
        <f t="shared" si="12"/>
        <v>25</v>
      </c>
      <c r="E134" s="26" t="str">
        <f t="shared" si="13"/>
        <v>25</v>
      </c>
      <c r="F134" s="26" t="str">
        <f t="shared" si="14"/>
        <v>sáb</v>
      </c>
      <c r="G134" s="26" t="str">
        <f t="shared" si="15"/>
        <v>sábado</v>
      </c>
      <c r="I134" s="26" t="str">
        <f t="shared" si="16"/>
        <v>3</v>
      </c>
      <c r="J134" s="26" t="str">
        <f t="shared" si="17"/>
        <v>03</v>
      </c>
      <c r="K134" s="26" t="str">
        <f t="shared" si="18"/>
        <v>mar</v>
      </c>
      <c r="L134" s="26" t="str">
        <f t="shared" si="19"/>
        <v>marzo</v>
      </c>
      <c r="M134" s="26" t="str">
        <f t="shared" si="20"/>
        <v>m</v>
      </c>
      <c r="O134" s="26" t="str">
        <f t="shared" si="21"/>
        <v>00</v>
      </c>
      <c r="P134" s="26" t="str">
        <f t="shared" si="22"/>
        <v>2000</v>
      </c>
      <c r="R134" s="26" t="str">
        <f t="shared" si="23"/>
        <v>03-2000</v>
      </c>
    </row>
    <row r="135" spans="2:18" x14ac:dyDescent="0.25">
      <c r="B135" s="24">
        <v>38107</v>
      </c>
      <c r="D135" s="26" t="str">
        <f t="shared" si="12"/>
        <v>30</v>
      </c>
      <c r="E135" s="26" t="str">
        <f t="shared" si="13"/>
        <v>30</v>
      </c>
      <c r="F135" s="26" t="str">
        <f t="shared" si="14"/>
        <v>vie</v>
      </c>
      <c r="G135" s="26" t="str">
        <f t="shared" si="15"/>
        <v>viernes</v>
      </c>
      <c r="I135" s="26" t="str">
        <f t="shared" si="16"/>
        <v>4</v>
      </c>
      <c r="J135" s="26" t="str">
        <f t="shared" si="17"/>
        <v>04</v>
      </c>
      <c r="K135" s="26" t="str">
        <f t="shared" si="18"/>
        <v>abr</v>
      </c>
      <c r="L135" s="26" t="str">
        <f t="shared" si="19"/>
        <v>abril</v>
      </c>
      <c r="M135" s="26" t="str">
        <f t="shared" si="20"/>
        <v>a</v>
      </c>
      <c r="O135" s="26" t="str">
        <f t="shared" si="21"/>
        <v>04</v>
      </c>
      <c r="P135" s="26" t="str">
        <f t="shared" si="22"/>
        <v>2004</v>
      </c>
      <c r="R135" s="26" t="str">
        <f t="shared" si="23"/>
        <v>04-2004</v>
      </c>
    </row>
    <row r="136" spans="2:18" x14ac:dyDescent="0.25">
      <c r="B136" s="24">
        <v>40524</v>
      </c>
      <c r="D136" s="26" t="str">
        <f t="shared" si="12"/>
        <v>12</v>
      </c>
      <c r="E136" s="26" t="str">
        <f t="shared" si="13"/>
        <v>12</v>
      </c>
      <c r="F136" s="26" t="str">
        <f t="shared" si="14"/>
        <v>dom</v>
      </c>
      <c r="G136" s="26" t="str">
        <f t="shared" si="15"/>
        <v>domingo</v>
      </c>
      <c r="I136" s="26" t="str">
        <f t="shared" si="16"/>
        <v>12</v>
      </c>
      <c r="J136" s="26" t="str">
        <f t="shared" si="17"/>
        <v>12</v>
      </c>
      <c r="K136" s="26" t="str">
        <f t="shared" si="18"/>
        <v>dic</v>
      </c>
      <c r="L136" s="26" t="str">
        <f t="shared" si="19"/>
        <v>diciembre</v>
      </c>
      <c r="M136" s="26" t="str">
        <f t="shared" si="20"/>
        <v>d</v>
      </c>
      <c r="O136" s="26" t="str">
        <f t="shared" si="21"/>
        <v>10</v>
      </c>
      <c r="P136" s="26" t="str">
        <f t="shared" si="22"/>
        <v>2010</v>
      </c>
      <c r="R136" s="26" t="str">
        <f t="shared" si="23"/>
        <v>12-2010</v>
      </c>
    </row>
    <row r="137" spans="2:18" x14ac:dyDescent="0.25">
      <c r="B137" s="24">
        <v>40484</v>
      </c>
      <c r="D137" s="26" t="str">
        <f t="shared" si="12"/>
        <v>2</v>
      </c>
      <c r="E137" s="26" t="str">
        <f t="shared" si="13"/>
        <v>02</v>
      </c>
      <c r="F137" s="26" t="str">
        <f t="shared" si="14"/>
        <v>mar</v>
      </c>
      <c r="G137" s="26" t="str">
        <f t="shared" si="15"/>
        <v>martes</v>
      </c>
      <c r="I137" s="26" t="str">
        <f t="shared" si="16"/>
        <v>11</v>
      </c>
      <c r="J137" s="26" t="str">
        <f t="shared" si="17"/>
        <v>11</v>
      </c>
      <c r="K137" s="26" t="str">
        <f t="shared" si="18"/>
        <v>nov</v>
      </c>
      <c r="L137" s="26" t="str">
        <f t="shared" si="19"/>
        <v>noviembre</v>
      </c>
      <c r="M137" s="26" t="str">
        <f t="shared" si="20"/>
        <v>n</v>
      </c>
      <c r="O137" s="26" t="str">
        <f t="shared" si="21"/>
        <v>10</v>
      </c>
      <c r="P137" s="26" t="str">
        <f t="shared" si="22"/>
        <v>2010</v>
      </c>
      <c r="R137" s="26" t="str">
        <f t="shared" si="23"/>
        <v>11-2010</v>
      </c>
    </row>
    <row r="138" spans="2:18" x14ac:dyDescent="0.25">
      <c r="B138" s="24">
        <v>39445</v>
      </c>
      <c r="D138" s="26" t="str">
        <f t="shared" si="12"/>
        <v>29</v>
      </c>
      <c r="E138" s="26" t="str">
        <f t="shared" si="13"/>
        <v>29</v>
      </c>
      <c r="F138" s="26" t="str">
        <f t="shared" si="14"/>
        <v>sáb</v>
      </c>
      <c r="G138" s="26" t="str">
        <f t="shared" si="15"/>
        <v>sábado</v>
      </c>
      <c r="I138" s="26" t="str">
        <f t="shared" si="16"/>
        <v>12</v>
      </c>
      <c r="J138" s="26" t="str">
        <f t="shared" si="17"/>
        <v>12</v>
      </c>
      <c r="K138" s="26" t="str">
        <f t="shared" si="18"/>
        <v>dic</v>
      </c>
      <c r="L138" s="26" t="str">
        <f t="shared" si="19"/>
        <v>diciembre</v>
      </c>
      <c r="M138" s="26" t="str">
        <f t="shared" si="20"/>
        <v>d</v>
      </c>
      <c r="O138" s="26" t="str">
        <f t="shared" si="21"/>
        <v>07</v>
      </c>
      <c r="P138" s="26" t="str">
        <f t="shared" si="22"/>
        <v>2007</v>
      </c>
      <c r="R138" s="26" t="str">
        <f t="shared" si="23"/>
        <v>12-2007</v>
      </c>
    </row>
    <row r="139" spans="2:18" x14ac:dyDescent="0.25">
      <c r="B139" s="24">
        <v>36811</v>
      </c>
      <c r="D139" s="26" t="str">
        <f t="shared" si="12"/>
        <v>12</v>
      </c>
      <c r="E139" s="26" t="str">
        <f t="shared" si="13"/>
        <v>12</v>
      </c>
      <c r="F139" s="26" t="str">
        <f t="shared" si="14"/>
        <v>jue</v>
      </c>
      <c r="G139" s="26" t="str">
        <f t="shared" si="15"/>
        <v>jueves</v>
      </c>
      <c r="I139" s="26" t="str">
        <f t="shared" si="16"/>
        <v>10</v>
      </c>
      <c r="J139" s="26" t="str">
        <f t="shared" si="17"/>
        <v>10</v>
      </c>
      <c r="K139" s="26" t="str">
        <f t="shared" si="18"/>
        <v>oct</v>
      </c>
      <c r="L139" s="26" t="str">
        <f t="shared" si="19"/>
        <v>octubre</v>
      </c>
      <c r="M139" s="26" t="str">
        <f t="shared" si="20"/>
        <v>o</v>
      </c>
      <c r="O139" s="26" t="str">
        <f t="shared" si="21"/>
        <v>00</v>
      </c>
      <c r="P139" s="26" t="str">
        <f t="shared" si="22"/>
        <v>2000</v>
      </c>
      <c r="R139" s="26" t="str">
        <f t="shared" si="23"/>
        <v>10-2000</v>
      </c>
    </row>
    <row r="140" spans="2:18" x14ac:dyDescent="0.25">
      <c r="B140" s="24">
        <v>38886</v>
      </c>
      <c r="D140" s="26" t="str">
        <f t="shared" ref="D140:D203" si="24">TEXT(B140,"d")</f>
        <v>18</v>
      </c>
      <c r="E140" s="26" t="str">
        <f t="shared" ref="E140:E203" si="25">TEXT(B140,"dd")</f>
        <v>18</v>
      </c>
      <c r="F140" s="26" t="str">
        <f t="shared" ref="F140:F203" si="26">TEXT(B140,"ddd")</f>
        <v>dom</v>
      </c>
      <c r="G140" s="26" t="str">
        <f t="shared" ref="G140:G203" si="27">TEXT(B140,"dddd")</f>
        <v>domingo</v>
      </c>
      <c r="I140" s="26" t="str">
        <f t="shared" ref="I140:I203" si="28">TEXT(B140,"m")</f>
        <v>6</v>
      </c>
      <c r="J140" s="26" t="str">
        <f t="shared" ref="J140:J203" si="29">TEXT(B140,"mm")</f>
        <v>06</v>
      </c>
      <c r="K140" s="26" t="str">
        <f t="shared" ref="K140:K203" si="30">TEXT(B140,"mmm")</f>
        <v>jun</v>
      </c>
      <c r="L140" s="26" t="str">
        <f t="shared" ref="L140:L203" si="31">TEXT(B140,"mmmm")</f>
        <v>junio</v>
      </c>
      <c r="M140" s="26" t="str">
        <f t="shared" ref="M140:M203" si="32">TEXT(B140,"mmmmm")</f>
        <v>j</v>
      </c>
      <c r="O140" s="26" t="str">
        <f t="shared" ref="O140:O203" si="33">TEXT(B140,"yy")</f>
        <v>06</v>
      </c>
      <c r="P140" s="26" t="str">
        <f t="shared" ref="P140:P203" si="34">TEXT(B140,"yyyy")</f>
        <v>2006</v>
      </c>
      <c r="R140" s="26" t="str">
        <f t="shared" ref="R140:R203" si="35">TEXT(B140,"mm-yyyy")</f>
        <v>06-2006</v>
      </c>
    </row>
    <row r="141" spans="2:18" x14ac:dyDescent="0.25">
      <c r="B141" s="24">
        <v>38467</v>
      </c>
      <c r="D141" s="26" t="str">
        <f t="shared" si="24"/>
        <v>25</v>
      </c>
      <c r="E141" s="26" t="str">
        <f t="shared" si="25"/>
        <v>25</v>
      </c>
      <c r="F141" s="26" t="str">
        <f t="shared" si="26"/>
        <v>lun</v>
      </c>
      <c r="G141" s="26" t="str">
        <f t="shared" si="27"/>
        <v>lunes</v>
      </c>
      <c r="I141" s="26" t="str">
        <f t="shared" si="28"/>
        <v>4</v>
      </c>
      <c r="J141" s="26" t="str">
        <f t="shared" si="29"/>
        <v>04</v>
      </c>
      <c r="K141" s="26" t="str">
        <f t="shared" si="30"/>
        <v>abr</v>
      </c>
      <c r="L141" s="26" t="str">
        <f t="shared" si="31"/>
        <v>abril</v>
      </c>
      <c r="M141" s="26" t="str">
        <f t="shared" si="32"/>
        <v>a</v>
      </c>
      <c r="O141" s="26" t="str">
        <f t="shared" si="33"/>
        <v>05</v>
      </c>
      <c r="P141" s="26" t="str">
        <f t="shared" si="34"/>
        <v>2005</v>
      </c>
      <c r="R141" s="26" t="str">
        <f t="shared" si="35"/>
        <v>04-2005</v>
      </c>
    </row>
    <row r="142" spans="2:18" x14ac:dyDescent="0.25">
      <c r="B142" s="24">
        <v>39174</v>
      </c>
      <c r="D142" s="26" t="str">
        <f t="shared" si="24"/>
        <v>2</v>
      </c>
      <c r="E142" s="26" t="str">
        <f t="shared" si="25"/>
        <v>02</v>
      </c>
      <c r="F142" s="26" t="str">
        <f t="shared" si="26"/>
        <v>lun</v>
      </c>
      <c r="G142" s="26" t="str">
        <f t="shared" si="27"/>
        <v>lunes</v>
      </c>
      <c r="I142" s="26" t="str">
        <f t="shared" si="28"/>
        <v>4</v>
      </c>
      <c r="J142" s="26" t="str">
        <f t="shared" si="29"/>
        <v>04</v>
      </c>
      <c r="K142" s="26" t="str">
        <f t="shared" si="30"/>
        <v>abr</v>
      </c>
      <c r="L142" s="26" t="str">
        <f t="shared" si="31"/>
        <v>abril</v>
      </c>
      <c r="M142" s="26" t="str">
        <f t="shared" si="32"/>
        <v>a</v>
      </c>
      <c r="O142" s="26" t="str">
        <f t="shared" si="33"/>
        <v>07</v>
      </c>
      <c r="P142" s="26" t="str">
        <f t="shared" si="34"/>
        <v>2007</v>
      </c>
      <c r="R142" s="26" t="str">
        <f t="shared" si="35"/>
        <v>04-2007</v>
      </c>
    </row>
    <row r="143" spans="2:18" x14ac:dyDescent="0.25">
      <c r="B143" s="24">
        <v>41219</v>
      </c>
      <c r="D143" s="26" t="str">
        <f t="shared" si="24"/>
        <v>6</v>
      </c>
      <c r="E143" s="26" t="str">
        <f t="shared" si="25"/>
        <v>06</v>
      </c>
      <c r="F143" s="26" t="str">
        <f t="shared" si="26"/>
        <v>mar</v>
      </c>
      <c r="G143" s="26" t="str">
        <f t="shared" si="27"/>
        <v>martes</v>
      </c>
      <c r="I143" s="26" t="str">
        <f t="shared" si="28"/>
        <v>11</v>
      </c>
      <c r="J143" s="26" t="str">
        <f t="shared" si="29"/>
        <v>11</v>
      </c>
      <c r="K143" s="26" t="str">
        <f t="shared" si="30"/>
        <v>nov</v>
      </c>
      <c r="L143" s="26" t="str">
        <f t="shared" si="31"/>
        <v>noviembre</v>
      </c>
      <c r="M143" s="26" t="str">
        <f t="shared" si="32"/>
        <v>n</v>
      </c>
      <c r="O143" s="26" t="str">
        <f t="shared" si="33"/>
        <v>12</v>
      </c>
      <c r="P143" s="26" t="str">
        <f t="shared" si="34"/>
        <v>2012</v>
      </c>
      <c r="R143" s="26" t="str">
        <f t="shared" si="35"/>
        <v>11-2012</v>
      </c>
    </row>
    <row r="144" spans="2:18" x14ac:dyDescent="0.25">
      <c r="B144" s="24">
        <v>41970</v>
      </c>
      <c r="D144" s="26" t="str">
        <f t="shared" si="24"/>
        <v>27</v>
      </c>
      <c r="E144" s="26" t="str">
        <f t="shared" si="25"/>
        <v>27</v>
      </c>
      <c r="F144" s="26" t="str">
        <f t="shared" si="26"/>
        <v>jue</v>
      </c>
      <c r="G144" s="26" t="str">
        <f t="shared" si="27"/>
        <v>jueves</v>
      </c>
      <c r="I144" s="26" t="str">
        <f t="shared" si="28"/>
        <v>11</v>
      </c>
      <c r="J144" s="26" t="str">
        <f t="shared" si="29"/>
        <v>11</v>
      </c>
      <c r="K144" s="26" t="str">
        <f t="shared" si="30"/>
        <v>nov</v>
      </c>
      <c r="L144" s="26" t="str">
        <f t="shared" si="31"/>
        <v>noviembre</v>
      </c>
      <c r="M144" s="26" t="str">
        <f t="shared" si="32"/>
        <v>n</v>
      </c>
      <c r="O144" s="26" t="str">
        <f t="shared" si="33"/>
        <v>14</v>
      </c>
      <c r="P144" s="26" t="str">
        <f t="shared" si="34"/>
        <v>2014</v>
      </c>
      <c r="R144" s="26" t="str">
        <f t="shared" si="35"/>
        <v>11-2014</v>
      </c>
    </row>
    <row r="145" spans="2:18" x14ac:dyDescent="0.25">
      <c r="B145" s="24">
        <v>43888</v>
      </c>
      <c r="D145" s="26" t="str">
        <f t="shared" si="24"/>
        <v>27</v>
      </c>
      <c r="E145" s="26" t="str">
        <f t="shared" si="25"/>
        <v>27</v>
      </c>
      <c r="F145" s="26" t="str">
        <f t="shared" si="26"/>
        <v>jue</v>
      </c>
      <c r="G145" s="26" t="str">
        <f t="shared" si="27"/>
        <v>jueves</v>
      </c>
      <c r="I145" s="26" t="str">
        <f t="shared" si="28"/>
        <v>2</v>
      </c>
      <c r="J145" s="26" t="str">
        <f t="shared" si="29"/>
        <v>02</v>
      </c>
      <c r="K145" s="26" t="str">
        <f t="shared" si="30"/>
        <v>feb</v>
      </c>
      <c r="L145" s="26" t="str">
        <f t="shared" si="31"/>
        <v>febrero</v>
      </c>
      <c r="M145" s="26" t="str">
        <f t="shared" si="32"/>
        <v>f</v>
      </c>
      <c r="O145" s="26" t="str">
        <f t="shared" si="33"/>
        <v>20</v>
      </c>
      <c r="P145" s="26" t="str">
        <f t="shared" si="34"/>
        <v>2020</v>
      </c>
      <c r="R145" s="26" t="str">
        <f t="shared" si="35"/>
        <v>02-2020</v>
      </c>
    </row>
    <row r="146" spans="2:18" x14ac:dyDescent="0.25">
      <c r="B146" s="24">
        <v>39989</v>
      </c>
      <c r="D146" s="26" t="str">
        <f t="shared" si="24"/>
        <v>25</v>
      </c>
      <c r="E146" s="26" t="str">
        <f t="shared" si="25"/>
        <v>25</v>
      </c>
      <c r="F146" s="26" t="str">
        <f t="shared" si="26"/>
        <v>jue</v>
      </c>
      <c r="G146" s="26" t="str">
        <f t="shared" si="27"/>
        <v>jueves</v>
      </c>
      <c r="I146" s="26" t="str">
        <f t="shared" si="28"/>
        <v>6</v>
      </c>
      <c r="J146" s="26" t="str">
        <f t="shared" si="29"/>
        <v>06</v>
      </c>
      <c r="K146" s="26" t="str">
        <f t="shared" si="30"/>
        <v>jun</v>
      </c>
      <c r="L146" s="26" t="str">
        <f t="shared" si="31"/>
        <v>junio</v>
      </c>
      <c r="M146" s="26" t="str">
        <f t="shared" si="32"/>
        <v>j</v>
      </c>
      <c r="O146" s="26" t="str">
        <f t="shared" si="33"/>
        <v>09</v>
      </c>
      <c r="P146" s="26" t="str">
        <f t="shared" si="34"/>
        <v>2009</v>
      </c>
      <c r="R146" s="26" t="str">
        <f t="shared" si="35"/>
        <v>06-2009</v>
      </c>
    </row>
    <row r="147" spans="2:18" x14ac:dyDescent="0.25">
      <c r="B147" s="24">
        <v>42984</v>
      </c>
      <c r="D147" s="26" t="str">
        <f t="shared" si="24"/>
        <v>6</v>
      </c>
      <c r="E147" s="26" t="str">
        <f t="shared" si="25"/>
        <v>06</v>
      </c>
      <c r="F147" s="26" t="str">
        <f t="shared" si="26"/>
        <v>mié</v>
      </c>
      <c r="G147" s="26" t="str">
        <f t="shared" si="27"/>
        <v>miércoles</v>
      </c>
      <c r="I147" s="26" t="str">
        <f t="shared" si="28"/>
        <v>9</v>
      </c>
      <c r="J147" s="26" t="str">
        <f t="shared" si="29"/>
        <v>09</v>
      </c>
      <c r="K147" s="26" t="str">
        <f t="shared" si="30"/>
        <v>sep</v>
      </c>
      <c r="L147" s="26" t="str">
        <f t="shared" si="31"/>
        <v>septiembre</v>
      </c>
      <c r="M147" s="26" t="str">
        <f t="shared" si="32"/>
        <v>s</v>
      </c>
      <c r="O147" s="26" t="str">
        <f t="shared" si="33"/>
        <v>17</v>
      </c>
      <c r="P147" s="26" t="str">
        <f t="shared" si="34"/>
        <v>2017</v>
      </c>
      <c r="R147" s="26" t="str">
        <f t="shared" si="35"/>
        <v>09-2017</v>
      </c>
    </row>
    <row r="148" spans="2:18" x14ac:dyDescent="0.25">
      <c r="B148" s="24">
        <v>44397</v>
      </c>
      <c r="D148" s="26" t="str">
        <f t="shared" si="24"/>
        <v>20</v>
      </c>
      <c r="E148" s="26" t="str">
        <f t="shared" si="25"/>
        <v>20</v>
      </c>
      <c r="F148" s="26" t="str">
        <f t="shared" si="26"/>
        <v>mar</v>
      </c>
      <c r="G148" s="26" t="str">
        <f t="shared" si="27"/>
        <v>martes</v>
      </c>
      <c r="I148" s="26" t="str">
        <f t="shared" si="28"/>
        <v>7</v>
      </c>
      <c r="J148" s="26" t="str">
        <f t="shared" si="29"/>
        <v>07</v>
      </c>
      <c r="K148" s="26" t="str">
        <f t="shared" si="30"/>
        <v>jul</v>
      </c>
      <c r="L148" s="26" t="str">
        <f t="shared" si="31"/>
        <v>julio</v>
      </c>
      <c r="M148" s="26" t="str">
        <f t="shared" si="32"/>
        <v>j</v>
      </c>
      <c r="O148" s="26" t="str">
        <f t="shared" si="33"/>
        <v>21</v>
      </c>
      <c r="P148" s="26" t="str">
        <f t="shared" si="34"/>
        <v>2021</v>
      </c>
      <c r="R148" s="26" t="str">
        <f t="shared" si="35"/>
        <v>07-2021</v>
      </c>
    </row>
    <row r="149" spans="2:18" x14ac:dyDescent="0.25">
      <c r="B149" s="24">
        <v>37044</v>
      </c>
      <c r="D149" s="26" t="str">
        <f t="shared" si="24"/>
        <v>2</v>
      </c>
      <c r="E149" s="26" t="str">
        <f t="shared" si="25"/>
        <v>02</v>
      </c>
      <c r="F149" s="26" t="str">
        <f t="shared" si="26"/>
        <v>sáb</v>
      </c>
      <c r="G149" s="26" t="str">
        <f t="shared" si="27"/>
        <v>sábado</v>
      </c>
      <c r="I149" s="26" t="str">
        <f t="shared" si="28"/>
        <v>6</v>
      </c>
      <c r="J149" s="26" t="str">
        <f t="shared" si="29"/>
        <v>06</v>
      </c>
      <c r="K149" s="26" t="str">
        <f t="shared" si="30"/>
        <v>jun</v>
      </c>
      <c r="L149" s="26" t="str">
        <f t="shared" si="31"/>
        <v>junio</v>
      </c>
      <c r="M149" s="26" t="str">
        <f t="shared" si="32"/>
        <v>j</v>
      </c>
      <c r="O149" s="26" t="str">
        <f t="shared" si="33"/>
        <v>01</v>
      </c>
      <c r="P149" s="26" t="str">
        <f t="shared" si="34"/>
        <v>2001</v>
      </c>
      <c r="R149" s="26" t="str">
        <f t="shared" si="35"/>
        <v>06-2001</v>
      </c>
    </row>
    <row r="150" spans="2:18" x14ac:dyDescent="0.25">
      <c r="B150" s="24">
        <v>37273</v>
      </c>
      <c r="D150" s="26" t="str">
        <f t="shared" si="24"/>
        <v>17</v>
      </c>
      <c r="E150" s="26" t="str">
        <f t="shared" si="25"/>
        <v>17</v>
      </c>
      <c r="F150" s="26" t="str">
        <f t="shared" si="26"/>
        <v>jue</v>
      </c>
      <c r="G150" s="26" t="str">
        <f t="shared" si="27"/>
        <v>jueves</v>
      </c>
      <c r="I150" s="26" t="str">
        <f t="shared" si="28"/>
        <v>1</v>
      </c>
      <c r="J150" s="26" t="str">
        <f t="shared" si="29"/>
        <v>01</v>
      </c>
      <c r="K150" s="26" t="str">
        <f t="shared" si="30"/>
        <v>ene</v>
      </c>
      <c r="L150" s="26" t="str">
        <f t="shared" si="31"/>
        <v>enero</v>
      </c>
      <c r="M150" s="26" t="str">
        <f t="shared" si="32"/>
        <v>e</v>
      </c>
      <c r="O150" s="26" t="str">
        <f t="shared" si="33"/>
        <v>02</v>
      </c>
      <c r="P150" s="26" t="str">
        <f t="shared" si="34"/>
        <v>2002</v>
      </c>
      <c r="R150" s="26" t="str">
        <f t="shared" si="35"/>
        <v>01-2002</v>
      </c>
    </row>
    <row r="151" spans="2:18" x14ac:dyDescent="0.25">
      <c r="B151" s="24">
        <v>40808</v>
      </c>
      <c r="D151" s="26" t="str">
        <f t="shared" si="24"/>
        <v>22</v>
      </c>
      <c r="E151" s="26" t="str">
        <f t="shared" si="25"/>
        <v>22</v>
      </c>
      <c r="F151" s="26" t="str">
        <f t="shared" si="26"/>
        <v>jue</v>
      </c>
      <c r="G151" s="26" t="str">
        <f t="shared" si="27"/>
        <v>jueves</v>
      </c>
      <c r="I151" s="26" t="str">
        <f t="shared" si="28"/>
        <v>9</v>
      </c>
      <c r="J151" s="26" t="str">
        <f t="shared" si="29"/>
        <v>09</v>
      </c>
      <c r="K151" s="26" t="str">
        <f t="shared" si="30"/>
        <v>sep</v>
      </c>
      <c r="L151" s="26" t="str">
        <f t="shared" si="31"/>
        <v>septiembre</v>
      </c>
      <c r="M151" s="26" t="str">
        <f t="shared" si="32"/>
        <v>s</v>
      </c>
      <c r="O151" s="26" t="str">
        <f t="shared" si="33"/>
        <v>11</v>
      </c>
      <c r="P151" s="26" t="str">
        <f t="shared" si="34"/>
        <v>2011</v>
      </c>
      <c r="R151" s="26" t="str">
        <f t="shared" si="35"/>
        <v>09-2011</v>
      </c>
    </row>
    <row r="152" spans="2:18" x14ac:dyDescent="0.25">
      <c r="B152" s="24">
        <v>41560</v>
      </c>
      <c r="D152" s="26" t="str">
        <f t="shared" si="24"/>
        <v>13</v>
      </c>
      <c r="E152" s="26" t="str">
        <f t="shared" si="25"/>
        <v>13</v>
      </c>
      <c r="F152" s="26" t="str">
        <f t="shared" si="26"/>
        <v>dom</v>
      </c>
      <c r="G152" s="26" t="str">
        <f t="shared" si="27"/>
        <v>domingo</v>
      </c>
      <c r="I152" s="26" t="str">
        <f t="shared" si="28"/>
        <v>10</v>
      </c>
      <c r="J152" s="26" t="str">
        <f t="shared" si="29"/>
        <v>10</v>
      </c>
      <c r="K152" s="26" t="str">
        <f t="shared" si="30"/>
        <v>oct</v>
      </c>
      <c r="L152" s="26" t="str">
        <f t="shared" si="31"/>
        <v>octubre</v>
      </c>
      <c r="M152" s="26" t="str">
        <f t="shared" si="32"/>
        <v>o</v>
      </c>
      <c r="O152" s="26" t="str">
        <f t="shared" si="33"/>
        <v>13</v>
      </c>
      <c r="P152" s="26" t="str">
        <f t="shared" si="34"/>
        <v>2013</v>
      </c>
      <c r="R152" s="26" t="str">
        <f t="shared" si="35"/>
        <v>10-2013</v>
      </c>
    </row>
    <row r="153" spans="2:18" x14ac:dyDescent="0.25">
      <c r="B153" s="24">
        <v>37684</v>
      </c>
      <c r="D153" s="26" t="str">
        <f t="shared" si="24"/>
        <v>4</v>
      </c>
      <c r="E153" s="26" t="str">
        <f t="shared" si="25"/>
        <v>04</v>
      </c>
      <c r="F153" s="26" t="str">
        <f t="shared" si="26"/>
        <v>mar</v>
      </c>
      <c r="G153" s="26" t="str">
        <f t="shared" si="27"/>
        <v>martes</v>
      </c>
      <c r="I153" s="26" t="str">
        <f t="shared" si="28"/>
        <v>3</v>
      </c>
      <c r="J153" s="26" t="str">
        <f t="shared" si="29"/>
        <v>03</v>
      </c>
      <c r="K153" s="26" t="str">
        <f t="shared" si="30"/>
        <v>mar</v>
      </c>
      <c r="L153" s="26" t="str">
        <f t="shared" si="31"/>
        <v>marzo</v>
      </c>
      <c r="M153" s="26" t="str">
        <f t="shared" si="32"/>
        <v>m</v>
      </c>
      <c r="O153" s="26" t="str">
        <f t="shared" si="33"/>
        <v>03</v>
      </c>
      <c r="P153" s="26" t="str">
        <f t="shared" si="34"/>
        <v>2003</v>
      </c>
      <c r="R153" s="26" t="str">
        <f t="shared" si="35"/>
        <v>03-2003</v>
      </c>
    </row>
    <row r="154" spans="2:18" x14ac:dyDescent="0.25">
      <c r="B154" s="24">
        <v>37840</v>
      </c>
      <c r="D154" s="26" t="str">
        <f t="shared" si="24"/>
        <v>7</v>
      </c>
      <c r="E154" s="26" t="str">
        <f t="shared" si="25"/>
        <v>07</v>
      </c>
      <c r="F154" s="26" t="str">
        <f t="shared" si="26"/>
        <v>jue</v>
      </c>
      <c r="G154" s="26" t="str">
        <f t="shared" si="27"/>
        <v>jueves</v>
      </c>
      <c r="I154" s="26" t="str">
        <f t="shared" si="28"/>
        <v>8</v>
      </c>
      <c r="J154" s="26" t="str">
        <f t="shared" si="29"/>
        <v>08</v>
      </c>
      <c r="K154" s="26" t="str">
        <f t="shared" si="30"/>
        <v>ago</v>
      </c>
      <c r="L154" s="26" t="str">
        <f t="shared" si="31"/>
        <v>agosto</v>
      </c>
      <c r="M154" s="26" t="str">
        <f t="shared" si="32"/>
        <v>a</v>
      </c>
      <c r="O154" s="26" t="str">
        <f t="shared" si="33"/>
        <v>03</v>
      </c>
      <c r="P154" s="26" t="str">
        <f t="shared" si="34"/>
        <v>2003</v>
      </c>
      <c r="R154" s="26" t="str">
        <f t="shared" si="35"/>
        <v>08-2003</v>
      </c>
    </row>
    <row r="155" spans="2:18" x14ac:dyDescent="0.25">
      <c r="B155" s="24">
        <v>37797</v>
      </c>
      <c r="D155" s="26" t="str">
        <f t="shared" si="24"/>
        <v>25</v>
      </c>
      <c r="E155" s="26" t="str">
        <f t="shared" si="25"/>
        <v>25</v>
      </c>
      <c r="F155" s="26" t="str">
        <f t="shared" si="26"/>
        <v>mié</v>
      </c>
      <c r="G155" s="26" t="str">
        <f t="shared" si="27"/>
        <v>miércoles</v>
      </c>
      <c r="I155" s="26" t="str">
        <f t="shared" si="28"/>
        <v>6</v>
      </c>
      <c r="J155" s="26" t="str">
        <f t="shared" si="29"/>
        <v>06</v>
      </c>
      <c r="K155" s="26" t="str">
        <f t="shared" si="30"/>
        <v>jun</v>
      </c>
      <c r="L155" s="26" t="str">
        <f t="shared" si="31"/>
        <v>junio</v>
      </c>
      <c r="M155" s="26" t="str">
        <f t="shared" si="32"/>
        <v>j</v>
      </c>
      <c r="O155" s="26" t="str">
        <f t="shared" si="33"/>
        <v>03</v>
      </c>
      <c r="P155" s="26" t="str">
        <f t="shared" si="34"/>
        <v>2003</v>
      </c>
      <c r="R155" s="26" t="str">
        <f t="shared" si="35"/>
        <v>06-2003</v>
      </c>
    </row>
    <row r="156" spans="2:18" x14ac:dyDescent="0.25">
      <c r="B156" s="24">
        <v>39290</v>
      </c>
      <c r="D156" s="26" t="str">
        <f t="shared" si="24"/>
        <v>27</v>
      </c>
      <c r="E156" s="26" t="str">
        <f t="shared" si="25"/>
        <v>27</v>
      </c>
      <c r="F156" s="26" t="str">
        <f t="shared" si="26"/>
        <v>vie</v>
      </c>
      <c r="G156" s="26" t="str">
        <f t="shared" si="27"/>
        <v>viernes</v>
      </c>
      <c r="I156" s="26" t="str">
        <f t="shared" si="28"/>
        <v>7</v>
      </c>
      <c r="J156" s="26" t="str">
        <f t="shared" si="29"/>
        <v>07</v>
      </c>
      <c r="K156" s="26" t="str">
        <f t="shared" si="30"/>
        <v>jul</v>
      </c>
      <c r="L156" s="26" t="str">
        <f t="shared" si="31"/>
        <v>julio</v>
      </c>
      <c r="M156" s="26" t="str">
        <f t="shared" si="32"/>
        <v>j</v>
      </c>
      <c r="O156" s="26" t="str">
        <f t="shared" si="33"/>
        <v>07</v>
      </c>
      <c r="P156" s="26" t="str">
        <f t="shared" si="34"/>
        <v>2007</v>
      </c>
      <c r="R156" s="26" t="str">
        <f t="shared" si="35"/>
        <v>07-2007</v>
      </c>
    </row>
    <row r="157" spans="2:18" x14ac:dyDescent="0.25">
      <c r="B157" s="24">
        <v>39978</v>
      </c>
      <c r="D157" s="26" t="str">
        <f t="shared" si="24"/>
        <v>14</v>
      </c>
      <c r="E157" s="26" t="str">
        <f t="shared" si="25"/>
        <v>14</v>
      </c>
      <c r="F157" s="26" t="str">
        <f t="shared" si="26"/>
        <v>dom</v>
      </c>
      <c r="G157" s="26" t="str">
        <f t="shared" si="27"/>
        <v>domingo</v>
      </c>
      <c r="I157" s="26" t="str">
        <f t="shared" si="28"/>
        <v>6</v>
      </c>
      <c r="J157" s="26" t="str">
        <f t="shared" si="29"/>
        <v>06</v>
      </c>
      <c r="K157" s="26" t="str">
        <f t="shared" si="30"/>
        <v>jun</v>
      </c>
      <c r="L157" s="26" t="str">
        <f t="shared" si="31"/>
        <v>junio</v>
      </c>
      <c r="M157" s="26" t="str">
        <f t="shared" si="32"/>
        <v>j</v>
      </c>
      <c r="O157" s="26" t="str">
        <f t="shared" si="33"/>
        <v>09</v>
      </c>
      <c r="P157" s="26" t="str">
        <f t="shared" si="34"/>
        <v>2009</v>
      </c>
      <c r="R157" s="26" t="str">
        <f t="shared" si="35"/>
        <v>06-2009</v>
      </c>
    </row>
    <row r="158" spans="2:18" x14ac:dyDescent="0.25">
      <c r="B158" s="24">
        <v>40454</v>
      </c>
      <c r="D158" s="26" t="str">
        <f t="shared" si="24"/>
        <v>3</v>
      </c>
      <c r="E158" s="26" t="str">
        <f t="shared" si="25"/>
        <v>03</v>
      </c>
      <c r="F158" s="26" t="str">
        <f t="shared" si="26"/>
        <v>dom</v>
      </c>
      <c r="G158" s="26" t="str">
        <f t="shared" si="27"/>
        <v>domingo</v>
      </c>
      <c r="I158" s="26" t="str">
        <f t="shared" si="28"/>
        <v>10</v>
      </c>
      <c r="J158" s="26" t="str">
        <f t="shared" si="29"/>
        <v>10</v>
      </c>
      <c r="K158" s="26" t="str">
        <f t="shared" si="30"/>
        <v>oct</v>
      </c>
      <c r="L158" s="26" t="str">
        <f t="shared" si="31"/>
        <v>octubre</v>
      </c>
      <c r="M158" s="26" t="str">
        <f t="shared" si="32"/>
        <v>o</v>
      </c>
      <c r="O158" s="26" t="str">
        <f t="shared" si="33"/>
        <v>10</v>
      </c>
      <c r="P158" s="26" t="str">
        <f t="shared" si="34"/>
        <v>2010</v>
      </c>
      <c r="R158" s="26" t="str">
        <f t="shared" si="35"/>
        <v>10-2010</v>
      </c>
    </row>
    <row r="159" spans="2:18" x14ac:dyDescent="0.25">
      <c r="B159" s="24">
        <v>37800</v>
      </c>
      <c r="D159" s="26" t="str">
        <f t="shared" si="24"/>
        <v>28</v>
      </c>
      <c r="E159" s="26" t="str">
        <f t="shared" si="25"/>
        <v>28</v>
      </c>
      <c r="F159" s="26" t="str">
        <f t="shared" si="26"/>
        <v>sáb</v>
      </c>
      <c r="G159" s="26" t="str">
        <f t="shared" si="27"/>
        <v>sábado</v>
      </c>
      <c r="I159" s="26" t="str">
        <f t="shared" si="28"/>
        <v>6</v>
      </c>
      <c r="J159" s="26" t="str">
        <f t="shared" si="29"/>
        <v>06</v>
      </c>
      <c r="K159" s="26" t="str">
        <f t="shared" si="30"/>
        <v>jun</v>
      </c>
      <c r="L159" s="26" t="str">
        <f t="shared" si="31"/>
        <v>junio</v>
      </c>
      <c r="M159" s="26" t="str">
        <f t="shared" si="32"/>
        <v>j</v>
      </c>
      <c r="O159" s="26" t="str">
        <f t="shared" si="33"/>
        <v>03</v>
      </c>
      <c r="P159" s="26" t="str">
        <f t="shared" si="34"/>
        <v>2003</v>
      </c>
      <c r="R159" s="26" t="str">
        <f t="shared" si="35"/>
        <v>06-2003</v>
      </c>
    </row>
    <row r="160" spans="2:18" x14ac:dyDescent="0.25">
      <c r="B160" s="24">
        <v>41145</v>
      </c>
      <c r="D160" s="26" t="str">
        <f t="shared" si="24"/>
        <v>24</v>
      </c>
      <c r="E160" s="26" t="str">
        <f t="shared" si="25"/>
        <v>24</v>
      </c>
      <c r="F160" s="26" t="str">
        <f t="shared" si="26"/>
        <v>vie</v>
      </c>
      <c r="G160" s="26" t="str">
        <f t="shared" si="27"/>
        <v>viernes</v>
      </c>
      <c r="I160" s="26" t="str">
        <f t="shared" si="28"/>
        <v>8</v>
      </c>
      <c r="J160" s="26" t="str">
        <f t="shared" si="29"/>
        <v>08</v>
      </c>
      <c r="K160" s="26" t="str">
        <f t="shared" si="30"/>
        <v>ago</v>
      </c>
      <c r="L160" s="26" t="str">
        <f t="shared" si="31"/>
        <v>agosto</v>
      </c>
      <c r="M160" s="26" t="str">
        <f t="shared" si="32"/>
        <v>a</v>
      </c>
      <c r="O160" s="26" t="str">
        <f t="shared" si="33"/>
        <v>12</v>
      </c>
      <c r="P160" s="26" t="str">
        <f t="shared" si="34"/>
        <v>2012</v>
      </c>
      <c r="R160" s="26" t="str">
        <f t="shared" si="35"/>
        <v>08-2012</v>
      </c>
    </row>
    <row r="161" spans="2:18" x14ac:dyDescent="0.25">
      <c r="B161" s="24">
        <v>39839</v>
      </c>
      <c r="D161" s="26" t="str">
        <f t="shared" si="24"/>
        <v>26</v>
      </c>
      <c r="E161" s="26" t="str">
        <f t="shared" si="25"/>
        <v>26</v>
      </c>
      <c r="F161" s="26" t="str">
        <f t="shared" si="26"/>
        <v>lun</v>
      </c>
      <c r="G161" s="26" t="str">
        <f t="shared" si="27"/>
        <v>lunes</v>
      </c>
      <c r="I161" s="26" t="str">
        <f t="shared" si="28"/>
        <v>1</v>
      </c>
      <c r="J161" s="26" t="str">
        <f t="shared" si="29"/>
        <v>01</v>
      </c>
      <c r="K161" s="26" t="str">
        <f t="shared" si="30"/>
        <v>ene</v>
      </c>
      <c r="L161" s="26" t="str">
        <f t="shared" si="31"/>
        <v>enero</v>
      </c>
      <c r="M161" s="26" t="str">
        <f t="shared" si="32"/>
        <v>e</v>
      </c>
      <c r="O161" s="26" t="str">
        <f t="shared" si="33"/>
        <v>09</v>
      </c>
      <c r="P161" s="26" t="str">
        <f t="shared" si="34"/>
        <v>2009</v>
      </c>
      <c r="R161" s="26" t="str">
        <f t="shared" si="35"/>
        <v>01-2009</v>
      </c>
    </row>
    <row r="162" spans="2:18" x14ac:dyDescent="0.25">
      <c r="B162" s="24">
        <v>40834</v>
      </c>
      <c r="D162" s="26" t="str">
        <f t="shared" si="24"/>
        <v>18</v>
      </c>
      <c r="E162" s="26" t="str">
        <f t="shared" si="25"/>
        <v>18</v>
      </c>
      <c r="F162" s="26" t="str">
        <f t="shared" si="26"/>
        <v>mar</v>
      </c>
      <c r="G162" s="26" t="str">
        <f t="shared" si="27"/>
        <v>martes</v>
      </c>
      <c r="I162" s="26" t="str">
        <f t="shared" si="28"/>
        <v>10</v>
      </c>
      <c r="J162" s="26" t="str">
        <f t="shared" si="29"/>
        <v>10</v>
      </c>
      <c r="K162" s="26" t="str">
        <f t="shared" si="30"/>
        <v>oct</v>
      </c>
      <c r="L162" s="26" t="str">
        <f t="shared" si="31"/>
        <v>octubre</v>
      </c>
      <c r="M162" s="26" t="str">
        <f t="shared" si="32"/>
        <v>o</v>
      </c>
      <c r="O162" s="26" t="str">
        <f t="shared" si="33"/>
        <v>11</v>
      </c>
      <c r="P162" s="26" t="str">
        <f t="shared" si="34"/>
        <v>2011</v>
      </c>
      <c r="R162" s="26" t="str">
        <f t="shared" si="35"/>
        <v>10-2011</v>
      </c>
    </row>
    <row r="163" spans="2:18" x14ac:dyDescent="0.25">
      <c r="B163" s="24">
        <v>39652</v>
      </c>
      <c r="D163" s="26" t="str">
        <f t="shared" si="24"/>
        <v>23</v>
      </c>
      <c r="E163" s="26" t="str">
        <f t="shared" si="25"/>
        <v>23</v>
      </c>
      <c r="F163" s="26" t="str">
        <f t="shared" si="26"/>
        <v>mié</v>
      </c>
      <c r="G163" s="26" t="str">
        <f t="shared" si="27"/>
        <v>miércoles</v>
      </c>
      <c r="I163" s="26" t="str">
        <f t="shared" si="28"/>
        <v>7</v>
      </c>
      <c r="J163" s="26" t="str">
        <f t="shared" si="29"/>
        <v>07</v>
      </c>
      <c r="K163" s="26" t="str">
        <f t="shared" si="30"/>
        <v>jul</v>
      </c>
      <c r="L163" s="26" t="str">
        <f t="shared" si="31"/>
        <v>julio</v>
      </c>
      <c r="M163" s="26" t="str">
        <f t="shared" si="32"/>
        <v>j</v>
      </c>
      <c r="O163" s="26" t="str">
        <f t="shared" si="33"/>
        <v>08</v>
      </c>
      <c r="P163" s="26" t="str">
        <f t="shared" si="34"/>
        <v>2008</v>
      </c>
      <c r="R163" s="26" t="str">
        <f t="shared" si="35"/>
        <v>07-2008</v>
      </c>
    </row>
    <row r="164" spans="2:18" x14ac:dyDescent="0.25">
      <c r="B164" s="24">
        <v>44035</v>
      </c>
      <c r="D164" s="26" t="str">
        <f t="shared" si="24"/>
        <v>23</v>
      </c>
      <c r="E164" s="26" t="str">
        <f t="shared" si="25"/>
        <v>23</v>
      </c>
      <c r="F164" s="26" t="str">
        <f t="shared" si="26"/>
        <v>jue</v>
      </c>
      <c r="G164" s="26" t="str">
        <f t="shared" si="27"/>
        <v>jueves</v>
      </c>
      <c r="I164" s="26" t="str">
        <f t="shared" si="28"/>
        <v>7</v>
      </c>
      <c r="J164" s="26" t="str">
        <f t="shared" si="29"/>
        <v>07</v>
      </c>
      <c r="K164" s="26" t="str">
        <f t="shared" si="30"/>
        <v>jul</v>
      </c>
      <c r="L164" s="26" t="str">
        <f t="shared" si="31"/>
        <v>julio</v>
      </c>
      <c r="M164" s="26" t="str">
        <f t="shared" si="32"/>
        <v>j</v>
      </c>
      <c r="O164" s="26" t="str">
        <f t="shared" si="33"/>
        <v>20</v>
      </c>
      <c r="P164" s="26" t="str">
        <f t="shared" si="34"/>
        <v>2020</v>
      </c>
      <c r="R164" s="26" t="str">
        <f t="shared" si="35"/>
        <v>07-2020</v>
      </c>
    </row>
    <row r="165" spans="2:18" x14ac:dyDescent="0.25">
      <c r="B165" s="24">
        <v>42727</v>
      </c>
      <c r="D165" s="26" t="str">
        <f t="shared" si="24"/>
        <v>23</v>
      </c>
      <c r="E165" s="26" t="str">
        <f t="shared" si="25"/>
        <v>23</v>
      </c>
      <c r="F165" s="26" t="str">
        <f t="shared" si="26"/>
        <v>vie</v>
      </c>
      <c r="G165" s="26" t="str">
        <f t="shared" si="27"/>
        <v>viernes</v>
      </c>
      <c r="I165" s="26" t="str">
        <f t="shared" si="28"/>
        <v>12</v>
      </c>
      <c r="J165" s="26" t="str">
        <f t="shared" si="29"/>
        <v>12</v>
      </c>
      <c r="K165" s="26" t="str">
        <f t="shared" si="30"/>
        <v>dic</v>
      </c>
      <c r="L165" s="26" t="str">
        <f t="shared" si="31"/>
        <v>diciembre</v>
      </c>
      <c r="M165" s="26" t="str">
        <f t="shared" si="32"/>
        <v>d</v>
      </c>
      <c r="O165" s="26" t="str">
        <f t="shared" si="33"/>
        <v>16</v>
      </c>
      <c r="P165" s="26" t="str">
        <f t="shared" si="34"/>
        <v>2016</v>
      </c>
      <c r="R165" s="26" t="str">
        <f t="shared" si="35"/>
        <v>12-2016</v>
      </c>
    </row>
    <row r="166" spans="2:18" x14ac:dyDescent="0.25">
      <c r="B166" s="24">
        <v>36702</v>
      </c>
      <c r="D166" s="26" t="str">
        <f t="shared" si="24"/>
        <v>25</v>
      </c>
      <c r="E166" s="26" t="str">
        <f t="shared" si="25"/>
        <v>25</v>
      </c>
      <c r="F166" s="26" t="str">
        <f t="shared" si="26"/>
        <v>dom</v>
      </c>
      <c r="G166" s="26" t="str">
        <f t="shared" si="27"/>
        <v>domingo</v>
      </c>
      <c r="I166" s="26" t="str">
        <f t="shared" si="28"/>
        <v>6</v>
      </c>
      <c r="J166" s="26" t="str">
        <f t="shared" si="29"/>
        <v>06</v>
      </c>
      <c r="K166" s="26" t="str">
        <f t="shared" si="30"/>
        <v>jun</v>
      </c>
      <c r="L166" s="26" t="str">
        <f t="shared" si="31"/>
        <v>junio</v>
      </c>
      <c r="M166" s="26" t="str">
        <f t="shared" si="32"/>
        <v>j</v>
      </c>
      <c r="O166" s="26" t="str">
        <f t="shared" si="33"/>
        <v>00</v>
      </c>
      <c r="P166" s="26" t="str">
        <f t="shared" si="34"/>
        <v>2000</v>
      </c>
      <c r="R166" s="26" t="str">
        <f t="shared" si="35"/>
        <v>06-2000</v>
      </c>
    </row>
    <row r="167" spans="2:18" x14ac:dyDescent="0.25">
      <c r="B167" s="24">
        <v>37163</v>
      </c>
      <c r="D167" s="26" t="str">
        <f t="shared" si="24"/>
        <v>29</v>
      </c>
      <c r="E167" s="26" t="str">
        <f t="shared" si="25"/>
        <v>29</v>
      </c>
      <c r="F167" s="26" t="str">
        <f t="shared" si="26"/>
        <v>sáb</v>
      </c>
      <c r="G167" s="26" t="str">
        <f t="shared" si="27"/>
        <v>sábado</v>
      </c>
      <c r="I167" s="26" t="str">
        <f t="shared" si="28"/>
        <v>9</v>
      </c>
      <c r="J167" s="26" t="str">
        <f t="shared" si="29"/>
        <v>09</v>
      </c>
      <c r="K167" s="26" t="str">
        <f t="shared" si="30"/>
        <v>sep</v>
      </c>
      <c r="L167" s="26" t="str">
        <f t="shared" si="31"/>
        <v>septiembre</v>
      </c>
      <c r="M167" s="26" t="str">
        <f t="shared" si="32"/>
        <v>s</v>
      </c>
      <c r="O167" s="26" t="str">
        <f t="shared" si="33"/>
        <v>01</v>
      </c>
      <c r="P167" s="26" t="str">
        <f t="shared" si="34"/>
        <v>2001</v>
      </c>
      <c r="R167" s="26" t="str">
        <f t="shared" si="35"/>
        <v>09-2001</v>
      </c>
    </row>
    <row r="168" spans="2:18" x14ac:dyDescent="0.25">
      <c r="B168" s="24">
        <v>37378</v>
      </c>
      <c r="D168" s="26" t="str">
        <f t="shared" si="24"/>
        <v>2</v>
      </c>
      <c r="E168" s="26" t="str">
        <f t="shared" si="25"/>
        <v>02</v>
      </c>
      <c r="F168" s="26" t="str">
        <f t="shared" si="26"/>
        <v>jue</v>
      </c>
      <c r="G168" s="26" t="str">
        <f t="shared" si="27"/>
        <v>jueves</v>
      </c>
      <c r="I168" s="26" t="str">
        <f t="shared" si="28"/>
        <v>5</v>
      </c>
      <c r="J168" s="26" t="str">
        <f t="shared" si="29"/>
        <v>05</v>
      </c>
      <c r="K168" s="26" t="str">
        <f t="shared" si="30"/>
        <v>may</v>
      </c>
      <c r="L168" s="26" t="str">
        <f t="shared" si="31"/>
        <v>mayo</v>
      </c>
      <c r="M168" s="26" t="str">
        <f t="shared" si="32"/>
        <v>m</v>
      </c>
      <c r="O168" s="26" t="str">
        <f t="shared" si="33"/>
        <v>02</v>
      </c>
      <c r="P168" s="26" t="str">
        <f t="shared" si="34"/>
        <v>2002</v>
      </c>
      <c r="R168" s="26" t="str">
        <f t="shared" si="35"/>
        <v>05-2002</v>
      </c>
    </row>
    <row r="169" spans="2:18" x14ac:dyDescent="0.25">
      <c r="B169" s="24">
        <v>41204</v>
      </c>
      <c r="D169" s="26" t="str">
        <f t="shared" si="24"/>
        <v>22</v>
      </c>
      <c r="E169" s="26" t="str">
        <f t="shared" si="25"/>
        <v>22</v>
      </c>
      <c r="F169" s="26" t="str">
        <f t="shared" si="26"/>
        <v>lun</v>
      </c>
      <c r="G169" s="26" t="str">
        <f t="shared" si="27"/>
        <v>lunes</v>
      </c>
      <c r="I169" s="26" t="str">
        <f t="shared" si="28"/>
        <v>10</v>
      </c>
      <c r="J169" s="26" t="str">
        <f t="shared" si="29"/>
        <v>10</v>
      </c>
      <c r="K169" s="26" t="str">
        <f t="shared" si="30"/>
        <v>oct</v>
      </c>
      <c r="L169" s="26" t="str">
        <f t="shared" si="31"/>
        <v>octubre</v>
      </c>
      <c r="M169" s="26" t="str">
        <f t="shared" si="32"/>
        <v>o</v>
      </c>
      <c r="O169" s="26" t="str">
        <f t="shared" si="33"/>
        <v>12</v>
      </c>
      <c r="P169" s="26" t="str">
        <f t="shared" si="34"/>
        <v>2012</v>
      </c>
      <c r="R169" s="26" t="str">
        <f t="shared" si="35"/>
        <v>10-2012</v>
      </c>
    </row>
    <row r="170" spans="2:18" x14ac:dyDescent="0.25">
      <c r="B170" s="24">
        <v>37092</v>
      </c>
      <c r="D170" s="26" t="str">
        <f t="shared" si="24"/>
        <v>20</v>
      </c>
      <c r="E170" s="26" t="str">
        <f t="shared" si="25"/>
        <v>20</v>
      </c>
      <c r="F170" s="26" t="str">
        <f t="shared" si="26"/>
        <v>vie</v>
      </c>
      <c r="G170" s="26" t="str">
        <f t="shared" si="27"/>
        <v>viernes</v>
      </c>
      <c r="I170" s="26" t="str">
        <f t="shared" si="28"/>
        <v>7</v>
      </c>
      <c r="J170" s="26" t="str">
        <f t="shared" si="29"/>
        <v>07</v>
      </c>
      <c r="K170" s="26" t="str">
        <f t="shared" si="30"/>
        <v>jul</v>
      </c>
      <c r="L170" s="26" t="str">
        <f t="shared" si="31"/>
        <v>julio</v>
      </c>
      <c r="M170" s="26" t="str">
        <f t="shared" si="32"/>
        <v>j</v>
      </c>
      <c r="O170" s="26" t="str">
        <f t="shared" si="33"/>
        <v>01</v>
      </c>
      <c r="P170" s="26" t="str">
        <f t="shared" si="34"/>
        <v>2001</v>
      </c>
      <c r="R170" s="26" t="str">
        <f t="shared" si="35"/>
        <v>07-2001</v>
      </c>
    </row>
    <row r="171" spans="2:18" x14ac:dyDescent="0.25">
      <c r="B171" s="24">
        <v>43033</v>
      </c>
      <c r="D171" s="26" t="str">
        <f t="shared" si="24"/>
        <v>25</v>
      </c>
      <c r="E171" s="26" t="str">
        <f t="shared" si="25"/>
        <v>25</v>
      </c>
      <c r="F171" s="26" t="str">
        <f t="shared" si="26"/>
        <v>mié</v>
      </c>
      <c r="G171" s="26" t="str">
        <f t="shared" si="27"/>
        <v>miércoles</v>
      </c>
      <c r="I171" s="26" t="str">
        <f t="shared" si="28"/>
        <v>10</v>
      </c>
      <c r="J171" s="26" t="str">
        <f t="shared" si="29"/>
        <v>10</v>
      </c>
      <c r="K171" s="26" t="str">
        <f t="shared" si="30"/>
        <v>oct</v>
      </c>
      <c r="L171" s="26" t="str">
        <f t="shared" si="31"/>
        <v>octubre</v>
      </c>
      <c r="M171" s="26" t="str">
        <f t="shared" si="32"/>
        <v>o</v>
      </c>
      <c r="O171" s="26" t="str">
        <f t="shared" si="33"/>
        <v>17</v>
      </c>
      <c r="P171" s="26" t="str">
        <f t="shared" si="34"/>
        <v>2017</v>
      </c>
      <c r="R171" s="26" t="str">
        <f t="shared" si="35"/>
        <v>10-2017</v>
      </c>
    </row>
    <row r="172" spans="2:18" x14ac:dyDescent="0.25">
      <c r="B172" s="24">
        <v>38781</v>
      </c>
      <c r="D172" s="26" t="str">
        <f t="shared" si="24"/>
        <v>5</v>
      </c>
      <c r="E172" s="26" t="str">
        <f t="shared" si="25"/>
        <v>05</v>
      </c>
      <c r="F172" s="26" t="str">
        <f t="shared" si="26"/>
        <v>dom</v>
      </c>
      <c r="G172" s="26" t="str">
        <f t="shared" si="27"/>
        <v>domingo</v>
      </c>
      <c r="I172" s="26" t="str">
        <f t="shared" si="28"/>
        <v>3</v>
      </c>
      <c r="J172" s="26" t="str">
        <f t="shared" si="29"/>
        <v>03</v>
      </c>
      <c r="K172" s="26" t="str">
        <f t="shared" si="30"/>
        <v>mar</v>
      </c>
      <c r="L172" s="26" t="str">
        <f t="shared" si="31"/>
        <v>marzo</v>
      </c>
      <c r="M172" s="26" t="str">
        <f t="shared" si="32"/>
        <v>m</v>
      </c>
      <c r="O172" s="26" t="str">
        <f t="shared" si="33"/>
        <v>06</v>
      </c>
      <c r="P172" s="26" t="str">
        <f t="shared" si="34"/>
        <v>2006</v>
      </c>
      <c r="R172" s="26" t="str">
        <f t="shared" si="35"/>
        <v>03-2006</v>
      </c>
    </row>
    <row r="173" spans="2:18" x14ac:dyDescent="0.25">
      <c r="B173" s="24">
        <v>39371</v>
      </c>
      <c r="D173" s="26" t="str">
        <f t="shared" si="24"/>
        <v>16</v>
      </c>
      <c r="E173" s="26" t="str">
        <f t="shared" si="25"/>
        <v>16</v>
      </c>
      <c r="F173" s="26" t="str">
        <f t="shared" si="26"/>
        <v>mar</v>
      </c>
      <c r="G173" s="26" t="str">
        <f t="shared" si="27"/>
        <v>martes</v>
      </c>
      <c r="I173" s="26" t="str">
        <f t="shared" si="28"/>
        <v>10</v>
      </c>
      <c r="J173" s="26" t="str">
        <f t="shared" si="29"/>
        <v>10</v>
      </c>
      <c r="K173" s="26" t="str">
        <f t="shared" si="30"/>
        <v>oct</v>
      </c>
      <c r="L173" s="26" t="str">
        <f t="shared" si="31"/>
        <v>octubre</v>
      </c>
      <c r="M173" s="26" t="str">
        <f t="shared" si="32"/>
        <v>o</v>
      </c>
      <c r="O173" s="26" t="str">
        <f t="shared" si="33"/>
        <v>07</v>
      </c>
      <c r="P173" s="26" t="str">
        <f t="shared" si="34"/>
        <v>2007</v>
      </c>
      <c r="R173" s="26" t="str">
        <f t="shared" si="35"/>
        <v>10-2007</v>
      </c>
    </row>
    <row r="174" spans="2:18" x14ac:dyDescent="0.25">
      <c r="B174" s="24">
        <v>43378</v>
      </c>
      <c r="D174" s="26" t="str">
        <f t="shared" si="24"/>
        <v>5</v>
      </c>
      <c r="E174" s="26" t="str">
        <f t="shared" si="25"/>
        <v>05</v>
      </c>
      <c r="F174" s="26" t="str">
        <f t="shared" si="26"/>
        <v>vie</v>
      </c>
      <c r="G174" s="26" t="str">
        <f t="shared" si="27"/>
        <v>viernes</v>
      </c>
      <c r="I174" s="26" t="str">
        <f t="shared" si="28"/>
        <v>10</v>
      </c>
      <c r="J174" s="26" t="str">
        <f t="shared" si="29"/>
        <v>10</v>
      </c>
      <c r="K174" s="26" t="str">
        <f t="shared" si="30"/>
        <v>oct</v>
      </c>
      <c r="L174" s="26" t="str">
        <f t="shared" si="31"/>
        <v>octubre</v>
      </c>
      <c r="M174" s="26" t="str">
        <f t="shared" si="32"/>
        <v>o</v>
      </c>
      <c r="O174" s="26" t="str">
        <f t="shared" si="33"/>
        <v>18</v>
      </c>
      <c r="P174" s="26" t="str">
        <f t="shared" si="34"/>
        <v>2018</v>
      </c>
      <c r="R174" s="26" t="str">
        <f t="shared" si="35"/>
        <v>10-2018</v>
      </c>
    </row>
    <row r="175" spans="2:18" x14ac:dyDescent="0.25">
      <c r="B175" s="24">
        <v>43965</v>
      </c>
      <c r="D175" s="26" t="str">
        <f t="shared" si="24"/>
        <v>14</v>
      </c>
      <c r="E175" s="26" t="str">
        <f t="shared" si="25"/>
        <v>14</v>
      </c>
      <c r="F175" s="26" t="str">
        <f t="shared" si="26"/>
        <v>jue</v>
      </c>
      <c r="G175" s="26" t="str">
        <f t="shared" si="27"/>
        <v>jueves</v>
      </c>
      <c r="I175" s="26" t="str">
        <f t="shared" si="28"/>
        <v>5</v>
      </c>
      <c r="J175" s="26" t="str">
        <f t="shared" si="29"/>
        <v>05</v>
      </c>
      <c r="K175" s="26" t="str">
        <f t="shared" si="30"/>
        <v>may</v>
      </c>
      <c r="L175" s="26" t="str">
        <f t="shared" si="31"/>
        <v>mayo</v>
      </c>
      <c r="M175" s="26" t="str">
        <f t="shared" si="32"/>
        <v>m</v>
      </c>
      <c r="O175" s="26" t="str">
        <f t="shared" si="33"/>
        <v>20</v>
      </c>
      <c r="P175" s="26" t="str">
        <f t="shared" si="34"/>
        <v>2020</v>
      </c>
      <c r="R175" s="26" t="str">
        <f t="shared" si="35"/>
        <v>05-2020</v>
      </c>
    </row>
    <row r="176" spans="2:18" x14ac:dyDescent="0.25">
      <c r="B176" s="24">
        <v>37111</v>
      </c>
      <c r="D176" s="26" t="str">
        <f t="shared" si="24"/>
        <v>8</v>
      </c>
      <c r="E176" s="26" t="str">
        <f t="shared" si="25"/>
        <v>08</v>
      </c>
      <c r="F176" s="26" t="str">
        <f t="shared" si="26"/>
        <v>mié</v>
      </c>
      <c r="G176" s="26" t="str">
        <f t="shared" si="27"/>
        <v>miércoles</v>
      </c>
      <c r="I176" s="26" t="str">
        <f t="shared" si="28"/>
        <v>8</v>
      </c>
      <c r="J176" s="26" t="str">
        <f t="shared" si="29"/>
        <v>08</v>
      </c>
      <c r="K176" s="26" t="str">
        <f t="shared" si="30"/>
        <v>ago</v>
      </c>
      <c r="L176" s="26" t="str">
        <f t="shared" si="31"/>
        <v>agosto</v>
      </c>
      <c r="M176" s="26" t="str">
        <f t="shared" si="32"/>
        <v>a</v>
      </c>
      <c r="O176" s="26" t="str">
        <f t="shared" si="33"/>
        <v>01</v>
      </c>
      <c r="P176" s="26" t="str">
        <f t="shared" si="34"/>
        <v>2001</v>
      </c>
      <c r="R176" s="26" t="str">
        <f t="shared" si="35"/>
        <v>08-2001</v>
      </c>
    </row>
    <row r="177" spans="2:18" x14ac:dyDescent="0.25">
      <c r="B177" s="24">
        <v>41361</v>
      </c>
      <c r="D177" s="26" t="str">
        <f t="shared" si="24"/>
        <v>28</v>
      </c>
      <c r="E177" s="26" t="str">
        <f t="shared" si="25"/>
        <v>28</v>
      </c>
      <c r="F177" s="26" t="str">
        <f t="shared" si="26"/>
        <v>jue</v>
      </c>
      <c r="G177" s="26" t="str">
        <f t="shared" si="27"/>
        <v>jueves</v>
      </c>
      <c r="I177" s="26" t="str">
        <f t="shared" si="28"/>
        <v>3</v>
      </c>
      <c r="J177" s="26" t="str">
        <f t="shared" si="29"/>
        <v>03</v>
      </c>
      <c r="K177" s="26" t="str">
        <f t="shared" si="30"/>
        <v>mar</v>
      </c>
      <c r="L177" s="26" t="str">
        <f t="shared" si="31"/>
        <v>marzo</v>
      </c>
      <c r="M177" s="26" t="str">
        <f t="shared" si="32"/>
        <v>m</v>
      </c>
      <c r="O177" s="26" t="str">
        <f t="shared" si="33"/>
        <v>13</v>
      </c>
      <c r="P177" s="26" t="str">
        <f t="shared" si="34"/>
        <v>2013</v>
      </c>
      <c r="R177" s="26" t="str">
        <f t="shared" si="35"/>
        <v>03-2013</v>
      </c>
    </row>
    <row r="178" spans="2:18" x14ac:dyDescent="0.25">
      <c r="B178" s="24">
        <v>40812</v>
      </c>
      <c r="D178" s="26" t="str">
        <f t="shared" si="24"/>
        <v>26</v>
      </c>
      <c r="E178" s="26" t="str">
        <f t="shared" si="25"/>
        <v>26</v>
      </c>
      <c r="F178" s="26" t="str">
        <f t="shared" si="26"/>
        <v>lun</v>
      </c>
      <c r="G178" s="26" t="str">
        <f t="shared" si="27"/>
        <v>lunes</v>
      </c>
      <c r="I178" s="26" t="str">
        <f t="shared" si="28"/>
        <v>9</v>
      </c>
      <c r="J178" s="26" t="str">
        <f t="shared" si="29"/>
        <v>09</v>
      </c>
      <c r="K178" s="26" t="str">
        <f t="shared" si="30"/>
        <v>sep</v>
      </c>
      <c r="L178" s="26" t="str">
        <f t="shared" si="31"/>
        <v>septiembre</v>
      </c>
      <c r="M178" s="26" t="str">
        <f t="shared" si="32"/>
        <v>s</v>
      </c>
      <c r="O178" s="26" t="str">
        <f t="shared" si="33"/>
        <v>11</v>
      </c>
      <c r="P178" s="26" t="str">
        <f t="shared" si="34"/>
        <v>2011</v>
      </c>
      <c r="R178" s="26" t="str">
        <f t="shared" si="35"/>
        <v>09-2011</v>
      </c>
    </row>
    <row r="179" spans="2:18" x14ac:dyDescent="0.25">
      <c r="B179" s="24">
        <v>39827</v>
      </c>
      <c r="D179" s="26" t="str">
        <f t="shared" si="24"/>
        <v>14</v>
      </c>
      <c r="E179" s="26" t="str">
        <f t="shared" si="25"/>
        <v>14</v>
      </c>
      <c r="F179" s="26" t="str">
        <f t="shared" si="26"/>
        <v>mié</v>
      </c>
      <c r="G179" s="26" t="str">
        <f t="shared" si="27"/>
        <v>miércoles</v>
      </c>
      <c r="I179" s="26" t="str">
        <f t="shared" si="28"/>
        <v>1</v>
      </c>
      <c r="J179" s="26" t="str">
        <f t="shared" si="29"/>
        <v>01</v>
      </c>
      <c r="K179" s="26" t="str">
        <f t="shared" si="30"/>
        <v>ene</v>
      </c>
      <c r="L179" s="26" t="str">
        <f t="shared" si="31"/>
        <v>enero</v>
      </c>
      <c r="M179" s="26" t="str">
        <f t="shared" si="32"/>
        <v>e</v>
      </c>
      <c r="O179" s="26" t="str">
        <f t="shared" si="33"/>
        <v>09</v>
      </c>
      <c r="P179" s="26" t="str">
        <f t="shared" si="34"/>
        <v>2009</v>
      </c>
      <c r="R179" s="26" t="str">
        <f t="shared" si="35"/>
        <v>01-2009</v>
      </c>
    </row>
    <row r="180" spans="2:18" x14ac:dyDescent="0.25">
      <c r="B180" s="24">
        <v>41883</v>
      </c>
      <c r="D180" s="26" t="str">
        <f t="shared" si="24"/>
        <v>1</v>
      </c>
      <c r="E180" s="26" t="str">
        <f t="shared" si="25"/>
        <v>01</v>
      </c>
      <c r="F180" s="26" t="str">
        <f t="shared" si="26"/>
        <v>lun</v>
      </c>
      <c r="G180" s="26" t="str">
        <f t="shared" si="27"/>
        <v>lunes</v>
      </c>
      <c r="I180" s="26" t="str">
        <f t="shared" si="28"/>
        <v>9</v>
      </c>
      <c r="J180" s="26" t="str">
        <f t="shared" si="29"/>
        <v>09</v>
      </c>
      <c r="K180" s="26" t="str">
        <f t="shared" si="30"/>
        <v>sep</v>
      </c>
      <c r="L180" s="26" t="str">
        <f t="shared" si="31"/>
        <v>septiembre</v>
      </c>
      <c r="M180" s="26" t="str">
        <f t="shared" si="32"/>
        <v>s</v>
      </c>
      <c r="O180" s="26" t="str">
        <f t="shared" si="33"/>
        <v>14</v>
      </c>
      <c r="P180" s="26" t="str">
        <f t="shared" si="34"/>
        <v>2014</v>
      </c>
      <c r="R180" s="26" t="str">
        <f t="shared" si="35"/>
        <v>09-2014</v>
      </c>
    </row>
    <row r="181" spans="2:18" x14ac:dyDescent="0.25">
      <c r="B181" s="24">
        <v>43599</v>
      </c>
      <c r="D181" s="26" t="str">
        <f t="shared" si="24"/>
        <v>14</v>
      </c>
      <c r="E181" s="26" t="str">
        <f t="shared" si="25"/>
        <v>14</v>
      </c>
      <c r="F181" s="26" t="str">
        <f t="shared" si="26"/>
        <v>mar</v>
      </c>
      <c r="G181" s="26" t="str">
        <f t="shared" si="27"/>
        <v>martes</v>
      </c>
      <c r="I181" s="26" t="str">
        <f t="shared" si="28"/>
        <v>5</v>
      </c>
      <c r="J181" s="26" t="str">
        <f t="shared" si="29"/>
        <v>05</v>
      </c>
      <c r="K181" s="26" t="str">
        <f t="shared" si="30"/>
        <v>may</v>
      </c>
      <c r="L181" s="26" t="str">
        <f t="shared" si="31"/>
        <v>mayo</v>
      </c>
      <c r="M181" s="26" t="str">
        <f t="shared" si="32"/>
        <v>m</v>
      </c>
      <c r="O181" s="26" t="str">
        <f t="shared" si="33"/>
        <v>19</v>
      </c>
      <c r="P181" s="26" t="str">
        <f t="shared" si="34"/>
        <v>2019</v>
      </c>
      <c r="R181" s="26" t="str">
        <f t="shared" si="35"/>
        <v>05-2019</v>
      </c>
    </row>
    <row r="182" spans="2:18" x14ac:dyDescent="0.25">
      <c r="B182" s="24">
        <v>42029</v>
      </c>
      <c r="D182" s="26" t="str">
        <f t="shared" si="24"/>
        <v>25</v>
      </c>
      <c r="E182" s="26" t="str">
        <f t="shared" si="25"/>
        <v>25</v>
      </c>
      <c r="F182" s="26" t="str">
        <f t="shared" si="26"/>
        <v>dom</v>
      </c>
      <c r="G182" s="26" t="str">
        <f t="shared" si="27"/>
        <v>domingo</v>
      </c>
      <c r="I182" s="26" t="str">
        <f t="shared" si="28"/>
        <v>1</v>
      </c>
      <c r="J182" s="26" t="str">
        <f t="shared" si="29"/>
        <v>01</v>
      </c>
      <c r="K182" s="26" t="str">
        <f t="shared" si="30"/>
        <v>ene</v>
      </c>
      <c r="L182" s="26" t="str">
        <f t="shared" si="31"/>
        <v>enero</v>
      </c>
      <c r="M182" s="26" t="str">
        <f t="shared" si="32"/>
        <v>e</v>
      </c>
      <c r="O182" s="26" t="str">
        <f t="shared" si="33"/>
        <v>15</v>
      </c>
      <c r="P182" s="26" t="str">
        <f t="shared" si="34"/>
        <v>2015</v>
      </c>
      <c r="R182" s="26" t="str">
        <f t="shared" si="35"/>
        <v>01-2015</v>
      </c>
    </row>
    <row r="183" spans="2:18" x14ac:dyDescent="0.25">
      <c r="B183" s="24">
        <v>37710</v>
      </c>
      <c r="D183" s="26" t="str">
        <f t="shared" si="24"/>
        <v>30</v>
      </c>
      <c r="E183" s="26" t="str">
        <f t="shared" si="25"/>
        <v>30</v>
      </c>
      <c r="F183" s="26" t="str">
        <f t="shared" si="26"/>
        <v>dom</v>
      </c>
      <c r="G183" s="26" t="str">
        <f t="shared" si="27"/>
        <v>domingo</v>
      </c>
      <c r="I183" s="26" t="str">
        <f t="shared" si="28"/>
        <v>3</v>
      </c>
      <c r="J183" s="26" t="str">
        <f t="shared" si="29"/>
        <v>03</v>
      </c>
      <c r="K183" s="26" t="str">
        <f t="shared" si="30"/>
        <v>mar</v>
      </c>
      <c r="L183" s="26" t="str">
        <f t="shared" si="31"/>
        <v>marzo</v>
      </c>
      <c r="M183" s="26" t="str">
        <f t="shared" si="32"/>
        <v>m</v>
      </c>
      <c r="O183" s="26" t="str">
        <f t="shared" si="33"/>
        <v>03</v>
      </c>
      <c r="P183" s="26" t="str">
        <f t="shared" si="34"/>
        <v>2003</v>
      </c>
      <c r="R183" s="26" t="str">
        <f t="shared" si="35"/>
        <v>03-2003</v>
      </c>
    </row>
    <row r="184" spans="2:18" x14ac:dyDescent="0.25">
      <c r="B184" s="24">
        <v>41907</v>
      </c>
      <c r="D184" s="26" t="str">
        <f t="shared" si="24"/>
        <v>25</v>
      </c>
      <c r="E184" s="26" t="str">
        <f t="shared" si="25"/>
        <v>25</v>
      </c>
      <c r="F184" s="26" t="str">
        <f t="shared" si="26"/>
        <v>jue</v>
      </c>
      <c r="G184" s="26" t="str">
        <f t="shared" si="27"/>
        <v>jueves</v>
      </c>
      <c r="I184" s="26" t="str">
        <f t="shared" si="28"/>
        <v>9</v>
      </c>
      <c r="J184" s="26" t="str">
        <f t="shared" si="29"/>
        <v>09</v>
      </c>
      <c r="K184" s="26" t="str">
        <f t="shared" si="30"/>
        <v>sep</v>
      </c>
      <c r="L184" s="26" t="str">
        <f t="shared" si="31"/>
        <v>septiembre</v>
      </c>
      <c r="M184" s="26" t="str">
        <f t="shared" si="32"/>
        <v>s</v>
      </c>
      <c r="O184" s="26" t="str">
        <f t="shared" si="33"/>
        <v>14</v>
      </c>
      <c r="P184" s="26" t="str">
        <f t="shared" si="34"/>
        <v>2014</v>
      </c>
      <c r="R184" s="26" t="str">
        <f t="shared" si="35"/>
        <v>09-2014</v>
      </c>
    </row>
    <row r="185" spans="2:18" x14ac:dyDescent="0.25">
      <c r="B185" s="24">
        <v>44025</v>
      </c>
      <c r="D185" s="26" t="str">
        <f t="shared" si="24"/>
        <v>13</v>
      </c>
      <c r="E185" s="26" t="str">
        <f t="shared" si="25"/>
        <v>13</v>
      </c>
      <c r="F185" s="26" t="str">
        <f t="shared" si="26"/>
        <v>lun</v>
      </c>
      <c r="G185" s="26" t="str">
        <f t="shared" si="27"/>
        <v>lunes</v>
      </c>
      <c r="I185" s="26" t="str">
        <f t="shared" si="28"/>
        <v>7</v>
      </c>
      <c r="J185" s="26" t="str">
        <f t="shared" si="29"/>
        <v>07</v>
      </c>
      <c r="K185" s="26" t="str">
        <f t="shared" si="30"/>
        <v>jul</v>
      </c>
      <c r="L185" s="26" t="str">
        <f t="shared" si="31"/>
        <v>julio</v>
      </c>
      <c r="M185" s="26" t="str">
        <f t="shared" si="32"/>
        <v>j</v>
      </c>
      <c r="O185" s="26" t="str">
        <f t="shared" si="33"/>
        <v>20</v>
      </c>
      <c r="P185" s="26" t="str">
        <f t="shared" si="34"/>
        <v>2020</v>
      </c>
      <c r="R185" s="26" t="str">
        <f t="shared" si="35"/>
        <v>07-2020</v>
      </c>
    </row>
    <row r="186" spans="2:18" x14ac:dyDescent="0.25">
      <c r="B186" s="24">
        <v>42459</v>
      </c>
      <c r="D186" s="26" t="str">
        <f t="shared" si="24"/>
        <v>30</v>
      </c>
      <c r="E186" s="26" t="str">
        <f t="shared" si="25"/>
        <v>30</v>
      </c>
      <c r="F186" s="26" t="str">
        <f t="shared" si="26"/>
        <v>mié</v>
      </c>
      <c r="G186" s="26" t="str">
        <f t="shared" si="27"/>
        <v>miércoles</v>
      </c>
      <c r="I186" s="26" t="str">
        <f t="shared" si="28"/>
        <v>3</v>
      </c>
      <c r="J186" s="26" t="str">
        <f t="shared" si="29"/>
        <v>03</v>
      </c>
      <c r="K186" s="26" t="str">
        <f t="shared" si="30"/>
        <v>mar</v>
      </c>
      <c r="L186" s="26" t="str">
        <f t="shared" si="31"/>
        <v>marzo</v>
      </c>
      <c r="M186" s="26" t="str">
        <f t="shared" si="32"/>
        <v>m</v>
      </c>
      <c r="O186" s="26" t="str">
        <f t="shared" si="33"/>
        <v>16</v>
      </c>
      <c r="P186" s="26" t="str">
        <f t="shared" si="34"/>
        <v>2016</v>
      </c>
      <c r="R186" s="26" t="str">
        <f t="shared" si="35"/>
        <v>03-2016</v>
      </c>
    </row>
    <row r="187" spans="2:18" x14ac:dyDescent="0.25">
      <c r="B187" s="24">
        <v>38060</v>
      </c>
      <c r="D187" s="26" t="str">
        <f t="shared" si="24"/>
        <v>14</v>
      </c>
      <c r="E187" s="26" t="str">
        <f t="shared" si="25"/>
        <v>14</v>
      </c>
      <c r="F187" s="26" t="str">
        <f t="shared" si="26"/>
        <v>dom</v>
      </c>
      <c r="G187" s="26" t="str">
        <f t="shared" si="27"/>
        <v>domingo</v>
      </c>
      <c r="I187" s="26" t="str">
        <f t="shared" si="28"/>
        <v>3</v>
      </c>
      <c r="J187" s="26" t="str">
        <f t="shared" si="29"/>
        <v>03</v>
      </c>
      <c r="K187" s="26" t="str">
        <f t="shared" si="30"/>
        <v>mar</v>
      </c>
      <c r="L187" s="26" t="str">
        <f t="shared" si="31"/>
        <v>marzo</v>
      </c>
      <c r="M187" s="26" t="str">
        <f t="shared" si="32"/>
        <v>m</v>
      </c>
      <c r="O187" s="26" t="str">
        <f t="shared" si="33"/>
        <v>04</v>
      </c>
      <c r="P187" s="26" t="str">
        <f t="shared" si="34"/>
        <v>2004</v>
      </c>
      <c r="R187" s="26" t="str">
        <f t="shared" si="35"/>
        <v>03-2004</v>
      </c>
    </row>
    <row r="188" spans="2:18" x14ac:dyDescent="0.25">
      <c r="B188" s="24">
        <v>38012</v>
      </c>
      <c r="D188" s="26" t="str">
        <f t="shared" si="24"/>
        <v>26</v>
      </c>
      <c r="E188" s="26" t="str">
        <f t="shared" si="25"/>
        <v>26</v>
      </c>
      <c r="F188" s="26" t="str">
        <f t="shared" si="26"/>
        <v>lun</v>
      </c>
      <c r="G188" s="26" t="str">
        <f t="shared" si="27"/>
        <v>lunes</v>
      </c>
      <c r="I188" s="26" t="str">
        <f t="shared" si="28"/>
        <v>1</v>
      </c>
      <c r="J188" s="26" t="str">
        <f t="shared" si="29"/>
        <v>01</v>
      </c>
      <c r="K188" s="26" t="str">
        <f t="shared" si="30"/>
        <v>ene</v>
      </c>
      <c r="L188" s="26" t="str">
        <f t="shared" si="31"/>
        <v>enero</v>
      </c>
      <c r="M188" s="26" t="str">
        <f t="shared" si="32"/>
        <v>e</v>
      </c>
      <c r="O188" s="26" t="str">
        <f t="shared" si="33"/>
        <v>04</v>
      </c>
      <c r="P188" s="26" t="str">
        <f t="shared" si="34"/>
        <v>2004</v>
      </c>
      <c r="R188" s="26" t="str">
        <f t="shared" si="35"/>
        <v>01-2004</v>
      </c>
    </row>
    <row r="189" spans="2:18" x14ac:dyDescent="0.25">
      <c r="B189" s="24">
        <v>41624</v>
      </c>
      <c r="D189" s="26" t="str">
        <f t="shared" si="24"/>
        <v>16</v>
      </c>
      <c r="E189" s="26" t="str">
        <f t="shared" si="25"/>
        <v>16</v>
      </c>
      <c r="F189" s="26" t="str">
        <f t="shared" si="26"/>
        <v>lun</v>
      </c>
      <c r="G189" s="26" t="str">
        <f t="shared" si="27"/>
        <v>lunes</v>
      </c>
      <c r="I189" s="26" t="str">
        <f t="shared" si="28"/>
        <v>12</v>
      </c>
      <c r="J189" s="26" t="str">
        <f t="shared" si="29"/>
        <v>12</v>
      </c>
      <c r="K189" s="26" t="str">
        <f t="shared" si="30"/>
        <v>dic</v>
      </c>
      <c r="L189" s="26" t="str">
        <f t="shared" si="31"/>
        <v>diciembre</v>
      </c>
      <c r="M189" s="26" t="str">
        <f t="shared" si="32"/>
        <v>d</v>
      </c>
      <c r="O189" s="26" t="str">
        <f t="shared" si="33"/>
        <v>13</v>
      </c>
      <c r="P189" s="26" t="str">
        <f t="shared" si="34"/>
        <v>2013</v>
      </c>
      <c r="R189" s="26" t="str">
        <f t="shared" si="35"/>
        <v>12-2013</v>
      </c>
    </row>
    <row r="190" spans="2:18" x14ac:dyDescent="0.25">
      <c r="B190" s="24">
        <v>41045</v>
      </c>
      <c r="D190" s="26" t="str">
        <f t="shared" si="24"/>
        <v>16</v>
      </c>
      <c r="E190" s="26" t="str">
        <f t="shared" si="25"/>
        <v>16</v>
      </c>
      <c r="F190" s="26" t="str">
        <f t="shared" si="26"/>
        <v>mié</v>
      </c>
      <c r="G190" s="26" t="str">
        <f t="shared" si="27"/>
        <v>miércoles</v>
      </c>
      <c r="I190" s="26" t="str">
        <f t="shared" si="28"/>
        <v>5</v>
      </c>
      <c r="J190" s="26" t="str">
        <f t="shared" si="29"/>
        <v>05</v>
      </c>
      <c r="K190" s="26" t="str">
        <f t="shared" si="30"/>
        <v>may</v>
      </c>
      <c r="L190" s="26" t="str">
        <f t="shared" si="31"/>
        <v>mayo</v>
      </c>
      <c r="M190" s="26" t="str">
        <f t="shared" si="32"/>
        <v>m</v>
      </c>
      <c r="O190" s="26" t="str">
        <f t="shared" si="33"/>
        <v>12</v>
      </c>
      <c r="P190" s="26" t="str">
        <f t="shared" si="34"/>
        <v>2012</v>
      </c>
      <c r="R190" s="26" t="str">
        <f t="shared" si="35"/>
        <v>05-2012</v>
      </c>
    </row>
    <row r="191" spans="2:18" x14ac:dyDescent="0.25">
      <c r="B191" s="24">
        <v>38608</v>
      </c>
      <c r="D191" s="26" t="str">
        <f t="shared" si="24"/>
        <v>13</v>
      </c>
      <c r="E191" s="26" t="str">
        <f t="shared" si="25"/>
        <v>13</v>
      </c>
      <c r="F191" s="26" t="str">
        <f t="shared" si="26"/>
        <v>mar</v>
      </c>
      <c r="G191" s="26" t="str">
        <f t="shared" si="27"/>
        <v>martes</v>
      </c>
      <c r="I191" s="26" t="str">
        <f t="shared" si="28"/>
        <v>9</v>
      </c>
      <c r="J191" s="26" t="str">
        <f t="shared" si="29"/>
        <v>09</v>
      </c>
      <c r="K191" s="26" t="str">
        <f t="shared" si="30"/>
        <v>sep</v>
      </c>
      <c r="L191" s="26" t="str">
        <f t="shared" si="31"/>
        <v>septiembre</v>
      </c>
      <c r="M191" s="26" t="str">
        <f t="shared" si="32"/>
        <v>s</v>
      </c>
      <c r="O191" s="26" t="str">
        <f t="shared" si="33"/>
        <v>05</v>
      </c>
      <c r="P191" s="26" t="str">
        <f t="shared" si="34"/>
        <v>2005</v>
      </c>
      <c r="R191" s="26" t="str">
        <f t="shared" si="35"/>
        <v>09-2005</v>
      </c>
    </row>
    <row r="192" spans="2:18" x14ac:dyDescent="0.25">
      <c r="B192" s="24">
        <v>38412</v>
      </c>
      <c r="D192" s="26" t="str">
        <f t="shared" si="24"/>
        <v>1</v>
      </c>
      <c r="E192" s="26" t="str">
        <f t="shared" si="25"/>
        <v>01</v>
      </c>
      <c r="F192" s="26" t="str">
        <f t="shared" si="26"/>
        <v>mar</v>
      </c>
      <c r="G192" s="26" t="str">
        <f t="shared" si="27"/>
        <v>martes</v>
      </c>
      <c r="I192" s="26" t="str">
        <f t="shared" si="28"/>
        <v>3</v>
      </c>
      <c r="J192" s="26" t="str">
        <f t="shared" si="29"/>
        <v>03</v>
      </c>
      <c r="K192" s="26" t="str">
        <f t="shared" si="30"/>
        <v>mar</v>
      </c>
      <c r="L192" s="26" t="str">
        <f t="shared" si="31"/>
        <v>marzo</v>
      </c>
      <c r="M192" s="26" t="str">
        <f t="shared" si="32"/>
        <v>m</v>
      </c>
      <c r="O192" s="26" t="str">
        <f t="shared" si="33"/>
        <v>05</v>
      </c>
      <c r="P192" s="26" t="str">
        <f t="shared" si="34"/>
        <v>2005</v>
      </c>
      <c r="R192" s="26" t="str">
        <f t="shared" si="35"/>
        <v>03-2005</v>
      </c>
    </row>
    <row r="193" spans="2:18" x14ac:dyDescent="0.25">
      <c r="B193" s="24">
        <v>44162</v>
      </c>
      <c r="D193" s="26" t="str">
        <f t="shared" si="24"/>
        <v>27</v>
      </c>
      <c r="E193" s="26" t="str">
        <f t="shared" si="25"/>
        <v>27</v>
      </c>
      <c r="F193" s="26" t="str">
        <f t="shared" si="26"/>
        <v>vie</v>
      </c>
      <c r="G193" s="26" t="str">
        <f t="shared" si="27"/>
        <v>viernes</v>
      </c>
      <c r="I193" s="26" t="str">
        <f t="shared" si="28"/>
        <v>11</v>
      </c>
      <c r="J193" s="26" t="str">
        <f t="shared" si="29"/>
        <v>11</v>
      </c>
      <c r="K193" s="26" t="str">
        <f t="shared" si="30"/>
        <v>nov</v>
      </c>
      <c r="L193" s="26" t="str">
        <f t="shared" si="31"/>
        <v>noviembre</v>
      </c>
      <c r="M193" s="26" t="str">
        <f t="shared" si="32"/>
        <v>n</v>
      </c>
      <c r="O193" s="26" t="str">
        <f t="shared" si="33"/>
        <v>20</v>
      </c>
      <c r="P193" s="26" t="str">
        <f t="shared" si="34"/>
        <v>2020</v>
      </c>
      <c r="R193" s="26" t="str">
        <f t="shared" si="35"/>
        <v>11-2020</v>
      </c>
    </row>
    <row r="194" spans="2:18" x14ac:dyDescent="0.25">
      <c r="B194" s="24">
        <v>39366</v>
      </c>
      <c r="D194" s="26" t="str">
        <f t="shared" si="24"/>
        <v>11</v>
      </c>
      <c r="E194" s="26" t="str">
        <f t="shared" si="25"/>
        <v>11</v>
      </c>
      <c r="F194" s="26" t="str">
        <f t="shared" si="26"/>
        <v>jue</v>
      </c>
      <c r="G194" s="26" t="str">
        <f t="shared" si="27"/>
        <v>jueves</v>
      </c>
      <c r="I194" s="26" t="str">
        <f t="shared" si="28"/>
        <v>10</v>
      </c>
      <c r="J194" s="26" t="str">
        <f t="shared" si="29"/>
        <v>10</v>
      </c>
      <c r="K194" s="26" t="str">
        <f t="shared" si="30"/>
        <v>oct</v>
      </c>
      <c r="L194" s="26" t="str">
        <f t="shared" si="31"/>
        <v>octubre</v>
      </c>
      <c r="M194" s="26" t="str">
        <f t="shared" si="32"/>
        <v>o</v>
      </c>
      <c r="O194" s="26" t="str">
        <f t="shared" si="33"/>
        <v>07</v>
      </c>
      <c r="P194" s="26" t="str">
        <f t="shared" si="34"/>
        <v>2007</v>
      </c>
      <c r="R194" s="26" t="str">
        <f t="shared" si="35"/>
        <v>10-2007</v>
      </c>
    </row>
    <row r="195" spans="2:18" x14ac:dyDescent="0.25">
      <c r="B195" s="24">
        <v>43204</v>
      </c>
      <c r="D195" s="26" t="str">
        <f t="shared" si="24"/>
        <v>14</v>
      </c>
      <c r="E195" s="26" t="str">
        <f t="shared" si="25"/>
        <v>14</v>
      </c>
      <c r="F195" s="26" t="str">
        <f t="shared" si="26"/>
        <v>sáb</v>
      </c>
      <c r="G195" s="26" t="str">
        <f t="shared" si="27"/>
        <v>sábado</v>
      </c>
      <c r="I195" s="26" t="str">
        <f t="shared" si="28"/>
        <v>4</v>
      </c>
      <c r="J195" s="26" t="str">
        <f t="shared" si="29"/>
        <v>04</v>
      </c>
      <c r="K195" s="26" t="str">
        <f t="shared" si="30"/>
        <v>abr</v>
      </c>
      <c r="L195" s="26" t="str">
        <f t="shared" si="31"/>
        <v>abril</v>
      </c>
      <c r="M195" s="26" t="str">
        <f t="shared" si="32"/>
        <v>a</v>
      </c>
      <c r="O195" s="26" t="str">
        <f t="shared" si="33"/>
        <v>18</v>
      </c>
      <c r="P195" s="26" t="str">
        <f t="shared" si="34"/>
        <v>2018</v>
      </c>
      <c r="R195" s="26" t="str">
        <f t="shared" si="35"/>
        <v>04-2018</v>
      </c>
    </row>
    <row r="196" spans="2:18" x14ac:dyDescent="0.25">
      <c r="B196" s="24">
        <v>39067</v>
      </c>
      <c r="D196" s="26" t="str">
        <f t="shared" si="24"/>
        <v>16</v>
      </c>
      <c r="E196" s="26" t="str">
        <f t="shared" si="25"/>
        <v>16</v>
      </c>
      <c r="F196" s="26" t="str">
        <f t="shared" si="26"/>
        <v>sáb</v>
      </c>
      <c r="G196" s="26" t="str">
        <f t="shared" si="27"/>
        <v>sábado</v>
      </c>
      <c r="I196" s="26" t="str">
        <f t="shared" si="28"/>
        <v>12</v>
      </c>
      <c r="J196" s="26" t="str">
        <f t="shared" si="29"/>
        <v>12</v>
      </c>
      <c r="K196" s="26" t="str">
        <f t="shared" si="30"/>
        <v>dic</v>
      </c>
      <c r="L196" s="26" t="str">
        <f t="shared" si="31"/>
        <v>diciembre</v>
      </c>
      <c r="M196" s="26" t="str">
        <f t="shared" si="32"/>
        <v>d</v>
      </c>
      <c r="O196" s="26" t="str">
        <f t="shared" si="33"/>
        <v>06</v>
      </c>
      <c r="P196" s="26" t="str">
        <f t="shared" si="34"/>
        <v>2006</v>
      </c>
      <c r="R196" s="26" t="str">
        <f t="shared" si="35"/>
        <v>12-2006</v>
      </c>
    </row>
    <row r="197" spans="2:18" x14ac:dyDescent="0.25">
      <c r="B197" s="24">
        <v>38815</v>
      </c>
      <c r="D197" s="26" t="str">
        <f t="shared" si="24"/>
        <v>8</v>
      </c>
      <c r="E197" s="26" t="str">
        <f t="shared" si="25"/>
        <v>08</v>
      </c>
      <c r="F197" s="26" t="str">
        <f t="shared" si="26"/>
        <v>sáb</v>
      </c>
      <c r="G197" s="26" t="str">
        <f t="shared" si="27"/>
        <v>sábado</v>
      </c>
      <c r="I197" s="26" t="str">
        <f t="shared" si="28"/>
        <v>4</v>
      </c>
      <c r="J197" s="26" t="str">
        <f t="shared" si="29"/>
        <v>04</v>
      </c>
      <c r="K197" s="26" t="str">
        <f t="shared" si="30"/>
        <v>abr</v>
      </c>
      <c r="L197" s="26" t="str">
        <f t="shared" si="31"/>
        <v>abril</v>
      </c>
      <c r="M197" s="26" t="str">
        <f t="shared" si="32"/>
        <v>a</v>
      </c>
      <c r="O197" s="26" t="str">
        <f t="shared" si="33"/>
        <v>06</v>
      </c>
      <c r="P197" s="26" t="str">
        <f t="shared" si="34"/>
        <v>2006</v>
      </c>
      <c r="R197" s="26" t="str">
        <f t="shared" si="35"/>
        <v>04-2006</v>
      </c>
    </row>
    <row r="198" spans="2:18" x14ac:dyDescent="0.25">
      <c r="B198" s="24">
        <v>37947</v>
      </c>
      <c r="D198" s="26" t="str">
        <f t="shared" si="24"/>
        <v>22</v>
      </c>
      <c r="E198" s="26" t="str">
        <f t="shared" si="25"/>
        <v>22</v>
      </c>
      <c r="F198" s="26" t="str">
        <f t="shared" si="26"/>
        <v>sáb</v>
      </c>
      <c r="G198" s="26" t="str">
        <f t="shared" si="27"/>
        <v>sábado</v>
      </c>
      <c r="I198" s="26" t="str">
        <f t="shared" si="28"/>
        <v>11</v>
      </c>
      <c r="J198" s="26" t="str">
        <f t="shared" si="29"/>
        <v>11</v>
      </c>
      <c r="K198" s="26" t="str">
        <f t="shared" si="30"/>
        <v>nov</v>
      </c>
      <c r="L198" s="26" t="str">
        <f t="shared" si="31"/>
        <v>noviembre</v>
      </c>
      <c r="M198" s="26" t="str">
        <f t="shared" si="32"/>
        <v>n</v>
      </c>
      <c r="O198" s="26" t="str">
        <f t="shared" si="33"/>
        <v>03</v>
      </c>
      <c r="P198" s="26" t="str">
        <f t="shared" si="34"/>
        <v>2003</v>
      </c>
      <c r="R198" s="26" t="str">
        <f t="shared" si="35"/>
        <v>11-2003</v>
      </c>
    </row>
    <row r="199" spans="2:18" x14ac:dyDescent="0.25">
      <c r="B199" s="24">
        <v>37429</v>
      </c>
      <c r="D199" s="26" t="str">
        <f t="shared" si="24"/>
        <v>22</v>
      </c>
      <c r="E199" s="26" t="str">
        <f t="shared" si="25"/>
        <v>22</v>
      </c>
      <c r="F199" s="26" t="str">
        <f t="shared" si="26"/>
        <v>sáb</v>
      </c>
      <c r="G199" s="26" t="str">
        <f t="shared" si="27"/>
        <v>sábado</v>
      </c>
      <c r="I199" s="26" t="str">
        <f t="shared" si="28"/>
        <v>6</v>
      </c>
      <c r="J199" s="26" t="str">
        <f t="shared" si="29"/>
        <v>06</v>
      </c>
      <c r="K199" s="26" t="str">
        <f t="shared" si="30"/>
        <v>jun</v>
      </c>
      <c r="L199" s="26" t="str">
        <f t="shared" si="31"/>
        <v>junio</v>
      </c>
      <c r="M199" s="26" t="str">
        <f t="shared" si="32"/>
        <v>j</v>
      </c>
      <c r="O199" s="26" t="str">
        <f t="shared" si="33"/>
        <v>02</v>
      </c>
      <c r="P199" s="26" t="str">
        <f t="shared" si="34"/>
        <v>2002</v>
      </c>
      <c r="R199" s="26" t="str">
        <f t="shared" si="35"/>
        <v>06-2002</v>
      </c>
    </row>
    <row r="200" spans="2:18" x14ac:dyDescent="0.25">
      <c r="B200" s="24">
        <v>39402</v>
      </c>
      <c r="D200" s="26" t="str">
        <f t="shared" si="24"/>
        <v>16</v>
      </c>
      <c r="E200" s="26" t="str">
        <f t="shared" si="25"/>
        <v>16</v>
      </c>
      <c r="F200" s="26" t="str">
        <f t="shared" si="26"/>
        <v>vie</v>
      </c>
      <c r="G200" s="26" t="str">
        <f t="shared" si="27"/>
        <v>viernes</v>
      </c>
      <c r="I200" s="26" t="str">
        <f t="shared" si="28"/>
        <v>11</v>
      </c>
      <c r="J200" s="26" t="str">
        <f t="shared" si="29"/>
        <v>11</v>
      </c>
      <c r="K200" s="26" t="str">
        <f t="shared" si="30"/>
        <v>nov</v>
      </c>
      <c r="L200" s="26" t="str">
        <f t="shared" si="31"/>
        <v>noviembre</v>
      </c>
      <c r="M200" s="26" t="str">
        <f t="shared" si="32"/>
        <v>n</v>
      </c>
      <c r="O200" s="26" t="str">
        <f t="shared" si="33"/>
        <v>07</v>
      </c>
      <c r="P200" s="26" t="str">
        <f t="shared" si="34"/>
        <v>2007</v>
      </c>
      <c r="R200" s="26" t="str">
        <f t="shared" si="35"/>
        <v>11-2007</v>
      </c>
    </row>
    <row r="201" spans="2:18" x14ac:dyDescent="0.25">
      <c r="B201" s="24">
        <v>43053</v>
      </c>
      <c r="D201" s="26" t="str">
        <f t="shared" si="24"/>
        <v>14</v>
      </c>
      <c r="E201" s="26" t="str">
        <f t="shared" si="25"/>
        <v>14</v>
      </c>
      <c r="F201" s="26" t="str">
        <f t="shared" si="26"/>
        <v>mar</v>
      </c>
      <c r="G201" s="26" t="str">
        <f t="shared" si="27"/>
        <v>martes</v>
      </c>
      <c r="I201" s="26" t="str">
        <f t="shared" si="28"/>
        <v>11</v>
      </c>
      <c r="J201" s="26" t="str">
        <f t="shared" si="29"/>
        <v>11</v>
      </c>
      <c r="K201" s="26" t="str">
        <f t="shared" si="30"/>
        <v>nov</v>
      </c>
      <c r="L201" s="26" t="str">
        <f t="shared" si="31"/>
        <v>noviembre</v>
      </c>
      <c r="M201" s="26" t="str">
        <f t="shared" si="32"/>
        <v>n</v>
      </c>
      <c r="O201" s="26" t="str">
        <f t="shared" si="33"/>
        <v>17</v>
      </c>
      <c r="P201" s="26" t="str">
        <f t="shared" si="34"/>
        <v>2017</v>
      </c>
      <c r="R201" s="26" t="str">
        <f t="shared" si="35"/>
        <v>11-2017</v>
      </c>
    </row>
    <row r="202" spans="2:18" x14ac:dyDescent="0.25">
      <c r="B202" s="24">
        <v>40885</v>
      </c>
      <c r="D202" s="26" t="str">
        <f t="shared" si="24"/>
        <v>8</v>
      </c>
      <c r="E202" s="26" t="str">
        <f t="shared" si="25"/>
        <v>08</v>
      </c>
      <c r="F202" s="26" t="str">
        <f t="shared" si="26"/>
        <v>jue</v>
      </c>
      <c r="G202" s="26" t="str">
        <f t="shared" si="27"/>
        <v>jueves</v>
      </c>
      <c r="I202" s="26" t="str">
        <f t="shared" si="28"/>
        <v>12</v>
      </c>
      <c r="J202" s="26" t="str">
        <f t="shared" si="29"/>
        <v>12</v>
      </c>
      <c r="K202" s="26" t="str">
        <f t="shared" si="30"/>
        <v>dic</v>
      </c>
      <c r="L202" s="26" t="str">
        <f t="shared" si="31"/>
        <v>diciembre</v>
      </c>
      <c r="M202" s="26" t="str">
        <f t="shared" si="32"/>
        <v>d</v>
      </c>
      <c r="O202" s="26" t="str">
        <f t="shared" si="33"/>
        <v>11</v>
      </c>
      <c r="P202" s="26" t="str">
        <f t="shared" si="34"/>
        <v>2011</v>
      </c>
      <c r="R202" s="26" t="str">
        <f t="shared" si="35"/>
        <v>12-2011</v>
      </c>
    </row>
    <row r="203" spans="2:18" x14ac:dyDescent="0.25">
      <c r="B203" s="24">
        <v>37738</v>
      </c>
      <c r="D203" s="26" t="str">
        <f t="shared" si="24"/>
        <v>27</v>
      </c>
      <c r="E203" s="26" t="str">
        <f t="shared" si="25"/>
        <v>27</v>
      </c>
      <c r="F203" s="26" t="str">
        <f t="shared" si="26"/>
        <v>dom</v>
      </c>
      <c r="G203" s="26" t="str">
        <f t="shared" si="27"/>
        <v>domingo</v>
      </c>
      <c r="I203" s="26" t="str">
        <f t="shared" si="28"/>
        <v>4</v>
      </c>
      <c r="J203" s="26" t="str">
        <f t="shared" si="29"/>
        <v>04</v>
      </c>
      <c r="K203" s="26" t="str">
        <f t="shared" si="30"/>
        <v>abr</v>
      </c>
      <c r="L203" s="26" t="str">
        <f t="shared" si="31"/>
        <v>abril</v>
      </c>
      <c r="M203" s="26" t="str">
        <f t="shared" si="32"/>
        <v>a</v>
      </c>
      <c r="O203" s="26" t="str">
        <f t="shared" si="33"/>
        <v>03</v>
      </c>
      <c r="P203" s="26" t="str">
        <f t="shared" si="34"/>
        <v>2003</v>
      </c>
      <c r="R203" s="26" t="str">
        <f t="shared" si="35"/>
        <v>04-2003</v>
      </c>
    </row>
    <row r="204" spans="2:18" x14ac:dyDescent="0.25">
      <c r="B204" s="24">
        <v>42561</v>
      </c>
      <c r="D204" s="26" t="str">
        <f t="shared" ref="D204:D267" si="36">TEXT(B204,"d")</f>
        <v>10</v>
      </c>
      <c r="E204" s="26" t="str">
        <f t="shared" ref="E204:E267" si="37">TEXT(B204,"dd")</f>
        <v>10</v>
      </c>
      <c r="F204" s="26" t="str">
        <f t="shared" ref="F204:F267" si="38">TEXT(B204,"ddd")</f>
        <v>dom</v>
      </c>
      <c r="G204" s="26" t="str">
        <f t="shared" ref="G204:G267" si="39">TEXT(B204,"dddd")</f>
        <v>domingo</v>
      </c>
      <c r="I204" s="26" t="str">
        <f t="shared" ref="I204:I267" si="40">TEXT(B204,"m")</f>
        <v>7</v>
      </c>
      <c r="J204" s="26" t="str">
        <f t="shared" ref="J204:J267" si="41">TEXT(B204,"mm")</f>
        <v>07</v>
      </c>
      <c r="K204" s="26" t="str">
        <f t="shared" ref="K204:K267" si="42">TEXT(B204,"mmm")</f>
        <v>jul</v>
      </c>
      <c r="L204" s="26" t="str">
        <f t="shared" ref="L204:L267" si="43">TEXT(B204,"mmmm")</f>
        <v>julio</v>
      </c>
      <c r="M204" s="26" t="str">
        <f t="shared" ref="M204:M267" si="44">TEXT(B204,"mmmmm")</f>
        <v>j</v>
      </c>
      <c r="O204" s="26" t="str">
        <f t="shared" ref="O204:O267" si="45">TEXT(B204,"yy")</f>
        <v>16</v>
      </c>
      <c r="P204" s="26" t="str">
        <f t="shared" ref="P204:P267" si="46">TEXT(B204,"yyyy")</f>
        <v>2016</v>
      </c>
      <c r="R204" s="26" t="str">
        <f t="shared" ref="R204:R267" si="47">TEXT(B204,"mm-yyyy")</f>
        <v>07-2016</v>
      </c>
    </row>
    <row r="205" spans="2:18" x14ac:dyDescent="0.25">
      <c r="B205" s="24">
        <v>36861</v>
      </c>
      <c r="D205" s="26" t="str">
        <f t="shared" si="36"/>
        <v>1</v>
      </c>
      <c r="E205" s="26" t="str">
        <f t="shared" si="37"/>
        <v>01</v>
      </c>
      <c r="F205" s="26" t="str">
        <f t="shared" si="38"/>
        <v>vie</v>
      </c>
      <c r="G205" s="26" t="str">
        <f t="shared" si="39"/>
        <v>viernes</v>
      </c>
      <c r="I205" s="26" t="str">
        <f t="shared" si="40"/>
        <v>12</v>
      </c>
      <c r="J205" s="26" t="str">
        <f t="shared" si="41"/>
        <v>12</v>
      </c>
      <c r="K205" s="26" t="str">
        <f t="shared" si="42"/>
        <v>dic</v>
      </c>
      <c r="L205" s="26" t="str">
        <f t="shared" si="43"/>
        <v>diciembre</v>
      </c>
      <c r="M205" s="26" t="str">
        <f t="shared" si="44"/>
        <v>d</v>
      </c>
      <c r="O205" s="26" t="str">
        <f t="shared" si="45"/>
        <v>00</v>
      </c>
      <c r="P205" s="26" t="str">
        <f t="shared" si="46"/>
        <v>2000</v>
      </c>
      <c r="R205" s="26" t="str">
        <f t="shared" si="47"/>
        <v>12-2000</v>
      </c>
    </row>
    <row r="206" spans="2:18" x14ac:dyDescent="0.25">
      <c r="B206" s="24">
        <v>43106</v>
      </c>
      <c r="D206" s="26" t="str">
        <f t="shared" si="36"/>
        <v>6</v>
      </c>
      <c r="E206" s="26" t="str">
        <f t="shared" si="37"/>
        <v>06</v>
      </c>
      <c r="F206" s="26" t="str">
        <f t="shared" si="38"/>
        <v>sáb</v>
      </c>
      <c r="G206" s="26" t="str">
        <f t="shared" si="39"/>
        <v>sábado</v>
      </c>
      <c r="I206" s="26" t="str">
        <f t="shared" si="40"/>
        <v>1</v>
      </c>
      <c r="J206" s="26" t="str">
        <f t="shared" si="41"/>
        <v>01</v>
      </c>
      <c r="K206" s="26" t="str">
        <f t="shared" si="42"/>
        <v>ene</v>
      </c>
      <c r="L206" s="26" t="str">
        <f t="shared" si="43"/>
        <v>enero</v>
      </c>
      <c r="M206" s="26" t="str">
        <f t="shared" si="44"/>
        <v>e</v>
      </c>
      <c r="O206" s="26" t="str">
        <f t="shared" si="45"/>
        <v>18</v>
      </c>
      <c r="P206" s="26" t="str">
        <f t="shared" si="46"/>
        <v>2018</v>
      </c>
      <c r="R206" s="26" t="str">
        <f t="shared" si="47"/>
        <v>01-2018</v>
      </c>
    </row>
    <row r="207" spans="2:18" x14ac:dyDescent="0.25">
      <c r="B207" s="24">
        <v>41385</v>
      </c>
      <c r="D207" s="26" t="str">
        <f t="shared" si="36"/>
        <v>21</v>
      </c>
      <c r="E207" s="26" t="str">
        <f t="shared" si="37"/>
        <v>21</v>
      </c>
      <c r="F207" s="26" t="str">
        <f t="shared" si="38"/>
        <v>dom</v>
      </c>
      <c r="G207" s="26" t="str">
        <f t="shared" si="39"/>
        <v>domingo</v>
      </c>
      <c r="I207" s="26" t="str">
        <f t="shared" si="40"/>
        <v>4</v>
      </c>
      <c r="J207" s="26" t="str">
        <f t="shared" si="41"/>
        <v>04</v>
      </c>
      <c r="K207" s="26" t="str">
        <f t="shared" si="42"/>
        <v>abr</v>
      </c>
      <c r="L207" s="26" t="str">
        <f t="shared" si="43"/>
        <v>abril</v>
      </c>
      <c r="M207" s="26" t="str">
        <f t="shared" si="44"/>
        <v>a</v>
      </c>
      <c r="O207" s="26" t="str">
        <f t="shared" si="45"/>
        <v>13</v>
      </c>
      <c r="P207" s="26" t="str">
        <f t="shared" si="46"/>
        <v>2013</v>
      </c>
      <c r="R207" s="26" t="str">
        <f t="shared" si="47"/>
        <v>04-2013</v>
      </c>
    </row>
    <row r="208" spans="2:18" x14ac:dyDescent="0.25">
      <c r="B208" s="24">
        <v>38041</v>
      </c>
      <c r="D208" s="26" t="str">
        <f t="shared" si="36"/>
        <v>24</v>
      </c>
      <c r="E208" s="26" t="str">
        <f t="shared" si="37"/>
        <v>24</v>
      </c>
      <c r="F208" s="26" t="str">
        <f t="shared" si="38"/>
        <v>mar</v>
      </c>
      <c r="G208" s="26" t="str">
        <f t="shared" si="39"/>
        <v>martes</v>
      </c>
      <c r="I208" s="26" t="str">
        <f t="shared" si="40"/>
        <v>2</v>
      </c>
      <c r="J208" s="26" t="str">
        <f t="shared" si="41"/>
        <v>02</v>
      </c>
      <c r="K208" s="26" t="str">
        <f t="shared" si="42"/>
        <v>feb</v>
      </c>
      <c r="L208" s="26" t="str">
        <f t="shared" si="43"/>
        <v>febrero</v>
      </c>
      <c r="M208" s="26" t="str">
        <f t="shared" si="44"/>
        <v>f</v>
      </c>
      <c r="O208" s="26" t="str">
        <f t="shared" si="45"/>
        <v>04</v>
      </c>
      <c r="P208" s="26" t="str">
        <f t="shared" si="46"/>
        <v>2004</v>
      </c>
      <c r="R208" s="26" t="str">
        <f t="shared" si="47"/>
        <v>02-2004</v>
      </c>
    </row>
    <row r="209" spans="2:18" x14ac:dyDescent="0.25">
      <c r="B209" s="24">
        <v>41671</v>
      </c>
      <c r="D209" s="26" t="str">
        <f t="shared" si="36"/>
        <v>1</v>
      </c>
      <c r="E209" s="26" t="str">
        <f t="shared" si="37"/>
        <v>01</v>
      </c>
      <c r="F209" s="26" t="str">
        <f t="shared" si="38"/>
        <v>sáb</v>
      </c>
      <c r="G209" s="26" t="str">
        <f t="shared" si="39"/>
        <v>sábado</v>
      </c>
      <c r="I209" s="26" t="str">
        <f t="shared" si="40"/>
        <v>2</v>
      </c>
      <c r="J209" s="26" t="str">
        <f t="shared" si="41"/>
        <v>02</v>
      </c>
      <c r="K209" s="26" t="str">
        <f t="shared" si="42"/>
        <v>feb</v>
      </c>
      <c r="L209" s="26" t="str">
        <f t="shared" si="43"/>
        <v>febrero</v>
      </c>
      <c r="M209" s="26" t="str">
        <f t="shared" si="44"/>
        <v>f</v>
      </c>
      <c r="O209" s="26" t="str">
        <f t="shared" si="45"/>
        <v>14</v>
      </c>
      <c r="P209" s="26" t="str">
        <f t="shared" si="46"/>
        <v>2014</v>
      </c>
      <c r="R209" s="26" t="str">
        <f t="shared" si="47"/>
        <v>02-2014</v>
      </c>
    </row>
    <row r="210" spans="2:18" x14ac:dyDescent="0.25">
      <c r="B210" s="24">
        <v>40132</v>
      </c>
      <c r="D210" s="26" t="str">
        <f t="shared" si="36"/>
        <v>15</v>
      </c>
      <c r="E210" s="26" t="str">
        <f t="shared" si="37"/>
        <v>15</v>
      </c>
      <c r="F210" s="26" t="str">
        <f t="shared" si="38"/>
        <v>dom</v>
      </c>
      <c r="G210" s="26" t="str">
        <f t="shared" si="39"/>
        <v>domingo</v>
      </c>
      <c r="I210" s="26" t="str">
        <f t="shared" si="40"/>
        <v>11</v>
      </c>
      <c r="J210" s="26" t="str">
        <f t="shared" si="41"/>
        <v>11</v>
      </c>
      <c r="K210" s="26" t="str">
        <f t="shared" si="42"/>
        <v>nov</v>
      </c>
      <c r="L210" s="26" t="str">
        <f t="shared" si="43"/>
        <v>noviembre</v>
      </c>
      <c r="M210" s="26" t="str">
        <f t="shared" si="44"/>
        <v>n</v>
      </c>
      <c r="O210" s="26" t="str">
        <f t="shared" si="45"/>
        <v>09</v>
      </c>
      <c r="P210" s="26" t="str">
        <f t="shared" si="46"/>
        <v>2009</v>
      </c>
      <c r="R210" s="26" t="str">
        <f t="shared" si="47"/>
        <v>11-2009</v>
      </c>
    </row>
    <row r="211" spans="2:18" x14ac:dyDescent="0.25">
      <c r="B211" s="24">
        <v>43730</v>
      </c>
      <c r="D211" s="26" t="str">
        <f t="shared" si="36"/>
        <v>22</v>
      </c>
      <c r="E211" s="26" t="str">
        <f t="shared" si="37"/>
        <v>22</v>
      </c>
      <c r="F211" s="26" t="str">
        <f t="shared" si="38"/>
        <v>dom</v>
      </c>
      <c r="G211" s="26" t="str">
        <f t="shared" si="39"/>
        <v>domingo</v>
      </c>
      <c r="I211" s="26" t="str">
        <f t="shared" si="40"/>
        <v>9</v>
      </c>
      <c r="J211" s="26" t="str">
        <f t="shared" si="41"/>
        <v>09</v>
      </c>
      <c r="K211" s="26" t="str">
        <f t="shared" si="42"/>
        <v>sep</v>
      </c>
      <c r="L211" s="26" t="str">
        <f t="shared" si="43"/>
        <v>septiembre</v>
      </c>
      <c r="M211" s="26" t="str">
        <f t="shared" si="44"/>
        <v>s</v>
      </c>
      <c r="O211" s="26" t="str">
        <f t="shared" si="45"/>
        <v>19</v>
      </c>
      <c r="P211" s="26" t="str">
        <f t="shared" si="46"/>
        <v>2019</v>
      </c>
      <c r="R211" s="26" t="str">
        <f t="shared" si="47"/>
        <v>09-2019</v>
      </c>
    </row>
    <row r="212" spans="2:18" x14ac:dyDescent="0.25">
      <c r="B212" s="24">
        <v>44558</v>
      </c>
      <c r="D212" s="26" t="str">
        <f t="shared" si="36"/>
        <v>28</v>
      </c>
      <c r="E212" s="26" t="str">
        <f t="shared" si="37"/>
        <v>28</v>
      </c>
      <c r="F212" s="26" t="str">
        <f t="shared" si="38"/>
        <v>mar</v>
      </c>
      <c r="G212" s="26" t="str">
        <f t="shared" si="39"/>
        <v>martes</v>
      </c>
      <c r="I212" s="26" t="str">
        <f t="shared" si="40"/>
        <v>12</v>
      </c>
      <c r="J212" s="26" t="str">
        <f t="shared" si="41"/>
        <v>12</v>
      </c>
      <c r="K212" s="26" t="str">
        <f t="shared" si="42"/>
        <v>dic</v>
      </c>
      <c r="L212" s="26" t="str">
        <f t="shared" si="43"/>
        <v>diciembre</v>
      </c>
      <c r="M212" s="26" t="str">
        <f t="shared" si="44"/>
        <v>d</v>
      </c>
      <c r="O212" s="26" t="str">
        <f t="shared" si="45"/>
        <v>21</v>
      </c>
      <c r="P212" s="26" t="str">
        <f t="shared" si="46"/>
        <v>2021</v>
      </c>
      <c r="R212" s="26" t="str">
        <f t="shared" si="47"/>
        <v>12-2021</v>
      </c>
    </row>
    <row r="213" spans="2:18" x14ac:dyDescent="0.25">
      <c r="B213" s="24">
        <v>37712</v>
      </c>
      <c r="D213" s="26" t="str">
        <f t="shared" si="36"/>
        <v>1</v>
      </c>
      <c r="E213" s="26" t="str">
        <f t="shared" si="37"/>
        <v>01</v>
      </c>
      <c r="F213" s="26" t="str">
        <f t="shared" si="38"/>
        <v>mar</v>
      </c>
      <c r="G213" s="26" t="str">
        <f t="shared" si="39"/>
        <v>martes</v>
      </c>
      <c r="I213" s="26" t="str">
        <f t="shared" si="40"/>
        <v>4</v>
      </c>
      <c r="J213" s="26" t="str">
        <f t="shared" si="41"/>
        <v>04</v>
      </c>
      <c r="K213" s="26" t="str">
        <f t="shared" si="42"/>
        <v>abr</v>
      </c>
      <c r="L213" s="26" t="str">
        <f t="shared" si="43"/>
        <v>abril</v>
      </c>
      <c r="M213" s="26" t="str">
        <f t="shared" si="44"/>
        <v>a</v>
      </c>
      <c r="O213" s="26" t="str">
        <f t="shared" si="45"/>
        <v>03</v>
      </c>
      <c r="P213" s="26" t="str">
        <f t="shared" si="46"/>
        <v>2003</v>
      </c>
      <c r="R213" s="26" t="str">
        <f t="shared" si="47"/>
        <v>04-2003</v>
      </c>
    </row>
    <row r="214" spans="2:18" x14ac:dyDescent="0.25">
      <c r="B214" s="24">
        <v>42486</v>
      </c>
      <c r="D214" s="26" t="str">
        <f t="shared" si="36"/>
        <v>26</v>
      </c>
      <c r="E214" s="26" t="str">
        <f t="shared" si="37"/>
        <v>26</v>
      </c>
      <c r="F214" s="26" t="str">
        <f t="shared" si="38"/>
        <v>mar</v>
      </c>
      <c r="G214" s="26" t="str">
        <f t="shared" si="39"/>
        <v>martes</v>
      </c>
      <c r="I214" s="26" t="str">
        <f t="shared" si="40"/>
        <v>4</v>
      </c>
      <c r="J214" s="26" t="str">
        <f t="shared" si="41"/>
        <v>04</v>
      </c>
      <c r="K214" s="26" t="str">
        <f t="shared" si="42"/>
        <v>abr</v>
      </c>
      <c r="L214" s="26" t="str">
        <f t="shared" si="43"/>
        <v>abril</v>
      </c>
      <c r="M214" s="26" t="str">
        <f t="shared" si="44"/>
        <v>a</v>
      </c>
      <c r="O214" s="26" t="str">
        <f t="shared" si="45"/>
        <v>16</v>
      </c>
      <c r="P214" s="26" t="str">
        <f t="shared" si="46"/>
        <v>2016</v>
      </c>
      <c r="R214" s="26" t="str">
        <f t="shared" si="47"/>
        <v>04-2016</v>
      </c>
    </row>
    <row r="215" spans="2:18" x14ac:dyDescent="0.25">
      <c r="B215" s="24">
        <v>36835</v>
      </c>
      <c r="D215" s="26" t="str">
        <f t="shared" si="36"/>
        <v>5</v>
      </c>
      <c r="E215" s="26" t="str">
        <f t="shared" si="37"/>
        <v>05</v>
      </c>
      <c r="F215" s="26" t="str">
        <f t="shared" si="38"/>
        <v>dom</v>
      </c>
      <c r="G215" s="26" t="str">
        <f t="shared" si="39"/>
        <v>domingo</v>
      </c>
      <c r="I215" s="26" t="str">
        <f t="shared" si="40"/>
        <v>11</v>
      </c>
      <c r="J215" s="26" t="str">
        <f t="shared" si="41"/>
        <v>11</v>
      </c>
      <c r="K215" s="26" t="str">
        <f t="shared" si="42"/>
        <v>nov</v>
      </c>
      <c r="L215" s="26" t="str">
        <f t="shared" si="43"/>
        <v>noviembre</v>
      </c>
      <c r="M215" s="26" t="str">
        <f t="shared" si="44"/>
        <v>n</v>
      </c>
      <c r="O215" s="26" t="str">
        <f t="shared" si="45"/>
        <v>00</v>
      </c>
      <c r="P215" s="26" t="str">
        <f t="shared" si="46"/>
        <v>2000</v>
      </c>
      <c r="R215" s="26" t="str">
        <f t="shared" si="47"/>
        <v>11-2000</v>
      </c>
    </row>
    <row r="216" spans="2:18" x14ac:dyDescent="0.25">
      <c r="B216" s="24">
        <v>37855</v>
      </c>
      <c r="D216" s="26" t="str">
        <f t="shared" si="36"/>
        <v>22</v>
      </c>
      <c r="E216" s="26" t="str">
        <f t="shared" si="37"/>
        <v>22</v>
      </c>
      <c r="F216" s="26" t="str">
        <f t="shared" si="38"/>
        <v>vie</v>
      </c>
      <c r="G216" s="26" t="str">
        <f t="shared" si="39"/>
        <v>viernes</v>
      </c>
      <c r="I216" s="26" t="str">
        <f t="shared" si="40"/>
        <v>8</v>
      </c>
      <c r="J216" s="26" t="str">
        <f t="shared" si="41"/>
        <v>08</v>
      </c>
      <c r="K216" s="26" t="str">
        <f t="shared" si="42"/>
        <v>ago</v>
      </c>
      <c r="L216" s="26" t="str">
        <f t="shared" si="43"/>
        <v>agosto</v>
      </c>
      <c r="M216" s="26" t="str">
        <f t="shared" si="44"/>
        <v>a</v>
      </c>
      <c r="O216" s="26" t="str">
        <f t="shared" si="45"/>
        <v>03</v>
      </c>
      <c r="P216" s="26" t="str">
        <f t="shared" si="46"/>
        <v>2003</v>
      </c>
      <c r="R216" s="26" t="str">
        <f t="shared" si="47"/>
        <v>08-2003</v>
      </c>
    </row>
    <row r="217" spans="2:18" x14ac:dyDescent="0.25">
      <c r="B217" s="24">
        <v>41982</v>
      </c>
      <c r="D217" s="26" t="str">
        <f t="shared" si="36"/>
        <v>9</v>
      </c>
      <c r="E217" s="26" t="str">
        <f t="shared" si="37"/>
        <v>09</v>
      </c>
      <c r="F217" s="26" t="str">
        <f t="shared" si="38"/>
        <v>mar</v>
      </c>
      <c r="G217" s="26" t="str">
        <f t="shared" si="39"/>
        <v>martes</v>
      </c>
      <c r="I217" s="26" t="str">
        <f t="shared" si="40"/>
        <v>12</v>
      </c>
      <c r="J217" s="26" t="str">
        <f t="shared" si="41"/>
        <v>12</v>
      </c>
      <c r="K217" s="26" t="str">
        <f t="shared" si="42"/>
        <v>dic</v>
      </c>
      <c r="L217" s="26" t="str">
        <f t="shared" si="43"/>
        <v>diciembre</v>
      </c>
      <c r="M217" s="26" t="str">
        <f t="shared" si="44"/>
        <v>d</v>
      </c>
      <c r="O217" s="26" t="str">
        <f t="shared" si="45"/>
        <v>14</v>
      </c>
      <c r="P217" s="26" t="str">
        <f t="shared" si="46"/>
        <v>2014</v>
      </c>
      <c r="R217" s="26" t="str">
        <f t="shared" si="47"/>
        <v>12-2014</v>
      </c>
    </row>
    <row r="218" spans="2:18" x14ac:dyDescent="0.25">
      <c r="B218" s="24">
        <v>37841</v>
      </c>
      <c r="D218" s="26" t="str">
        <f t="shared" si="36"/>
        <v>8</v>
      </c>
      <c r="E218" s="26" t="str">
        <f t="shared" si="37"/>
        <v>08</v>
      </c>
      <c r="F218" s="26" t="str">
        <f t="shared" si="38"/>
        <v>vie</v>
      </c>
      <c r="G218" s="26" t="str">
        <f t="shared" si="39"/>
        <v>viernes</v>
      </c>
      <c r="I218" s="26" t="str">
        <f t="shared" si="40"/>
        <v>8</v>
      </c>
      <c r="J218" s="26" t="str">
        <f t="shared" si="41"/>
        <v>08</v>
      </c>
      <c r="K218" s="26" t="str">
        <f t="shared" si="42"/>
        <v>ago</v>
      </c>
      <c r="L218" s="26" t="str">
        <f t="shared" si="43"/>
        <v>agosto</v>
      </c>
      <c r="M218" s="26" t="str">
        <f t="shared" si="44"/>
        <v>a</v>
      </c>
      <c r="O218" s="26" t="str">
        <f t="shared" si="45"/>
        <v>03</v>
      </c>
      <c r="P218" s="26" t="str">
        <f t="shared" si="46"/>
        <v>2003</v>
      </c>
      <c r="R218" s="26" t="str">
        <f t="shared" si="47"/>
        <v>08-2003</v>
      </c>
    </row>
    <row r="219" spans="2:18" x14ac:dyDescent="0.25">
      <c r="B219" s="24">
        <v>43083</v>
      </c>
      <c r="D219" s="26" t="str">
        <f t="shared" si="36"/>
        <v>14</v>
      </c>
      <c r="E219" s="26" t="str">
        <f t="shared" si="37"/>
        <v>14</v>
      </c>
      <c r="F219" s="26" t="str">
        <f t="shared" si="38"/>
        <v>jue</v>
      </c>
      <c r="G219" s="26" t="str">
        <f t="shared" si="39"/>
        <v>jueves</v>
      </c>
      <c r="I219" s="26" t="str">
        <f t="shared" si="40"/>
        <v>12</v>
      </c>
      <c r="J219" s="26" t="str">
        <f t="shared" si="41"/>
        <v>12</v>
      </c>
      <c r="K219" s="26" t="str">
        <f t="shared" si="42"/>
        <v>dic</v>
      </c>
      <c r="L219" s="26" t="str">
        <f t="shared" si="43"/>
        <v>diciembre</v>
      </c>
      <c r="M219" s="26" t="str">
        <f t="shared" si="44"/>
        <v>d</v>
      </c>
      <c r="O219" s="26" t="str">
        <f t="shared" si="45"/>
        <v>17</v>
      </c>
      <c r="P219" s="26" t="str">
        <f t="shared" si="46"/>
        <v>2017</v>
      </c>
      <c r="R219" s="26" t="str">
        <f t="shared" si="47"/>
        <v>12-2017</v>
      </c>
    </row>
    <row r="220" spans="2:18" x14ac:dyDescent="0.25">
      <c r="B220" s="24">
        <v>37205</v>
      </c>
      <c r="D220" s="26" t="str">
        <f t="shared" si="36"/>
        <v>10</v>
      </c>
      <c r="E220" s="26" t="str">
        <f t="shared" si="37"/>
        <v>10</v>
      </c>
      <c r="F220" s="26" t="str">
        <f t="shared" si="38"/>
        <v>sáb</v>
      </c>
      <c r="G220" s="26" t="str">
        <f t="shared" si="39"/>
        <v>sábado</v>
      </c>
      <c r="I220" s="26" t="str">
        <f t="shared" si="40"/>
        <v>11</v>
      </c>
      <c r="J220" s="26" t="str">
        <f t="shared" si="41"/>
        <v>11</v>
      </c>
      <c r="K220" s="26" t="str">
        <f t="shared" si="42"/>
        <v>nov</v>
      </c>
      <c r="L220" s="26" t="str">
        <f t="shared" si="43"/>
        <v>noviembre</v>
      </c>
      <c r="M220" s="26" t="str">
        <f t="shared" si="44"/>
        <v>n</v>
      </c>
      <c r="O220" s="26" t="str">
        <f t="shared" si="45"/>
        <v>01</v>
      </c>
      <c r="P220" s="26" t="str">
        <f t="shared" si="46"/>
        <v>2001</v>
      </c>
      <c r="R220" s="26" t="str">
        <f t="shared" si="47"/>
        <v>11-2001</v>
      </c>
    </row>
    <row r="221" spans="2:18" x14ac:dyDescent="0.25">
      <c r="B221" s="24">
        <v>40206</v>
      </c>
      <c r="D221" s="26" t="str">
        <f t="shared" si="36"/>
        <v>28</v>
      </c>
      <c r="E221" s="26" t="str">
        <f t="shared" si="37"/>
        <v>28</v>
      </c>
      <c r="F221" s="26" t="str">
        <f t="shared" si="38"/>
        <v>jue</v>
      </c>
      <c r="G221" s="26" t="str">
        <f t="shared" si="39"/>
        <v>jueves</v>
      </c>
      <c r="I221" s="26" t="str">
        <f t="shared" si="40"/>
        <v>1</v>
      </c>
      <c r="J221" s="26" t="str">
        <f t="shared" si="41"/>
        <v>01</v>
      </c>
      <c r="K221" s="26" t="str">
        <f t="shared" si="42"/>
        <v>ene</v>
      </c>
      <c r="L221" s="26" t="str">
        <f t="shared" si="43"/>
        <v>enero</v>
      </c>
      <c r="M221" s="26" t="str">
        <f t="shared" si="44"/>
        <v>e</v>
      </c>
      <c r="O221" s="26" t="str">
        <f t="shared" si="45"/>
        <v>10</v>
      </c>
      <c r="P221" s="26" t="str">
        <f t="shared" si="46"/>
        <v>2010</v>
      </c>
      <c r="R221" s="26" t="str">
        <f t="shared" si="47"/>
        <v>01-2010</v>
      </c>
    </row>
    <row r="222" spans="2:18" x14ac:dyDescent="0.25">
      <c r="B222" s="24">
        <v>38697</v>
      </c>
      <c r="D222" s="26" t="str">
        <f t="shared" si="36"/>
        <v>11</v>
      </c>
      <c r="E222" s="26" t="str">
        <f t="shared" si="37"/>
        <v>11</v>
      </c>
      <c r="F222" s="26" t="str">
        <f t="shared" si="38"/>
        <v>dom</v>
      </c>
      <c r="G222" s="26" t="str">
        <f t="shared" si="39"/>
        <v>domingo</v>
      </c>
      <c r="I222" s="26" t="str">
        <f t="shared" si="40"/>
        <v>12</v>
      </c>
      <c r="J222" s="26" t="str">
        <f t="shared" si="41"/>
        <v>12</v>
      </c>
      <c r="K222" s="26" t="str">
        <f t="shared" si="42"/>
        <v>dic</v>
      </c>
      <c r="L222" s="26" t="str">
        <f t="shared" si="43"/>
        <v>diciembre</v>
      </c>
      <c r="M222" s="26" t="str">
        <f t="shared" si="44"/>
        <v>d</v>
      </c>
      <c r="O222" s="26" t="str">
        <f t="shared" si="45"/>
        <v>05</v>
      </c>
      <c r="P222" s="26" t="str">
        <f t="shared" si="46"/>
        <v>2005</v>
      </c>
      <c r="R222" s="26" t="str">
        <f t="shared" si="47"/>
        <v>12-2005</v>
      </c>
    </row>
    <row r="223" spans="2:18" x14ac:dyDescent="0.25">
      <c r="B223" s="24">
        <v>39327</v>
      </c>
      <c r="D223" s="26" t="str">
        <f t="shared" si="36"/>
        <v>2</v>
      </c>
      <c r="E223" s="26" t="str">
        <f t="shared" si="37"/>
        <v>02</v>
      </c>
      <c r="F223" s="26" t="str">
        <f t="shared" si="38"/>
        <v>dom</v>
      </c>
      <c r="G223" s="26" t="str">
        <f t="shared" si="39"/>
        <v>domingo</v>
      </c>
      <c r="I223" s="26" t="str">
        <f t="shared" si="40"/>
        <v>9</v>
      </c>
      <c r="J223" s="26" t="str">
        <f t="shared" si="41"/>
        <v>09</v>
      </c>
      <c r="K223" s="26" t="str">
        <f t="shared" si="42"/>
        <v>sep</v>
      </c>
      <c r="L223" s="26" t="str">
        <f t="shared" si="43"/>
        <v>septiembre</v>
      </c>
      <c r="M223" s="26" t="str">
        <f t="shared" si="44"/>
        <v>s</v>
      </c>
      <c r="O223" s="26" t="str">
        <f t="shared" si="45"/>
        <v>07</v>
      </c>
      <c r="P223" s="26" t="str">
        <f t="shared" si="46"/>
        <v>2007</v>
      </c>
      <c r="R223" s="26" t="str">
        <f t="shared" si="47"/>
        <v>09-2007</v>
      </c>
    </row>
    <row r="224" spans="2:18" x14ac:dyDescent="0.25">
      <c r="B224" s="24">
        <v>39111</v>
      </c>
      <c r="D224" s="26" t="str">
        <f t="shared" si="36"/>
        <v>29</v>
      </c>
      <c r="E224" s="26" t="str">
        <f t="shared" si="37"/>
        <v>29</v>
      </c>
      <c r="F224" s="26" t="str">
        <f t="shared" si="38"/>
        <v>lun</v>
      </c>
      <c r="G224" s="26" t="str">
        <f t="shared" si="39"/>
        <v>lunes</v>
      </c>
      <c r="I224" s="26" t="str">
        <f t="shared" si="40"/>
        <v>1</v>
      </c>
      <c r="J224" s="26" t="str">
        <f t="shared" si="41"/>
        <v>01</v>
      </c>
      <c r="K224" s="26" t="str">
        <f t="shared" si="42"/>
        <v>ene</v>
      </c>
      <c r="L224" s="26" t="str">
        <f t="shared" si="43"/>
        <v>enero</v>
      </c>
      <c r="M224" s="26" t="str">
        <f t="shared" si="44"/>
        <v>e</v>
      </c>
      <c r="O224" s="26" t="str">
        <f t="shared" si="45"/>
        <v>07</v>
      </c>
      <c r="P224" s="26" t="str">
        <f t="shared" si="46"/>
        <v>2007</v>
      </c>
      <c r="R224" s="26" t="str">
        <f t="shared" si="47"/>
        <v>01-2007</v>
      </c>
    </row>
    <row r="225" spans="2:18" x14ac:dyDescent="0.25">
      <c r="B225" s="24">
        <v>43087</v>
      </c>
      <c r="D225" s="26" t="str">
        <f t="shared" si="36"/>
        <v>18</v>
      </c>
      <c r="E225" s="26" t="str">
        <f t="shared" si="37"/>
        <v>18</v>
      </c>
      <c r="F225" s="26" t="str">
        <f t="shared" si="38"/>
        <v>lun</v>
      </c>
      <c r="G225" s="26" t="str">
        <f t="shared" si="39"/>
        <v>lunes</v>
      </c>
      <c r="I225" s="26" t="str">
        <f t="shared" si="40"/>
        <v>12</v>
      </c>
      <c r="J225" s="26" t="str">
        <f t="shared" si="41"/>
        <v>12</v>
      </c>
      <c r="K225" s="26" t="str">
        <f t="shared" si="42"/>
        <v>dic</v>
      </c>
      <c r="L225" s="26" t="str">
        <f t="shared" si="43"/>
        <v>diciembre</v>
      </c>
      <c r="M225" s="26" t="str">
        <f t="shared" si="44"/>
        <v>d</v>
      </c>
      <c r="O225" s="26" t="str">
        <f t="shared" si="45"/>
        <v>17</v>
      </c>
      <c r="P225" s="26" t="str">
        <f t="shared" si="46"/>
        <v>2017</v>
      </c>
      <c r="R225" s="26" t="str">
        <f t="shared" si="47"/>
        <v>12-2017</v>
      </c>
    </row>
    <row r="226" spans="2:18" x14ac:dyDescent="0.25">
      <c r="B226" s="24">
        <v>39992</v>
      </c>
      <c r="D226" s="26" t="str">
        <f t="shared" si="36"/>
        <v>28</v>
      </c>
      <c r="E226" s="26" t="str">
        <f t="shared" si="37"/>
        <v>28</v>
      </c>
      <c r="F226" s="26" t="str">
        <f t="shared" si="38"/>
        <v>dom</v>
      </c>
      <c r="G226" s="26" t="str">
        <f t="shared" si="39"/>
        <v>domingo</v>
      </c>
      <c r="I226" s="26" t="str">
        <f t="shared" si="40"/>
        <v>6</v>
      </c>
      <c r="J226" s="26" t="str">
        <f t="shared" si="41"/>
        <v>06</v>
      </c>
      <c r="K226" s="26" t="str">
        <f t="shared" si="42"/>
        <v>jun</v>
      </c>
      <c r="L226" s="26" t="str">
        <f t="shared" si="43"/>
        <v>junio</v>
      </c>
      <c r="M226" s="26" t="str">
        <f t="shared" si="44"/>
        <v>j</v>
      </c>
      <c r="O226" s="26" t="str">
        <f t="shared" si="45"/>
        <v>09</v>
      </c>
      <c r="P226" s="26" t="str">
        <f t="shared" si="46"/>
        <v>2009</v>
      </c>
      <c r="R226" s="26" t="str">
        <f t="shared" si="47"/>
        <v>06-2009</v>
      </c>
    </row>
    <row r="227" spans="2:18" x14ac:dyDescent="0.25">
      <c r="B227" s="24">
        <v>40046</v>
      </c>
      <c r="D227" s="26" t="str">
        <f t="shared" si="36"/>
        <v>21</v>
      </c>
      <c r="E227" s="26" t="str">
        <f t="shared" si="37"/>
        <v>21</v>
      </c>
      <c r="F227" s="26" t="str">
        <f t="shared" si="38"/>
        <v>vie</v>
      </c>
      <c r="G227" s="26" t="str">
        <f t="shared" si="39"/>
        <v>viernes</v>
      </c>
      <c r="I227" s="26" t="str">
        <f t="shared" si="40"/>
        <v>8</v>
      </c>
      <c r="J227" s="26" t="str">
        <f t="shared" si="41"/>
        <v>08</v>
      </c>
      <c r="K227" s="26" t="str">
        <f t="shared" si="42"/>
        <v>ago</v>
      </c>
      <c r="L227" s="26" t="str">
        <f t="shared" si="43"/>
        <v>agosto</v>
      </c>
      <c r="M227" s="26" t="str">
        <f t="shared" si="44"/>
        <v>a</v>
      </c>
      <c r="O227" s="26" t="str">
        <f t="shared" si="45"/>
        <v>09</v>
      </c>
      <c r="P227" s="26" t="str">
        <f t="shared" si="46"/>
        <v>2009</v>
      </c>
      <c r="R227" s="26" t="str">
        <f t="shared" si="47"/>
        <v>08-2009</v>
      </c>
    </row>
    <row r="228" spans="2:18" x14ac:dyDescent="0.25">
      <c r="B228" s="24">
        <v>40791</v>
      </c>
      <c r="D228" s="26" t="str">
        <f t="shared" si="36"/>
        <v>5</v>
      </c>
      <c r="E228" s="26" t="str">
        <f t="shared" si="37"/>
        <v>05</v>
      </c>
      <c r="F228" s="26" t="str">
        <f t="shared" si="38"/>
        <v>lun</v>
      </c>
      <c r="G228" s="26" t="str">
        <f t="shared" si="39"/>
        <v>lunes</v>
      </c>
      <c r="I228" s="26" t="str">
        <f t="shared" si="40"/>
        <v>9</v>
      </c>
      <c r="J228" s="26" t="str">
        <f t="shared" si="41"/>
        <v>09</v>
      </c>
      <c r="K228" s="26" t="str">
        <f t="shared" si="42"/>
        <v>sep</v>
      </c>
      <c r="L228" s="26" t="str">
        <f t="shared" si="43"/>
        <v>septiembre</v>
      </c>
      <c r="M228" s="26" t="str">
        <f t="shared" si="44"/>
        <v>s</v>
      </c>
      <c r="O228" s="26" t="str">
        <f t="shared" si="45"/>
        <v>11</v>
      </c>
      <c r="P228" s="26" t="str">
        <f t="shared" si="46"/>
        <v>2011</v>
      </c>
      <c r="R228" s="26" t="str">
        <f t="shared" si="47"/>
        <v>09-2011</v>
      </c>
    </row>
    <row r="229" spans="2:18" x14ac:dyDescent="0.25">
      <c r="B229" s="24">
        <v>37172</v>
      </c>
      <c r="D229" s="26" t="str">
        <f t="shared" si="36"/>
        <v>8</v>
      </c>
      <c r="E229" s="26" t="str">
        <f t="shared" si="37"/>
        <v>08</v>
      </c>
      <c r="F229" s="26" t="str">
        <f t="shared" si="38"/>
        <v>lun</v>
      </c>
      <c r="G229" s="26" t="str">
        <f t="shared" si="39"/>
        <v>lunes</v>
      </c>
      <c r="I229" s="26" t="str">
        <f t="shared" si="40"/>
        <v>10</v>
      </c>
      <c r="J229" s="26" t="str">
        <f t="shared" si="41"/>
        <v>10</v>
      </c>
      <c r="K229" s="26" t="str">
        <f t="shared" si="42"/>
        <v>oct</v>
      </c>
      <c r="L229" s="26" t="str">
        <f t="shared" si="43"/>
        <v>octubre</v>
      </c>
      <c r="M229" s="26" t="str">
        <f t="shared" si="44"/>
        <v>o</v>
      </c>
      <c r="O229" s="26" t="str">
        <f t="shared" si="45"/>
        <v>01</v>
      </c>
      <c r="P229" s="26" t="str">
        <f t="shared" si="46"/>
        <v>2001</v>
      </c>
      <c r="R229" s="26" t="str">
        <f t="shared" si="47"/>
        <v>10-2001</v>
      </c>
    </row>
    <row r="230" spans="2:18" x14ac:dyDescent="0.25">
      <c r="B230" s="24">
        <v>42657</v>
      </c>
      <c r="D230" s="26" t="str">
        <f t="shared" si="36"/>
        <v>14</v>
      </c>
      <c r="E230" s="26" t="str">
        <f t="shared" si="37"/>
        <v>14</v>
      </c>
      <c r="F230" s="26" t="str">
        <f t="shared" si="38"/>
        <v>vie</v>
      </c>
      <c r="G230" s="26" t="str">
        <f t="shared" si="39"/>
        <v>viernes</v>
      </c>
      <c r="I230" s="26" t="str">
        <f t="shared" si="40"/>
        <v>10</v>
      </c>
      <c r="J230" s="26" t="str">
        <f t="shared" si="41"/>
        <v>10</v>
      </c>
      <c r="K230" s="26" t="str">
        <f t="shared" si="42"/>
        <v>oct</v>
      </c>
      <c r="L230" s="26" t="str">
        <f t="shared" si="43"/>
        <v>octubre</v>
      </c>
      <c r="M230" s="26" t="str">
        <f t="shared" si="44"/>
        <v>o</v>
      </c>
      <c r="O230" s="26" t="str">
        <f t="shared" si="45"/>
        <v>16</v>
      </c>
      <c r="P230" s="26" t="str">
        <f t="shared" si="46"/>
        <v>2016</v>
      </c>
      <c r="R230" s="26" t="str">
        <f t="shared" si="47"/>
        <v>10-2016</v>
      </c>
    </row>
    <row r="231" spans="2:18" x14ac:dyDescent="0.25">
      <c r="B231" s="24">
        <v>42472</v>
      </c>
      <c r="D231" s="26" t="str">
        <f t="shared" si="36"/>
        <v>12</v>
      </c>
      <c r="E231" s="26" t="str">
        <f t="shared" si="37"/>
        <v>12</v>
      </c>
      <c r="F231" s="26" t="str">
        <f t="shared" si="38"/>
        <v>mar</v>
      </c>
      <c r="G231" s="26" t="str">
        <f t="shared" si="39"/>
        <v>martes</v>
      </c>
      <c r="I231" s="26" t="str">
        <f t="shared" si="40"/>
        <v>4</v>
      </c>
      <c r="J231" s="26" t="str">
        <f t="shared" si="41"/>
        <v>04</v>
      </c>
      <c r="K231" s="26" t="str">
        <f t="shared" si="42"/>
        <v>abr</v>
      </c>
      <c r="L231" s="26" t="str">
        <f t="shared" si="43"/>
        <v>abril</v>
      </c>
      <c r="M231" s="26" t="str">
        <f t="shared" si="44"/>
        <v>a</v>
      </c>
      <c r="O231" s="26" t="str">
        <f t="shared" si="45"/>
        <v>16</v>
      </c>
      <c r="P231" s="26" t="str">
        <f t="shared" si="46"/>
        <v>2016</v>
      </c>
      <c r="R231" s="26" t="str">
        <f t="shared" si="47"/>
        <v>04-2016</v>
      </c>
    </row>
    <row r="232" spans="2:18" x14ac:dyDescent="0.25">
      <c r="B232" s="24">
        <v>41911</v>
      </c>
      <c r="D232" s="26" t="str">
        <f t="shared" si="36"/>
        <v>29</v>
      </c>
      <c r="E232" s="26" t="str">
        <f t="shared" si="37"/>
        <v>29</v>
      </c>
      <c r="F232" s="26" t="str">
        <f t="shared" si="38"/>
        <v>lun</v>
      </c>
      <c r="G232" s="26" t="str">
        <f t="shared" si="39"/>
        <v>lunes</v>
      </c>
      <c r="I232" s="26" t="str">
        <f t="shared" si="40"/>
        <v>9</v>
      </c>
      <c r="J232" s="26" t="str">
        <f t="shared" si="41"/>
        <v>09</v>
      </c>
      <c r="K232" s="26" t="str">
        <f t="shared" si="42"/>
        <v>sep</v>
      </c>
      <c r="L232" s="26" t="str">
        <f t="shared" si="43"/>
        <v>septiembre</v>
      </c>
      <c r="M232" s="26" t="str">
        <f t="shared" si="44"/>
        <v>s</v>
      </c>
      <c r="O232" s="26" t="str">
        <f t="shared" si="45"/>
        <v>14</v>
      </c>
      <c r="P232" s="26" t="str">
        <f t="shared" si="46"/>
        <v>2014</v>
      </c>
      <c r="R232" s="26" t="str">
        <f t="shared" si="47"/>
        <v>09-2014</v>
      </c>
    </row>
    <row r="233" spans="2:18" x14ac:dyDescent="0.25">
      <c r="B233" s="24">
        <v>42938</v>
      </c>
      <c r="D233" s="26" t="str">
        <f t="shared" si="36"/>
        <v>22</v>
      </c>
      <c r="E233" s="26" t="str">
        <f t="shared" si="37"/>
        <v>22</v>
      </c>
      <c r="F233" s="26" t="str">
        <f t="shared" si="38"/>
        <v>sáb</v>
      </c>
      <c r="G233" s="26" t="str">
        <f t="shared" si="39"/>
        <v>sábado</v>
      </c>
      <c r="I233" s="26" t="str">
        <f t="shared" si="40"/>
        <v>7</v>
      </c>
      <c r="J233" s="26" t="str">
        <f t="shared" si="41"/>
        <v>07</v>
      </c>
      <c r="K233" s="26" t="str">
        <f t="shared" si="42"/>
        <v>jul</v>
      </c>
      <c r="L233" s="26" t="str">
        <f t="shared" si="43"/>
        <v>julio</v>
      </c>
      <c r="M233" s="26" t="str">
        <f t="shared" si="44"/>
        <v>j</v>
      </c>
      <c r="O233" s="26" t="str">
        <f t="shared" si="45"/>
        <v>17</v>
      </c>
      <c r="P233" s="26" t="str">
        <f t="shared" si="46"/>
        <v>2017</v>
      </c>
      <c r="R233" s="26" t="str">
        <f t="shared" si="47"/>
        <v>07-2017</v>
      </c>
    </row>
    <row r="234" spans="2:18" x14ac:dyDescent="0.25">
      <c r="B234" s="24">
        <v>43916</v>
      </c>
      <c r="D234" s="26" t="str">
        <f t="shared" si="36"/>
        <v>26</v>
      </c>
      <c r="E234" s="26" t="str">
        <f t="shared" si="37"/>
        <v>26</v>
      </c>
      <c r="F234" s="26" t="str">
        <f t="shared" si="38"/>
        <v>jue</v>
      </c>
      <c r="G234" s="26" t="str">
        <f t="shared" si="39"/>
        <v>jueves</v>
      </c>
      <c r="I234" s="26" t="str">
        <f t="shared" si="40"/>
        <v>3</v>
      </c>
      <c r="J234" s="26" t="str">
        <f t="shared" si="41"/>
        <v>03</v>
      </c>
      <c r="K234" s="26" t="str">
        <f t="shared" si="42"/>
        <v>mar</v>
      </c>
      <c r="L234" s="26" t="str">
        <f t="shared" si="43"/>
        <v>marzo</v>
      </c>
      <c r="M234" s="26" t="str">
        <f t="shared" si="44"/>
        <v>m</v>
      </c>
      <c r="O234" s="26" t="str">
        <f t="shared" si="45"/>
        <v>20</v>
      </c>
      <c r="P234" s="26" t="str">
        <f t="shared" si="46"/>
        <v>2020</v>
      </c>
      <c r="R234" s="26" t="str">
        <f t="shared" si="47"/>
        <v>03-2020</v>
      </c>
    </row>
    <row r="235" spans="2:18" x14ac:dyDescent="0.25">
      <c r="B235" s="24">
        <v>43159</v>
      </c>
      <c r="D235" s="26" t="str">
        <f t="shared" si="36"/>
        <v>28</v>
      </c>
      <c r="E235" s="26" t="str">
        <f t="shared" si="37"/>
        <v>28</v>
      </c>
      <c r="F235" s="26" t="str">
        <f t="shared" si="38"/>
        <v>mié</v>
      </c>
      <c r="G235" s="26" t="str">
        <f t="shared" si="39"/>
        <v>miércoles</v>
      </c>
      <c r="I235" s="26" t="str">
        <f t="shared" si="40"/>
        <v>2</v>
      </c>
      <c r="J235" s="26" t="str">
        <f t="shared" si="41"/>
        <v>02</v>
      </c>
      <c r="K235" s="26" t="str">
        <f t="shared" si="42"/>
        <v>feb</v>
      </c>
      <c r="L235" s="26" t="str">
        <f t="shared" si="43"/>
        <v>febrero</v>
      </c>
      <c r="M235" s="26" t="str">
        <f t="shared" si="44"/>
        <v>f</v>
      </c>
      <c r="O235" s="26" t="str">
        <f t="shared" si="45"/>
        <v>18</v>
      </c>
      <c r="P235" s="26" t="str">
        <f t="shared" si="46"/>
        <v>2018</v>
      </c>
      <c r="R235" s="26" t="str">
        <f t="shared" si="47"/>
        <v>02-2018</v>
      </c>
    </row>
    <row r="236" spans="2:18" x14ac:dyDescent="0.25">
      <c r="B236" s="24">
        <v>39696</v>
      </c>
      <c r="D236" s="26" t="str">
        <f t="shared" si="36"/>
        <v>5</v>
      </c>
      <c r="E236" s="26" t="str">
        <f t="shared" si="37"/>
        <v>05</v>
      </c>
      <c r="F236" s="26" t="str">
        <f t="shared" si="38"/>
        <v>vie</v>
      </c>
      <c r="G236" s="26" t="str">
        <f t="shared" si="39"/>
        <v>viernes</v>
      </c>
      <c r="I236" s="26" t="str">
        <f t="shared" si="40"/>
        <v>9</v>
      </c>
      <c r="J236" s="26" t="str">
        <f t="shared" si="41"/>
        <v>09</v>
      </c>
      <c r="K236" s="26" t="str">
        <f t="shared" si="42"/>
        <v>sep</v>
      </c>
      <c r="L236" s="26" t="str">
        <f t="shared" si="43"/>
        <v>septiembre</v>
      </c>
      <c r="M236" s="26" t="str">
        <f t="shared" si="44"/>
        <v>s</v>
      </c>
      <c r="O236" s="26" t="str">
        <f t="shared" si="45"/>
        <v>08</v>
      </c>
      <c r="P236" s="26" t="str">
        <f t="shared" si="46"/>
        <v>2008</v>
      </c>
      <c r="R236" s="26" t="str">
        <f t="shared" si="47"/>
        <v>09-2008</v>
      </c>
    </row>
    <row r="237" spans="2:18" x14ac:dyDescent="0.25">
      <c r="B237" s="24">
        <v>36943</v>
      </c>
      <c r="D237" s="26" t="str">
        <f t="shared" si="36"/>
        <v>21</v>
      </c>
      <c r="E237" s="26" t="str">
        <f t="shared" si="37"/>
        <v>21</v>
      </c>
      <c r="F237" s="26" t="str">
        <f t="shared" si="38"/>
        <v>mié</v>
      </c>
      <c r="G237" s="26" t="str">
        <f t="shared" si="39"/>
        <v>miércoles</v>
      </c>
      <c r="I237" s="26" t="str">
        <f t="shared" si="40"/>
        <v>2</v>
      </c>
      <c r="J237" s="26" t="str">
        <f t="shared" si="41"/>
        <v>02</v>
      </c>
      <c r="K237" s="26" t="str">
        <f t="shared" si="42"/>
        <v>feb</v>
      </c>
      <c r="L237" s="26" t="str">
        <f t="shared" si="43"/>
        <v>febrero</v>
      </c>
      <c r="M237" s="26" t="str">
        <f t="shared" si="44"/>
        <v>f</v>
      </c>
      <c r="O237" s="26" t="str">
        <f t="shared" si="45"/>
        <v>01</v>
      </c>
      <c r="P237" s="26" t="str">
        <f t="shared" si="46"/>
        <v>2001</v>
      </c>
      <c r="R237" s="26" t="str">
        <f t="shared" si="47"/>
        <v>02-2001</v>
      </c>
    </row>
    <row r="238" spans="2:18" x14ac:dyDescent="0.25">
      <c r="B238" s="24">
        <v>38425</v>
      </c>
      <c r="D238" s="26" t="str">
        <f t="shared" si="36"/>
        <v>14</v>
      </c>
      <c r="E238" s="26" t="str">
        <f t="shared" si="37"/>
        <v>14</v>
      </c>
      <c r="F238" s="26" t="str">
        <f t="shared" si="38"/>
        <v>lun</v>
      </c>
      <c r="G238" s="26" t="str">
        <f t="shared" si="39"/>
        <v>lunes</v>
      </c>
      <c r="I238" s="26" t="str">
        <f t="shared" si="40"/>
        <v>3</v>
      </c>
      <c r="J238" s="26" t="str">
        <f t="shared" si="41"/>
        <v>03</v>
      </c>
      <c r="K238" s="26" t="str">
        <f t="shared" si="42"/>
        <v>mar</v>
      </c>
      <c r="L238" s="26" t="str">
        <f t="shared" si="43"/>
        <v>marzo</v>
      </c>
      <c r="M238" s="26" t="str">
        <f t="shared" si="44"/>
        <v>m</v>
      </c>
      <c r="O238" s="26" t="str">
        <f t="shared" si="45"/>
        <v>05</v>
      </c>
      <c r="P238" s="26" t="str">
        <f t="shared" si="46"/>
        <v>2005</v>
      </c>
      <c r="R238" s="26" t="str">
        <f t="shared" si="47"/>
        <v>03-2005</v>
      </c>
    </row>
    <row r="239" spans="2:18" x14ac:dyDescent="0.25">
      <c r="B239" s="24">
        <v>39142</v>
      </c>
      <c r="D239" s="26" t="str">
        <f t="shared" si="36"/>
        <v>1</v>
      </c>
      <c r="E239" s="26" t="str">
        <f t="shared" si="37"/>
        <v>01</v>
      </c>
      <c r="F239" s="26" t="str">
        <f t="shared" si="38"/>
        <v>jue</v>
      </c>
      <c r="G239" s="26" t="str">
        <f t="shared" si="39"/>
        <v>jueves</v>
      </c>
      <c r="I239" s="26" t="str">
        <f t="shared" si="40"/>
        <v>3</v>
      </c>
      <c r="J239" s="26" t="str">
        <f t="shared" si="41"/>
        <v>03</v>
      </c>
      <c r="K239" s="26" t="str">
        <f t="shared" si="42"/>
        <v>mar</v>
      </c>
      <c r="L239" s="26" t="str">
        <f t="shared" si="43"/>
        <v>marzo</v>
      </c>
      <c r="M239" s="26" t="str">
        <f t="shared" si="44"/>
        <v>m</v>
      </c>
      <c r="O239" s="26" t="str">
        <f t="shared" si="45"/>
        <v>07</v>
      </c>
      <c r="P239" s="26" t="str">
        <f t="shared" si="46"/>
        <v>2007</v>
      </c>
      <c r="R239" s="26" t="str">
        <f t="shared" si="47"/>
        <v>03-2007</v>
      </c>
    </row>
    <row r="240" spans="2:18" x14ac:dyDescent="0.25">
      <c r="B240" s="24">
        <v>42351</v>
      </c>
      <c r="D240" s="26" t="str">
        <f t="shared" si="36"/>
        <v>13</v>
      </c>
      <c r="E240" s="26" t="str">
        <f t="shared" si="37"/>
        <v>13</v>
      </c>
      <c r="F240" s="26" t="str">
        <f t="shared" si="38"/>
        <v>dom</v>
      </c>
      <c r="G240" s="26" t="str">
        <f t="shared" si="39"/>
        <v>domingo</v>
      </c>
      <c r="I240" s="26" t="str">
        <f t="shared" si="40"/>
        <v>12</v>
      </c>
      <c r="J240" s="26" t="str">
        <f t="shared" si="41"/>
        <v>12</v>
      </c>
      <c r="K240" s="26" t="str">
        <f t="shared" si="42"/>
        <v>dic</v>
      </c>
      <c r="L240" s="26" t="str">
        <f t="shared" si="43"/>
        <v>diciembre</v>
      </c>
      <c r="M240" s="26" t="str">
        <f t="shared" si="44"/>
        <v>d</v>
      </c>
      <c r="O240" s="26" t="str">
        <f t="shared" si="45"/>
        <v>15</v>
      </c>
      <c r="P240" s="26" t="str">
        <f t="shared" si="46"/>
        <v>2015</v>
      </c>
      <c r="R240" s="26" t="str">
        <f t="shared" si="47"/>
        <v>12-2015</v>
      </c>
    </row>
    <row r="241" spans="2:18" x14ac:dyDescent="0.25">
      <c r="B241" s="24">
        <v>43901</v>
      </c>
      <c r="D241" s="26" t="str">
        <f t="shared" si="36"/>
        <v>11</v>
      </c>
      <c r="E241" s="26" t="str">
        <f t="shared" si="37"/>
        <v>11</v>
      </c>
      <c r="F241" s="26" t="str">
        <f t="shared" si="38"/>
        <v>mié</v>
      </c>
      <c r="G241" s="26" t="str">
        <f t="shared" si="39"/>
        <v>miércoles</v>
      </c>
      <c r="I241" s="26" t="str">
        <f t="shared" si="40"/>
        <v>3</v>
      </c>
      <c r="J241" s="26" t="str">
        <f t="shared" si="41"/>
        <v>03</v>
      </c>
      <c r="K241" s="26" t="str">
        <f t="shared" si="42"/>
        <v>mar</v>
      </c>
      <c r="L241" s="26" t="str">
        <f t="shared" si="43"/>
        <v>marzo</v>
      </c>
      <c r="M241" s="26" t="str">
        <f t="shared" si="44"/>
        <v>m</v>
      </c>
      <c r="O241" s="26" t="str">
        <f t="shared" si="45"/>
        <v>20</v>
      </c>
      <c r="P241" s="26" t="str">
        <f t="shared" si="46"/>
        <v>2020</v>
      </c>
      <c r="R241" s="26" t="str">
        <f t="shared" si="47"/>
        <v>03-2020</v>
      </c>
    </row>
    <row r="242" spans="2:18" x14ac:dyDescent="0.25">
      <c r="B242" s="24">
        <v>36853</v>
      </c>
      <c r="D242" s="26" t="str">
        <f t="shared" si="36"/>
        <v>23</v>
      </c>
      <c r="E242" s="26" t="str">
        <f t="shared" si="37"/>
        <v>23</v>
      </c>
      <c r="F242" s="26" t="str">
        <f t="shared" si="38"/>
        <v>jue</v>
      </c>
      <c r="G242" s="26" t="str">
        <f t="shared" si="39"/>
        <v>jueves</v>
      </c>
      <c r="I242" s="26" t="str">
        <f t="shared" si="40"/>
        <v>11</v>
      </c>
      <c r="J242" s="26" t="str">
        <f t="shared" si="41"/>
        <v>11</v>
      </c>
      <c r="K242" s="26" t="str">
        <f t="shared" si="42"/>
        <v>nov</v>
      </c>
      <c r="L242" s="26" t="str">
        <f t="shared" si="43"/>
        <v>noviembre</v>
      </c>
      <c r="M242" s="26" t="str">
        <f t="shared" si="44"/>
        <v>n</v>
      </c>
      <c r="O242" s="26" t="str">
        <f t="shared" si="45"/>
        <v>00</v>
      </c>
      <c r="P242" s="26" t="str">
        <f t="shared" si="46"/>
        <v>2000</v>
      </c>
      <c r="R242" s="26" t="str">
        <f t="shared" si="47"/>
        <v>11-2000</v>
      </c>
    </row>
    <row r="243" spans="2:18" x14ac:dyDescent="0.25">
      <c r="B243" s="24">
        <v>37881</v>
      </c>
      <c r="D243" s="26" t="str">
        <f t="shared" si="36"/>
        <v>17</v>
      </c>
      <c r="E243" s="26" t="str">
        <f t="shared" si="37"/>
        <v>17</v>
      </c>
      <c r="F243" s="26" t="str">
        <f t="shared" si="38"/>
        <v>mié</v>
      </c>
      <c r="G243" s="26" t="str">
        <f t="shared" si="39"/>
        <v>miércoles</v>
      </c>
      <c r="I243" s="26" t="str">
        <f t="shared" si="40"/>
        <v>9</v>
      </c>
      <c r="J243" s="26" t="str">
        <f t="shared" si="41"/>
        <v>09</v>
      </c>
      <c r="K243" s="26" t="str">
        <f t="shared" si="42"/>
        <v>sep</v>
      </c>
      <c r="L243" s="26" t="str">
        <f t="shared" si="43"/>
        <v>septiembre</v>
      </c>
      <c r="M243" s="26" t="str">
        <f t="shared" si="44"/>
        <v>s</v>
      </c>
      <c r="O243" s="26" t="str">
        <f t="shared" si="45"/>
        <v>03</v>
      </c>
      <c r="P243" s="26" t="str">
        <f t="shared" si="46"/>
        <v>2003</v>
      </c>
      <c r="R243" s="26" t="str">
        <f t="shared" si="47"/>
        <v>09-2003</v>
      </c>
    </row>
    <row r="244" spans="2:18" x14ac:dyDescent="0.25">
      <c r="B244" s="24">
        <v>39676</v>
      </c>
      <c r="D244" s="26" t="str">
        <f t="shared" si="36"/>
        <v>16</v>
      </c>
      <c r="E244" s="26" t="str">
        <f t="shared" si="37"/>
        <v>16</v>
      </c>
      <c r="F244" s="26" t="str">
        <f t="shared" si="38"/>
        <v>sáb</v>
      </c>
      <c r="G244" s="26" t="str">
        <f t="shared" si="39"/>
        <v>sábado</v>
      </c>
      <c r="I244" s="26" t="str">
        <f t="shared" si="40"/>
        <v>8</v>
      </c>
      <c r="J244" s="26" t="str">
        <f t="shared" si="41"/>
        <v>08</v>
      </c>
      <c r="K244" s="26" t="str">
        <f t="shared" si="42"/>
        <v>ago</v>
      </c>
      <c r="L244" s="26" t="str">
        <f t="shared" si="43"/>
        <v>agosto</v>
      </c>
      <c r="M244" s="26" t="str">
        <f t="shared" si="44"/>
        <v>a</v>
      </c>
      <c r="O244" s="26" t="str">
        <f t="shared" si="45"/>
        <v>08</v>
      </c>
      <c r="P244" s="26" t="str">
        <f t="shared" si="46"/>
        <v>2008</v>
      </c>
      <c r="R244" s="26" t="str">
        <f t="shared" si="47"/>
        <v>08-2008</v>
      </c>
    </row>
    <row r="245" spans="2:18" x14ac:dyDescent="0.25">
      <c r="B245" s="24">
        <v>41188</v>
      </c>
      <c r="D245" s="26" t="str">
        <f t="shared" si="36"/>
        <v>6</v>
      </c>
      <c r="E245" s="26" t="str">
        <f t="shared" si="37"/>
        <v>06</v>
      </c>
      <c r="F245" s="26" t="str">
        <f t="shared" si="38"/>
        <v>sáb</v>
      </c>
      <c r="G245" s="26" t="str">
        <f t="shared" si="39"/>
        <v>sábado</v>
      </c>
      <c r="I245" s="26" t="str">
        <f t="shared" si="40"/>
        <v>10</v>
      </c>
      <c r="J245" s="26" t="str">
        <f t="shared" si="41"/>
        <v>10</v>
      </c>
      <c r="K245" s="26" t="str">
        <f t="shared" si="42"/>
        <v>oct</v>
      </c>
      <c r="L245" s="26" t="str">
        <f t="shared" si="43"/>
        <v>octubre</v>
      </c>
      <c r="M245" s="26" t="str">
        <f t="shared" si="44"/>
        <v>o</v>
      </c>
      <c r="O245" s="26" t="str">
        <f t="shared" si="45"/>
        <v>12</v>
      </c>
      <c r="P245" s="26" t="str">
        <f t="shared" si="46"/>
        <v>2012</v>
      </c>
      <c r="R245" s="26" t="str">
        <f t="shared" si="47"/>
        <v>10-2012</v>
      </c>
    </row>
    <row r="246" spans="2:18" x14ac:dyDescent="0.25">
      <c r="B246" s="24">
        <v>40100</v>
      </c>
      <c r="D246" s="26" t="str">
        <f t="shared" si="36"/>
        <v>14</v>
      </c>
      <c r="E246" s="26" t="str">
        <f t="shared" si="37"/>
        <v>14</v>
      </c>
      <c r="F246" s="26" t="str">
        <f t="shared" si="38"/>
        <v>mié</v>
      </c>
      <c r="G246" s="26" t="str">
        <f t="shared" si="39"/>
        <v>miércoles</v>
      </c>
      <c r="I246" s="26" t="str">
        <f t="shared" si="40"/>
        <v>10</v>
      </c>
      <c r="J246" s="26" t="str">
        <f t="shared" si="41"/>
        <v>10</v>
      </c>
      <c r="K246" s="26" t="str">
        <f t="shared" si="42"/>
        <v>oct</v>
      </c>
      <c r="L246" s="26" t="str">
        <f t="shared" si="43"/>
        <v>octubre</v>
      </c>
      <c r="M246" s="26" t="str">
        <f t="shared" si="44"/>
        <v>o</v>
      </c>
      <c r="O246" s="26" t="str">
        <f t="shared" si="45"/>
        <v>09</v>
      </c>
      <c r="P246" s="26" t="str">
        <f t="shared" si="46"/>
        <v>2009</v>
      </c>
      <c r="R246" s="26" t="str">
        <f t="shared" si="47"/>
        <v>10-2009</v>
      </c>
    </row>
    <row r="247" spans="2:18" x14ac:dyDescent="0.25">
      <c r="B247" s="24">
        <v>42715</v>
      </c>
      <c r="D247" s="26" t="str">
        <f t="shared" si="36"/>
        <v>11</v>
      </c>
      <c r="E247" s="26" t="str">
        <f t="shared" si="37"/>
        <v>11</v>
      </c>
      <c r="F247" s="26" t="str">
        <f t="shared" si="38"/>
        <v>dom</v>
      </c>
      <c r="G247" s="26" t="str">
        <f t="shared" si="39"/>
        <v>domingo</v>
      </c>
      <c r="I247" s="26" t="str">
        <f t="shared" si="40"/>
        <v>12</v>
      </c>
      <c r="J247" s="26" t="str">
        <f t="shared" si="41"/>
        <v>12</v>
      </c>
      <c r="K247" s="26" t="str">
        <f t="shared" si="42"/>
        <v>dic</v>
      </c>
      <c r="L247" s="26" t="str">
        <f t="shared" si="43"/>
        <v>diciembre</v>
      </c>
      <c r="M247" s="26" t="str">
        <f t="shared" si="44"/>
        <v>d</v>
      </c>
      <c r="O247" s="26" t="str">
        <f t="shared" si="45"/>
        <v>16</v>
      </c>
      <c r="P247" s="26" t="str">
        <f t="shared" si="46"/>
        <v>2016</v>
      </c>
      <c r="R247" s="26" t="str">
        <f t="shared" si="47"/>
        <v>12-2016</v>
      </c>
    </row>
    <row r="248" spans="2:18" x14ac:dyDescent="0.25">
      <c r="B248" s="24">
        <v>39412</v>
      </c>
      <c r="D248" s="26" t="str">
        <f t="shared" si="36"/>
        <v>26</v>
      </c>
      <c r="E248" s="26" t="str">
        <f t="shared" si="37"/>
        <v>26</v>
      </c>
      <c r="F248" s="26" t="str">
        <f t="shared" si="38"/>
        <v>lun</v>
      </c>
      <c r="G248" s="26" t="str">
        <f t="shared" si="39"/>
        <v>lunes</v>
      </c>
      <c r="I248" s="26" t="str">
        <f t="shared" si="40"/>
        <v>11</v>
      </c>
      <c r="J248" s="26" t="str">
        <f t="shared" si="41"/>
        <v>11</v>
      </c>
      <c r="K248" s="26" t="str">
        <f t="shared" si="42"/>
        <v>nov</v>
      </c>
      <c r="L248" s="26" t="str">
        <f t="shared" si="43"/>
        <v>noviembre</v>
      </c>
      <c r="M248" s="26" t="str">
        <f t="shared" si="44"/>
        <v>n</v>
      </c>
      <c r="O248" s="26" t="str">
        <f t="shared" si="45"/>
        <v>07</v>
      </c>
      <c r="P248" s="26" t="str">
        <f t="shared" si="46"/>
        <v>2007</v>
      </c>
      <c r="R248" s="26" t="str">
        <f t="shared" si="47"/>
        <v>11-2007</v>
      </c>
    </row>
    <row r="249" spans="2:18" x14ac:dyDescent="0.25">
      <c r="B249" s="24">
        <v>37617</v>
      </c>
      <c r="D249" s="26" t="str">
        <f t="shared" si="36"/>
        <v>27</v>
      </c>
      <c r="E249" s="26" t="str">
        <f t="shared" si="37"/>
        <v>27</v>
      </c>
      <c r="F249" s="26" t="str">
        <f t="shared" si="38"/>
        <v>vie</v>
      </c>
      <c r="G249" s="26" t="str">
        <f t="shared" si="39"/>
        <v>viernes</v>
      </c>
      <c r="I249" s="26" t="str">
        <f t="shared" si="40"/>
        <v>12</v>
      </c>
      <c r="J249" s="26" t="str">
        <f t="shared" si="41"/>
        <v>12</v>
      </c>
      <c r="K249" s="26" t="str">
        <f t="shared" si="42"/>
        <v>dic</v>
      </c>
      <c r="L249" s="26" t="str">
        <f t="shared" si="43"/>
        <v>diciembre</v>
      </c>
      <c r="M249" s="26" t="str">
        <f t="shared" si="44"/>
        <v>d</v>
      </c>
      <c r="O249" s="26" t="str">
        <f t="shared" si="45"/>
        <v>02</v>
      </c>
      <c r="P249" s="26" t="str">
        <f t="shared" si="46"/>
        <v>2002</v>
      </c>
      <c r="R249" s="26" t="str">
        <f t="shared" si="47"/>
        <v>12-2002</v>
      </c>
    </row>
    <row r="250" spans="2:18" x14ac:dyDescent="0.25">
      <c r="B250" s="24">
        <v>40693</v>
      </c>
      <c r="D250" s="26" t="str">
        <f t="shared" si="36"/>
        <v>30</v>
      </c>
      <c r="E250" s="26" t="str">
        <f t="shared" si="37"/>
        <v>30</v>
      </c>
      <c r="F250" s="26" t="str">
        <f t="shared" si="38"/>
        <v>lun</v>
      </c>
      <c r="G250" s="26" t="str">
        <f t="shared" si="39"/>
        <v>lunes</v>
      </c>
      <c r="I250" s="26" t="str">
        <f t="shared" si="40"/>
        <v>5</v>
      </c>
      <c r="J250" s="26" t="str">
        <f t="shared" si="41"/>
        <v>05</v>
      </c>
      <c r="K250" s="26" t="str">
        <f t="shared" si="42"/>
        <v>may</v>
      </c>
      <c r="L250" s="26" t="str">
        <f t="shared" si="43"/>
        <v>mayo</v>
      </c>
      <c r="M250" s="26" t="str">
        <f t="shared" si="44"/>
        <v>m</v>
      </c>
      <c r="O250" s="26" t="str">
        <f t="shared" si="45"/>
        <v>11</v>
      </c>
      <c r="P250" s="26" t="str">
        <f t="shared" si="46"/>
        <v>2011</v>
      </c>
      <c r="R250" s="26" t="str">
        <f t="shared" si="47"/>
        <v>05-2011</v>
      </c>
    </row>
    <row r="251" spans="2:18" x14ac:dyDescent="0.25">
      <c r="B251" s="24">
        <v>36809</v>
      </c>
      <c r="D251" s="26" t="str">
        <f t="shared" si="36"/>
        <v>10</v>
      </c>
      <c r="E251" s="26" t="str">
        <f t="shared" si="37"/>
        <v>10</v>
      </c>
      <c r="F251" s="26" t="str">
        <f t="shared" si="38"/>
        <v>mar</v>
      </c>
      <c r="G251" s="26" t="str">
        <f t="shared" si="39"/>
        <v>martes</v>
      </c>
      <c r="I251" s="26" t="str">
        <f t="shared" si="40"/>
        <v>10</v>
      </c>
      <c r="J251" s="26" t="str">
        <f t="shared" si="41"/>
        <v>10</v>
      </c>
      <c r="K251" s="26" t="str">
        <f t="shared" si="42"/>
        <v>oct</v>
      </c>
      <c r="L251" s="26" t="str">
        <f t="shared" si="43"/>
        <v>octubre</v>
      </c>
      <c r="M251" s="26" t="str">
        <f t="shared" si="44"/>
        <v>o</v>
      </c>
      <c r="O251" s="26" t="str">
        <f t="shared" si="45"/>
        <v>00</v>
      </c>
      <c r="P251" s="26" t="str">
        <f t="shared" si="46"/>
        <v>2000</v>
      </c>
      <c r="R251" s="26" t="str">
        <f t="shared" si="47"/>
        <v>10-2000</v>
      </c>
    </row>
    <row r="252" spans="2:18" x14ac:dyDescent="0.25">
      <c r="B252" s="24">
        <v>43113</v>
      </c>
      <c r="D252" s="26" t="str">
        <f t="shared" si="36"/>
        <v>13</v>
      </c>
      <c r="E252" s="26" t="str">
        <f t="shared" si="37"/>
        <v>13</v>
      </c>
      <c r="F252" s="26" t="str">
        <f t="shared" si="38"/>
        <v>sáb</v>
      </c>
      <c r="G252" s="26" t="str">
        <f t="shared" si="39"/>
        <v>sábado</v>
      </c>
      <c r="I252" s="26" t="str">
        <f t="shared" si="40"/>
        <v>1</v>
      </c>
      <c r="J252" s="26" t="str">
        <f t="shared" si="41"/>
        <v>01</v>
      </c>
      <c r="K252" s="26" t="str">
        <f t="shared" si="42"/>
        <v>ene</v>
      </c>
      <c r="L252" s="26" t="str">
        <f t="shared" si="43"/>
        <v>enero</v>
      </c>
      <c r="M252" s="26" t="str">
        <f t="shared" si="44"/>
        <v>e</v>
      </c>
      <c r="O252" s="26" t="str">
        <f t="shared" si="45"/>
        <v>18</v>
      </c>
      <c r="P252" s="26" t="str">
        <f t="shared" si="46"/>
        <v>2018</v>
      </c>
      <c r="R252" s="26" t="str">
        <f t="shared" si="47"/>
        <v>01-2018</v>
      </c>
    </row>
    <row r="253" spans="2:18" x14ac:dyDescent="0.25">
      <c r="B253" s="24">
        <v>44068</v>
      </c>
      <c r="D253" s="26" t="str">
        <f t="shared" si="36"/>
        <v>25</v>
      </c>
      <c r="E253" s="26" t="str">
        <f t="shared" si="37"/>
        <v>25</v>
      </c>
      <c r="F253" s="26" t="str">
        <f t="shared" si="38"/>
        <v>mar</v>
      </c>
      <c r="G253" s="26" t="str">
        <f t="shared" si="39"/>
        <v>martes</v>
      </c>
      <c r="I253" s="26" t="str">
        <f t="shared" si="40"/>
        <v>8</v>
      </c>
      <c r="J253" s="26" t="str">
        <f t="shared" si="41"/>
        <v>08</v>
      </c>
      <c r="K253" s="26" t="str">
        <f t="shared" si="42"/>
        <v>ago</v>
      </c>
      <c r="L253" s="26" t="str">
        <f t="shared" si="43"/>
        <v>agosto</v>
      </c>
      <c r="M253" s="26" t="str">
        <f t="shared" si="44"/>
        <v>a</v>
      </c>
      <c r="O253" s="26" t="str">
        <f t="shared" si="45"/>
        <v>20</v>
      </c>
      <c r="P253" s="26" t="str">
        <f t="shared" si="46"/>
        <v>2020</v>
      </c>
      <c r="R253" s="26" t="str">
        <f t="shared" si="47"/>
        <v>08-2020</v>
      </c>
    </row>
    <row r="254" spans="2:18" x14ac:dyDescent="0.25">
      <c r="B254" s="24">
        <v>39717</v>
      </c>
      <c r="D254" s="26" t="str">
        <f t="shared" si="36"/>
        <v>26</v>
      </c>
      <c r="E254" s="26" t="str">
        <f t="shared" si="37"/>
        <v>26</v>
      </c>
      <c r="F254" s="26" t="str">
        <f t="shared" si="38"/>
        <v>vie</v>
      </c>
      <c r="G254" s="26" t="str">
        <f t="shared" si="39"/>
        <v>viernes</v>
      </c>
      <c r="I254" s="26" t="str">
        <f t="shared" si="40"/>
        <v>9</v>
      </c>
      <c r="J254" s="26" t="str">
        <f t="shared" si="41"/>
        <v>09</v>
      </c>
      <c r="K254" s="26" t="str">
        <f t="shared" si="42"/>
        <v>sep</v>
      </c>
      <c r="L254" s="26" t="str">
        <f t="shared" si="43"/>
        <v>septiembre</v>
      </c>
      <c r="M254" s="26" t="str">
        <f t="shared" si="44"/>
        <v>s</v>
      </c>
      <c r="O254" s="26" t="str">
        <f t="shared" si="45"/>
        <v>08</v>
      </c>
      <c r="P254" s="26" t="str">
        <f t="shared" si="46"/>
        <v>2008</v>
      </c>
      <c r="R254" s="26" t="str">
        <f t="shared" si="47"/>
        <v>09-2008</v>
      </c>
    </row>
    <row r="255" spans="2:18" x14ac:dyDescent="0.25">
      <c r="B255" s="24">
        <v>43398</v>
      </c>
      <c r="D255" s="26" t="str">
        <f t="shared" si="36"/>
        <v>25</v>
      </c>
      <c r="E255" s="26" t="str">
        <f t="shared" si="37"/>
        <v>25</v>
      </c>
      <c r="F255" s="26" t="str">
        <f t="shared" si="38"/>
        <v>jue</v>
      </c>
      <c r="G255" s="26" t="str">
        <f t="shared" si="39"/>
        <v>jueves</v>
      </c>
      <c r="I255" s="26" t="str">
        <f t="shared" si="40"/>
        <v>10</v>
      </c>
      <c r="J255" s="26" t="str">
        <f t="shared" si="41"/>
        <v>10</v>
      </c>
      <c r="K255" s="26" t="str">
        <f t="shared" si="42"/>
        <v>oct</v>
      </c>
      <c r="L255" s="26" t="str">
        <f t="shared" si="43"/>
        <v>octubre</v>
      </c>
      <c r="M255" s="26" t="str">
        <f t="shared" si="44"/>
        <v>o</v>
      </c>
      <c r="O255" s="26" t="str">
        <f t="shared" si="45"/>
        <v>18</v>
      </c>
      <c r="P255" s="26" t="str">
        <f t="shared" si="46"/>
        <v>2018</v>
      </c>
      <c r="R255" s="26" t="str">
        <f t="shared" si="47"/>
        <v>10-2018</v>
      </c>
    </row>
    <row r="256" spans="2:18" x14ac:dyDescent="0.25">
      <c r="B256" s="24">
        <v>40604</v>
      </c>
      <c r="D256" s="26" t="str">
        <f t="shared" si="36"/>
        <v>2</v>
      </c>
      <c r="E256" s="26" t="str">
        <f t="shared" si="37"/>
        <v>02</v>
      </c>
      <c r="F256" s="26" t="str">
        <f t="shared" si="38"/>
        <v>mié</v>
      </c>
      <c r="G256" s="26" t="str">
        <f t="shared" si="39"/>
        <v>miércoles</v>
      </c>
      <c r="I256" s="26" t="str">
        <f t="shared" si="40"/>
        <v>3</v>
      </c>
      <c r="J256" s="26" t="str">
        <f t="shared" si="41"/>
        <v>03</v>
      </c>
      <c r="K256" s="26" t="str">
        <f t="shared" si="42"/>
        <v>mar</v>
      </c>
      <c r="L256" s="26" t="str">
        <f t="shared" si="43"/>
        <v>marzo</v>
      </c>
      <c r="M256" s="26" t="str">
        <f t="shared" si="44"/>
        <v>m</v>
      </c>
      <c r="O256" s="26" t="str">
        <f t="shared" si="45"/>
        <v>11</v>
      </c>
      <c r="P256" s="26" t="str">
        <f t="shared" si="46"/>
        <v>2011</v>
      </c>
      <c r="R256" s="26" t="str">
        <f t="shared" si="47"/>
        <v>03-2011</v>
      </c>
    </row>
    <row r="257" spans="2:18" x14ac:dyDescent="0.25">
      <c r="B257" s="24">
        <v>38594</v>
      </c>
      <c r="D257" s="26" t="str">
        <f t="shared" si="36"/>
        <v>30</v>
      </c>
      <c r="E257" s="26" t="str">
        <f t="shared" si="37"/>
        <v>30</v>
      </c>
      <c r="F257" s="26" t="str">
        <f t="shared" si="38"/>
        <v>mar</v>
      </c>
      <c r="G257" s="26" t="str">
        <f t="shared" si="39"/>
        <v>martes</v>
      </c>
      <c r="I257" s="26" t="str">
        <f t="shared" si="40"/>
        <v>8</v>
      </c>
      <c r="J257" s="26" t="str">
        <f t="shared" si="41"/>
        <v>08</v>
      </c>
      <c r="K257" s="26" t="str">
        <f t="shared" si="42"/>
        <v>ago</v>
      </c>
      <c r="L257" s="26" t="str">
        <f t="shared" si="43"/>
        <v>agosto</v>
      </c>
      <c r="M257" s="26" t="str">
        <f t="shared" si="44"/>
        <v>a</v>
      </c>
      <c r="O257" s="26" t="str">
        <f t="shared" si="45"/>
        <v>05</v>
      </c>
      <c r="P257" s="26" t="str">
        <f t="shared" si="46"/>
        <v>2005</v>
      </c>
      <c r="R257" s="26" t="str">
        <f t="shared" si="47"/>
        <v>08-2005</v>
      </c>
    </row>
    <row r="258" spans="2:18" x14ac:dyDescent="0.25">
      <c r="B258" s="24">
        <v>41877</v>
      </c>
      <c r="D258" s="26" t="str">
        <f t="shared" si="36"/>
        <v>26</v>
      </c>
      <c r="E258" s="26" t="str">
        <f t="shared" si="37"/>
        <v>26</v>
      </c>
      <c r="F258" s="26" t="str">
        <f t="shared" si="38"/>
        <v>mar</v>
      </c>
      <c r="G258" s="26" t="str">
        <f t="shared" si="39"/>
        <v>martes</v>
      </c>
      <c r="I258" s="26" t="str">
        <f t="shared" si="40"/>
        <v>8</v>
      </c>
      <c r="J258" s="26" t="str">
        <f t="shared" si="41"/>
        <v>08</v>
      </c>
      <c r="K258" s="26" t="str">
        <f t="shared" si="42"/>
        <v>ago</v>
      </c>
      <c r="L258" s="26" t="str">
        <f t="shared" si="43"/>
        <v>agosto</v>
      </c>
      <c r="M258" s="26" t="str">
        <f t="shared" si="44"/>
        <v>a</v>
      </c>
      <c r="O258" s="26" t="str">
        <f t="shared" si="45"/>
        <v>14</v>
      </c>
      <c r="P258" s="26" t="str">
        <f t="shared" si="46"/>
        <v>2014</v>
      </c>
      <c r="R258" s="26" t="str">
        <f t="shared" si="47"/>
        <v>08-2014</v>
      </c>
    </row>
    <row r="259" spans="2:18" x14ac:dyDescent="0.25">
      <c r="B259" s="24">
        <v>42562</v>
      </c>
      <c r="D259" s="26" t="str">
        <f t="shared" si="36"/>
        <v>11</v>
      </c>
      <c r="E259" s="26" t="str">
        <f t="shared" si="37"/>
        <v>11</v>
      </c>
      <c r="F259" s="26" t="str">
        <f t="shared" si="38"/>
        <v>lun</v>
      </c>
      <c r="G259" s="26" t="str">
        <f t="shared" si="39"/>
        <v>lunes</v>
      </c>
      <c r="I259" s="26" t="str">
        <f t="shared" si="40"/>
        <v>7</v>
      </c>
      <c r="J259" s="26" t="str">
        <f t="shared" si="41"/>
        <v>07</v>
      </c>
      <c r="K259" s="26" t="str">
        <f t="shared" si="42"/>
        <v>jul</v>
      </c>
      <c r="L259" s="26" t="str">
        <f t="shared" si="43"/>
        <v>julio</v>
      </c>
      <c r="M259" s="26" t="str">
        <f t="shared" si="44"/>
        <v>j</v>
      </c>
      <c r="O259" s="26" t="str">
        <f t="shared" si="45"/>
        <v>16</v>
      </c>
      <c r="P259" s="26" t="str">
        <f t="shared" si="46"/>
        <v>2016</v>
      </c>
      <c r="R259" s="26" t="str">
        <f t="shared" si="47"/>
        <v>07-2016</v>
      </c>
    </row>
    <row r="260" spans="2:18" x14ac:dyDescent="0.25">
      <c r="B260" s="24">
        <v>40644</v>
      </c>
      <c r="D260" s="26" t="str">
        <f t="shared" si="36"/>
        <v>11</v>
      </c>
      <c r="E260" s="26" t="str">
        <f t="shared" si="37"/>
        <v>11</v>
      </c>
      <c r="F260" s="26" t="str">
        <f t="shared" si="38"/>
        <v>lun</v>
      </c>
      <c r="G260" s="26" t="str">
        <f t="shared" si="39"/>
        <v>lunes</v>
      </c>
      <c r="I260" s="26" t="str">
        <f t="shared" si="40"/>
        <v>4</v>
      </c>
      <c r="J260" s="26" t="str">
        <f t="shared" si="41"/>
        <v>04</v>
      </c>
      <c r="K260" s="26" t="str">
        <f t="shared" si="42"/>
        <v>abr</v>
      </c>
      <c r="L260" s="26" t="str">
        <f t="shared" si="43"/>
        <v>abril</v>
      </c>
      <c r="M260" s="26" t="str">
        <f t="shared" si="44"/>
        <v>a</v>
      </c>
      <c r="O260" s="26" t="str">
        <f t="shared" si="45"/>
        <v>11</v>
      </c>
      <c r="P260" s="26" t="str">
        <f t="shared" si="46"/>
        <v>2011</v>
      </c>
      <c r="R260" s="26" t="str">
        <f t="shared" si="47"/>
        <v>04-2011</v>
      </c>
    </row>
    <row r="261" spans="2:18" x14ac:dyDescent="0.25">
      <c r="B261" s="24">
        <v>43904</v>
      </c>
      <c r="D261" s="26" t="str">
        <f t="shared" si="36"/>
        <v>14</v>
      </c>
      <c r="E261" s="26" t="str">
        <f t="shared" si="37"/>
        <v>14</v>
      </c>
      <c r="F261" s="26" t="str">
        <f t="shared" si="38"/>
        <v>sáb</v>
      </c>
      <c r="G261" s="26" t="str">
        <f t="shared" si="39"/>
        <v>sábado</v>
      </c>
      <c r="I261" s="26" t="str">
        <f t="shared" si="40"/>
        <v>3</v>
      </c>
      <c r="J261" s="26" t="str">
        <f t="shared" si="41"/>
        <v>03</v>
      </c>
      <c r="K261" s="26" t="str">
        <f t="shared" si="42"/>
        <v>mar</v>
      </c>
      <c r="L261" s="26" t="str">
        <f t="shared" si="43"/>
        <v>marzo</v>
      </c>
      <c r="M261" s="26" t="str">
        <f t="shared" si="44"/>
        <v>m</v>
      </c>
      <c r="O261" s="26" t="str">
        <f t="shared" si="45"/>
        <v>20</v>
      </c>
      <c r="P261" s="26" t="str">
        <f t="shared" si="46"/>
        <v>2020</v>
      </c>
      <c r="R261" s="26" t="str">
        <f t="shared" si="47"/>
        <v>03-2020</v>
      </c>
    </row>
    <row r="262" spans="2:18" x14ac:dyDescent="0.25">
      <c r="B262" s="24">
        <v>43689</v>
      </c>
      <c r="D262" s="26" t="str">
        <f t="shared" si="36"/>
        <v>12</v>
      </c>
      <c r="E262" s="26" t="str">
        <f t="shared" si="37"/>
        <v>12</v>
      </c>
      <c r="F262" s="26" t="str">
        <f t="shared" si="38"/>
        <v>lun</v>
      </c>
      <c r="G262" s="26" t="str">
        <f t="shared" si="39"/>
        <v>lunes</v>
      </c>
      <c r="I262" s="26" t="str">
        <f t="shared" si="40"/>
        <v>8</v>
      </c>
      <c r="J262" s="26" t="str">
        <f t="shared" si="41"/>
        <v>08</v>
      </c>
      <c r="K262" s="26" t="str">
        <f t="shared" si="42"/>
        <v>ago</v>
      </c>
      <c r="L262" s="26" t="str">
        <f t="shared" si="43"/>
        <v>agosto</v>
      </c>
      <c r="M262" s="26" t="str">
        <f t="shared" si="44"/>
        <v>a</v>
      </c>
      <c r="O262" s="26" t="str">
        <f t="shared" si="45"/>
        <v>19</v>
      </c>
      <c r="P262" s="26" t="str">
        <f t="shared" si="46"/>
        <v>2019</v>
      </c>
      <c r="R262" s="26" t="str">
        <f t="shared" si="47"/>
        <v>08-2019</v>
      </c>
    </row>
    <row r="263" spans="2:18" x14ac:dyDescent="0.25">
      <c r="B263" s="24">
        <v>39397</v>
      </c>
      <c r="D263" s="26" t="str">
        <f t="shared" si="36"/>
        <v>11</v>
      </c>
      <c r="E263" s="26" t="str">
        <f t="shared" si="37"/>
        <v>11</v>
      </c>
      <c r="F263" s="26" t="str">
        <f t="shared" si="38"/>
        <v>dom</v>
      </c>
      <c r="G263" s="26" t="str">
        <f t="shared" si="39"/>
        <v>domingo</v>
      </c>
      <c r="I263" s="26" t="str">
        <f t="shared" si="40"/>
        <v>11</v>
      </c>
      <c r="J263" s="26" t="str">
        <f t="shared" si="41"/>
        <v>11</v>
      </c>
      <c r="K263" s="26" t="str">
        <f t="shared" si="42"/>
        <v>nov</v>
      </c>
      <c r="L263" s="26" t="str">
        <f t="shared" si="43"/>
        <v>noviembre</v>
      </c>
      <c r="M263" s="26" t="str">
        <f t="shared" si="44"/>
        <v>n</v>
      </c>
      <c r="O263" s="26" t="str">
        <f t="shared" si="45"/>
        <v>07</v>
      </c>
      <c r="P263" s="26" t="str">
        <f t="shared" si="46"/>
        <v>2007</v>
      </c>
      <c r="R263" s="26" t="str">
        <f t="shared" si="47"/>
        <v>11-2007</v>
      </c>
    </row>
    <row r="264" spans="2:18" x14ac:dyDescent="0.25">
      <c r="B264" s="24">
        <v>44285</v>
      </c>
      <c r="D264" s="26" t="str">
        <f t="shared" si="36"/>
        <v>30</v>
      </c>
      <c r="E264" s="26" t="str">
        <f t="shared" si="37"/>
        <v>30</v>
      </c>
      <c r="F264" s="26" t="str">
        <f t="shared" si="38"/>
        <v>mar</v>
      </c>
      <c r="G264" s="26" t="str">
        <f t="shared" si="39"/>
        <v>martes</v>
      </c>
      <c r="I264" s="26" t="str">
        <f t="shared" si="40"/>
        <v>3</v>
      </c>
      <c r="J264" s="26" t="str">
        <f t="shared" si="41"/>
        <v>03</v>
      </c>
      <c r="K264" s="26" t="str">
        <f t="shared" si="42"/>
        <v>mar</v>
      </c>
      <c r="L264" s="26" t="str">
        <f t="shared" si="43"/>
        <v>marzo</v>
      </c>
      <c r="M264" s="26" t="str">
        <f t="shared" si="44"/>
        <v>m</v>
      </c>
      <c r="O264" s="26" t="str">
        <f t="shared" si="45"/>
        <v>21</v>
      </c>
      <c r="P264" s="26" t="str">
        <f t="shared" si="46"/>
        <v>2021</v>
      </c>
      <c r="R264" s="26" t="str">
        <f t="shared" si="47"/>
        <v>03-2021</v>
      </c>
    </row>
    <row r="265" spans="2:18" x14ac:dyDescent="0.25">
      <c r="B265" s="24">
        <v>36671</v>
      </c>
      <c r="D265" s="26" t="str">
        <f t="shared" si="36"/>
        <v>25</v>
      </c>
      <c r="E265" s="26" t="str">
        <f t="shared" si="37"/>
        <v>25</v>
      </c>
      <c r="F265" s="26" t="str">
        <f t="shared" si="38"/>
        <v>jue</v>
      </c>
      <c r="G265" s="26" t="str">
        <f t="shared" si="39"/>
        <v>jueves</v>
      </c>
      <c r="I265" s="26" t="str">
        <f t="shared" si="40"/>
        <v>5</v>
      </c>
      <c r="J265" s="26" t="str">
        <f t="shared" si="41"/>
        <v>05</v>
      </c>
      <c r="K265" s="26" t="str">
        <f t="shared" si="42"/>
        <v>may</v>
      </c>
      <c r="L265" s="26" t="str">
        <f t="shared" si="43"/>
        <v>mayo</v>
      </c>
      <c r="M265" s="26" t="str">
        <f t="shared" si="44"/>
        <v>m</v>
      </c>
      <c r="O265" s="26" t="str">
        <f t="shared" si="45"/>
        <v>00</v>
      </c>
      <c r="P265" s="26" t="str">
        <f t="shared" si="46"/>
        <v>2000</v>
      </c>
      <c r="R265" s="26" t="str">
        <f t="shared" si="47"/>
        <v>05-2000</v>
      </c>
    </row>
    <row r="266" spans="2:18" x14ac:dyDescent="0.25">
      <c r="B266" s="24">
        <v>38485</v>
      </c>
      <c r="D266" s="26" t="str">
        <f t="shared" si="36"/>
        <v>13</v>
      </c>
      <c r="E266" s="26" t="str">
        <f t="shared" si="37"/>
        <v>13</v>
      </c>
      <c r="F266" s="26" t="str">
        <f t="shared" si="38"/>
        <v>vie</v>
      </c>
      <c r="G266" s="26" t="str">
        <f t="shared" si="39"/>
        <v>viernes</v>
      </c>
      <c r="I266" s="26" t="str">
        <f t="shared" si="40"/>
        <v>5</v>
      </c>
      <c r="J266" s="26" t="str">
        <f t="shared" si="41"/>
        <v>05</v>
      </c>
      <c r="K266" s="26" t="str">
        <f t="shared" si="42"/>
        <v>may</v>
      </c>
      <c r="L266" s="26" t="str">
        <f t="shared" si="43"/>
        <v>mayo</v>
      </c>
      <c r="M266" s="26" t="str">
        <f t="shared" si="44"/>
        <v>m</v>
      </c>
      <c r="O266" s="26" t="str">
        <f t="shared" si="45"/>
        <v>05</v>
      </c>
      <c r="P266" s="26" t="str">
        <f t="shared" si="46"/>
        <v>2005</v>
      </c>
      <c r="R266" s="26" t="str">
        <f t="shared" si="47"/>
        <v>05-2005</v>
      </c>
    </row>
    <row r="267" spans="2:18" x14ac:dyDescent="0.25">
      <c r="B267" s="24">
        <v>39735</v>
      </c>
      <c r="D267" s="26" t="str">
        <f t="shared" si="36"/>
        <v>14</v>
      </c>
      <c r="E267" s="26" t="str">
        <f t="shared" si="37"/>
        <v>14</v>
      </c>
      <c r="F267" s="26" t="str">
        <f t="shared" si="38"/>
        <v>mar</v>
      </c>
      <c r="G267" s="26" t="str">
        <f t="shared" si="39"/>
        <v>martes</v>
      </c>
      <c r="I267" s="26" t="str">
        <f t="shared" si="40"/>
        <v>10</v>
      </c>
      <c r="J267" s="26" t="str">
        <f t="shared" si="41"/>
        <v>10</v>
      </c>
      <c r="K267" s="26" t="str">
        <f t="shared" si="42"/>
        <v>oct</v>
      </c>
      <c r="L267" s="26" t="str">
        <f t="shared" si="43"/>
        <v>octubre</v>
      </c>
      <c r="M267" s="26" t="str">
        <f t="shared" si="44"/>
        <v>o</v>
      </c>
      <c r="O267" s="26" t="str">
        <f t="shared" si="45"/>
        <v>08</v>
      </c>
      <c r="P267" s="26" t="str">
        <f t="shared" si="46"/>
        <v>2008</v>
      </c>
      <c r="R267" s="26" t="str">
        <f t="shared" si="47"/>
        <v>10-2008</v>
      </c>
    </row>
    <row r="268" spans="2:18" x14ac:dyDescent="0.25">
      <c r="B268" s="24">
        <v>42193</v>
      </c>
      <c r="D268" s="26" t="str">
        <f t="shared" ref="D268:D331" si="48">TEXT(B268,"d")</f>
        <v>8</v>
      </c>
      <c r="E268" s="26" t="str">
        <f t="shared" ref="E268:E331" si="49">TEXT(B268,"dd")</f>
        <v>08</v>
      </c>
      <c r="F268" s="26" t="str">
        <f t="shared" ref="F268:F331" si="50">TEXT(B268,"ddd")</f>
        <v>mié</v>
      </c>
      <c r="G268" s="26" t="str">
        <f t="shared" ref="G268:G331" si="51">TEXT(B268,"dddd")</f>
        <v>miércoles</v>
      </c>
      <c r="I268" s="26" t="str">
        <f t="shared" ref="I268:I331" si="52">TEXT(B268,"m")</f>
        <v>7</v>
      </c>
      <c r="J268" s="26" t="str">
        <f t="shared" ref="J268:J331" si="53">TEXT(B268,"mm")</f>
        <v>07</v>
      </c>
      <c r="K268" s="26" t="str">
        <f t="shared" ref="K268:K331" si="54">TEXT(B268,"mmm")</f>
        <v>jul</v>
      </c>
      <c r="L268" s="26" t="str">
        <f t="shared" ref="L268:L331" si="55">TEXT(B268,"mmmm")</f>
        <v>julio</v>
      </c>
      <c r="M268" s="26" t="str">
        <f t="shared" ref="M268:M331" si="56">TEXT(B268,"mmmmm")</f>
        <v>j</v>
      </c>
      <c r="O268" s="26" t="str">
        <f t="shared" ref="O268:O331" si="57">TEXT(B268,"yy")</f>
        <v>15</v>
      </c>
      <c r="P268" s="26" t="str">
        <f t="shared" ref="P268:P331" si="58">TEXT(B268,"yyyy")</f>
        <v>2015</v>
      </c>
      <c r="R268" s="26" t="str">
        <f t="shared" ref="R268:R331" si="59">TEXT(B268,"mm-yyyy")</f>
        <v>07-2015</v>
      </c>
    </row>
    <row r="269" spans="2:18" x14ac:dyDescent="0.25">
      <c r="B269" s="24">
        <v>37766</v>
      </c>
      <c r="D269" s="26" t="str">
        <f t="shared" si="48"/>
        <v>25</v>
      </c>
      <c r="E269" s="26" t="str">
        <f t="shared" si="49"/>
        <v>25</v>
      </c>
      <c r="F269" s="26" t="str">
        <f t="shared" si="50"/>
        <v>dom</v>
      </c>
      <c r="G269" s="26" t="str">
        <f t="shared" si="51"/>
        <v>domingo</v>
      </c>
      <c r="I269" s="26" t="str">
        <f t="shared" si="52"/>
        <v>5</v>
      </c>
      <c r="J269" s="26" t="str">
        <f t="shared" si="53"/>
        <v>05</v>
      </c>
      <c r="K269" s="26" t="str">
        <f t="shared" si="54"/>
        <v>may</v>
      </c>
      <c r="L269" s="26" t="str">
        <f t="shared" si="55"/>
        <v>mayo</v>
      </c>
      <c r="M269" s="26" t="str">
        <f t="shared" si="56"/>
        <v>m</v>
      </c>
      <c r="O269" s="26" t="str">
        <f t="shared" si="57"/>
        <v>03</v>
      </c>
      <c r="P269" s="26" t="str">
        <f t="shared" si="58"/>
        <v>2003</v>
      </c>
      <c r="R269" s="26" t="str">
        <f t="shared" si="59"/>
        <v>05-2003</v>
      </c>
    </row>
    <row r="270" spans="2:18" x14ac:dyDescent="0.25">
      <c r="B270" s="24">
        <v>37645</v>
      </c>
      <c r="D270" s="26" t="str">
        <f t="shared" si="48"/>
        <v>24</v>
      </c>
      <c r="E270" s="26" t="str">
        <f t="shared" si="49"/>
        <v>24</v>
      </c>
      <c r="F270" s="26" t="str">
        <f t="shared" si="50"/>
        <v>vie</v>
      </c>
      <c r="G270" s="26" t="str">
        <f t="shared" si="51"/>
        <v>viernes</v>
      </c>
      <c r="I270" s="26" t="str">
        <f t="shared" si="52"/>
        <v>1</v>
      </c>
      <c r="J270" s="26" t="str">
        <f t="shared" si="53"/>
        <v>01</v>
      </c>
      <c r="K270" s="26" t="str">
        <f t="shared" si="54"/>
        <v>ene</v>
      </c>
      <c r="L270" s="26" t="str">
        <f t="shared" si="55"/>
        <v>enero</v>
      </c>
      <c r="M270" s="26" t="str">
        <f t="shared" si="56"/>
        <v>e</v>
      </c>
      <c r="O270" s="26" t="str">
        <f t="shared" si="57"/>
        <v>03</v>
      </c>
      <c r="P270" s="26" t="str">
        <f t="shared" si="58"/>
        <v>2003</v>
      </c>
      <c r="R270" s="26" t="str">
        <f t="shared" si="59"/>
        <v>01-2003</v>
      </c>
    </row>
    <row r="271" spans="2:18" x14ac:dyDescent="0.25">
      <c r="B271" s="24">
        <v>43393</v>
      </c>
      <c r="D271" s="26" t="str">
        <f t="shared" si="48"/>
        <v>20</v>
      </c>
      <c r="E271" s="26" t="str">
        <f t="shared" si="49"/>
        <v>20</v>
      </c>
      <c r="F271" s="26" t="str">
        <f t="shared" si="50"/>
        <v>sáb</v>
      </c>
      <c r="G271" s="26" t="str">
        <f t="shared" si="51"/>
        <v>sábado</v>
      </c>
      <c r="I271" s="26" t="str">
        <f t="shared" si="52"/>
        <v>10</v>
      </c>
      <c r="J271" s="26" t="str">
        <f t="shared" si="53"/>
        <v>10</v>
      </c>
      <c r="K271" s="26" t="str">
        <f t="shared" si="54"/>
        <v>oct</v>
      </c>
      <c r="L271" s="26" t="str">
        <f t="shared" si="55"/>
        <v>octubre</v>
      </c>
      <c r="M271" s="26" t="str">
        <f t="shared" si="56"/>
        <v>o</v>
      </c>
      <c r="O271" s="26" t="str">
        <f t="shared" si="57"/>
        <v>18</v>
      </c>
      <c r="P271" s="26" t="str">
        <f t="shared" si="58"/>
        <v>2018</v>
      </c>
      <c r="R271" s="26" t="str">
        <f t="shared" si="59"/>
        <v>10-2018</v>
      </c>
    </row>
    <row r="272" spans="2:18" x14ac:dyDescent="0.25">
      <c r="B272" s="24">
        <v>41235</v>
      </c>
      <c r="D272" s="26" t="str">
        <f t="shared" si="48"/>
        <v>22</v>
      </c>
      <c r="E272" s="26" t="str">
        <f t="shared" si="49"/>
        <v>22</v>
      </c>
      <c r="F272" s="26" t="str">
        <f t="shared" si="50"/>
        <v>jue</v>
      </c>
      <c r="G272" s="26" t="str">
        <f t="shared" si="51"/>
        <v>jueves</v>
      </c>
      <c r="I272" s="26" t="str">
        <f t="shared" si="52"/>
        <v>11</v>
      </c>
      <c r="J272" s="26" t="str">
        <f t="shared" si="53"/>
        <v>11</v>
      </c>
      <c r="K272" s="26" t="str">
        <f t="shared" si="54"/>
        <v>nov</v>
      </c>
      <c r="L272" s="26" t="str">
        <f t="shared" si="55"/>
        <v>noviembre</v>
      </c>
      <c r="M272" s="26" t="str">
        <f t="shared" si="56"/>
        <v>n</v>
      </c>
      <c r="O272" s="26" t="str">
        <f t="shared" si="57"/>
        <v>12</v>
      </c>
      <c r="P272" s="26" t="str">
        <f t="shared" si="58"/>
        <v>2012</v>
      </c>
      <c r="R272" s="26" t="str">
        <f t="shared" si="59"/>
        <v>11-2012</v>
      </c>
    </row>
    <row r="273" spans="2:18" x14ac:dyDescent="0.25">
      <c r="B273" s="24">
        <v>37454</v>
      </c>
      <c r="D273" s="26" t="str">
        <f t="shared" si="48"/>
        <v>17</v>
      </c>
      <c r="E273" s="26" t="str">
        <f t="shared" si="49"/>
        <v>17</v>
      </c>
      <c r="F273" s="26" t="str">
        <f t="shared" si="50"/>
        <v>mié</v>
      </c>
      <c r="G273" s="26" t="str">
        <f t="shared" si="51"/>
        <v>miércoles</v>
      </c>
      <c r="I273" s="26" t="str">
        <f t="shared" si="52"/>
        <v>7</v>
      </c>
      <c r="J273" s="26" t="str">
        <f t="shared" si="53"/>
        <v>07</v>
      </c>
      <c r="K273" s="26" t="str">
        <f t="shared" si="54"/>
        <v>jul</v>
      </c>
      <c r="L273" s="26" t="str">
        <f t="shared" si="55"/>
        <v>julio</v>
      </c>
      <c r="M273" s="26" t="str">
        <f t="shared" si="56"/>
        <v>j</v>
      </c>
      <c r="O273" s="26" t="str">
        <f t="shared" si="57"/>
        <v>02</v>
      </c>
      <c r="P273" s="26" t="str">
        <f t="shared" si="58"/>
        <v>2002</v>
      </c>
      <c r="R273" s="26" t="str">
        <f t="shared" si="59"/>
        <v>07-2002</v>
      </c>
    </row>
    <row r="274" spans="2:18" x14ac:dyDescent="0.25">
      <c r="B274" s="24">
        <v>41381</v>
      </c>
      <c r="D274" s="26" t="str">
        <f t="shared" si="48"/>
        <v>17</v>
      </c>
      <c r="E274" s="26" t="str">
        <f t="shared" si="49"/>
        <v>17</v>
      </c>
      <c r="F274" s="26" t="str">
        <f t="shared" si="50"/>
        <v>mié</v>
      </c>
      <c r="G274" s="26" t="str">
        <f t="shared" si="51"/>
        <v>miércoles</v>
      </c>
      <c r="I274" s="26" t="str">
        <f t="shared" si="52"/>
        <v>4</v>
      </c>
      <c r="J274" s="26" t="str">
        <f t="shared" si="53"/>
        <v>04</v>
      </c>
      <c r="K274" s="26" t="str">
        <f t="shared" si="54"/>
        <v>abr</v>
      </c>
      <c r="L274" s="26" t="str">
        <f t="shared" si="55"/>
        <v>abril</v>
      </c>
      <c r="M274" s="26" t="str">
        <f t="shared" si="56"/>
        <v>a</v>
      </c>
      <c r="O274" s="26" t="str">
        <f t="shared" si="57"/>
        <v>13</v>
      </c>
      <c r="P274" s="26" t="str">
        <f t="shared" si="58"/>
        <v>2013</v>
      </c>
      <c r="R274" s="26" t="str">
        <f t="shared" si="59"/>
        <v>04-2013</v>
      </c>
    </row>
    <row r="275" spans="2:18" x14ac:dyDescent="0.25">
      <c r="B275" s="24">
        <v>40653</v>
      </c>
      <c r="D275" s="26" t="str">
        <f t="shared" si="48"/>
        <v>20</v>
      </c>
      <c r="E275" s="26" t="str">
        <f t="shared" si="49"/>
        <v>20</v>
      </c>
      <c r="F275" s="26" t="str">
        <f t="shared" si="50"/>
        <v>mié</v>
      </c>
      <c r="G275" s="26" t="str">
        <f t="shared" si="51"/>
        <v>miércoles</v>
      </c>
      <c r="I275" s="26" t="str">
        <f t="shared" si="52"/>
        <v>4</v>
      </c>
      <c r="J275" s="26" t="str">
        <f t="shared" si="53"/>
        <v>04</v>
      </c>
      <c r="K275" s="26" t="str">
        <f t="shared" si="54"/>
        <v>abr</v>
      </c>
      <c r="L275" s="26" t="str">
        <f t="shared" si="55"/>
        <v>abril</v>
      </c>
      <c r="M275" s="26" t="str">
        <f t="shared" si="56"/>
        <v>a</v>
      </c>
      <c r="O275" s="26" t="str">
        <f t="shared" si="57"/>
        <v>11</v>
      </c>
      <c r="P275" s="26" t="str">
        <f t="shared" si="58"/>
        <v>2011</v>
      </c>
      <c r="R275" s="26" t="str">
        <f t="shared" si="59"/>
        <v>04-2011</v>
      </c>
    </row>
    <row r="276" spans="2:18" x14ac:dyDescent="0.25">
      <c r="B276" s="24">
        <v>38938</v>
      </c>
      <c r="D276" s="26" t="str">
        <f t="shared" si="48"/>
        <v>9</v>
      </c>
      <c r="E276" s="26" t="str">
        <f t="shared" si="49"/>
        <v>09</v>
      </c>
      <c r="F276" s="26" t="str">
        <f t="shared" si="50"/>
        <v>mié</v>
      </c>
      <c r="G276" s="26" t="str">
        <f t="shared" si="51"/>
        <v>miércoles</v>
      </c>
      <c r="I276" s="26" t="str">
        <f t="shared" si="52"/>
        <v>8</v>
      </c>
      <c r="J276" s="26" t="str">
        <f t="shared" si="53"/>
        <v>08</v>
      </c>
      <c r="K276" s="26" t="str">
        <f t="shared" si="54"/>
        <v>ago</v>
      </c>
      <c r="L276" s="26" t="str">
        <f t="shared" si="55"/>
        <v>agosto</v>
      </c>
      <c r="M276" s="26" t="str">
        <f t="shared" si="56"/>
        <v>a</v>
      </c>
      <c r="O276" s="26" t="str">
        <f t="shared" si="57"/>
        <v>06</v>
      </c>
      <c r="P276" s="26" t="str">
        <f t="shared" si="58"/>
        <v>2006</v>
      </c>
      <c r="R276" s="26" t="str">
        <f t="shared" si="59"/>
        <v>08-2006</v>
      </c>
    </row>
    <row r="277" spans="2:18" x14ac:dyDescent="0.25">
      <c r="B277" s="24">
        <v>40855</v>
      </c>
      <c r="D277" s="26" t="str">
        <f t="shared" si="48"/>
        <v>8</v>
      </c>
      <c r="E277" s="26" t="str">
        <f t="shared" si="49"/>
        <v>08</v>
      </c>
      <c r="F277" s="26" t="str">
        <f t="shared" si="50"/>
        <v>mar</v>
      </c>
      <c r="G277" s="26" t="str">
        <f t="shared" si="51"/>
        <v>martes</v>
      </c>
      <c r="I277" s="26" t="str">
        <f t="shared" si="52"/>
        <v>11</v>
      </c>
      <c r="J277" s="26" t="str">
        <f t="shared" si="53"/>
        <v>11</v>
      </c>
      <c r="K277" s="26" t="str">
        <f t="shared" si="54"/>
        <v>nov</v>
      </c>
      <c r="L277" s="26" t="str">
        <f t="shared" si="55"/>
        <v>noviembre</v>
      </c>
      <c r="M277" s="26" t="str">
        <f t="shared" si="56"/>
        <v>n</v>
      </c>
      <c r="O277" s="26" t="str">
        <f t="shared" si="57"/>
        <v>11</v>
      </c>
      <c r="P277" s="26" t="str">
        <f t="shared" si="58"/>
        <v>2011</v>
      </c>
      <c r="R277" s="26" t="str">
        <f t="shared" si="59"/>
        <v>11-2011</v>
      </c>
    </row>
    <row r="278" spans="2:18" x14ac:dyDescent="0.25">
      <c r="B278" s="24">
        <v>42291</v>
      </c>
      <c r="D278" s="26" t="str">
        <f t="shared" si="48"/>
        <v>14</v>
      </c>
      <c r="E278" s="26" t="str">
        <f t="shared" si="49"/>
        <v>14</v>
      </c>
      <c r="F278" s="26" t="str">
        <f t="shared" si="50"/>
        <v>mié</v>
      </c>
      <c r="G278" s="26" t="str">
        <f t="shared" si="51"/>
        <v>miércoles</v>
      </c>
      <c r="I278" s="26" t="str">
        <f t="shared" si="52"/>
        <v>10</v>
      </c>
      <c r="J278" s="26" t="str">
        <f t="shared" si="53"/>
        <v>10</v>
      </c>
      <c r="K278" s="26" t="str">
        <f t="shared" si="54"/>
        <v>oct</v>
      </c>
      <c r="L278" s="26" t="str">
        <f t="shared" si="55"/>
        <v>octubre</v>
      </c>
      <c r="M278" s="26" t="str">
        <f t="shared" si="56"/>
        <v>o</v>
      </c>
      <c r="O278" s="26" t="str">
        <f t="shared" si="57"/>
        <v>15</v>
      </c>
      <c r="P278" s="26" t="str">
        <f t="shared" si="58"/>
        <v>2015</v>
      </c>
      <c r="R278" s="26" t="str">
        <f t="shared" si="59"/>
        <v>10-2015</v>
      </c>
    </row>
    <row r="279" spans="2:18" x14ac:dyDescent="0.25">
      <c r="B279" s="24">
        <v>37058</v>
      </c>
      <c r="D279" s="26" t="str">
        <f t="shared" si="48"/>
        <v>16</v>
      </c>
      <c r="E279" s="26" t="str">
        <f t="shared" si="49"/>
        <v>16</v>
      </c>
      <c r="F279" s="26" t="str">
        <f t="shared" si="50"/>
        <v>sáb</v>
      </c>
      <c r="G279" s="26" t="str">
        <f t="shared" si="51"/>
        <v>sábado</v>
      </c>
      <c r="I279" s="26" t="str">
        <f t="shared" si="52"/>
        <v>6</v>
      </c>
      <c r="J279" s="26" t="str">
        <f t="shared" si="53"/>
        <v>06</v>
      </c>
      <c r="K279" s="26" t="str">
        <f t="shared" si="54"/>
        <v>jun</v>
      </c>
      <c r="L279" s="26" t="str">
        <f t="shared" si="55"/>
        <v>junio</v>
      </c>
      <c r="M279" s="26" t="str">
        <f t="shared" si="56"/>
        <v>j</v>
      </c>
      <c r="O279" s="26" t="str">
        <f t="shared" si="57"/>
        <v>01</v>
      </c>
      <c r="P279" s="26" t="str">
        <f t="shared" si="58"/>
        <v>2001</v>
      </c>
      <c r="R279" s="26" t="str">
        <f t="shared" si="59"/>
        <v>06-2001</v>
      </c>
    </row>
    <row r="280" spans="2:18" x14ac:dyDescent="0.25">
      <c r="B280" s="24">
        <v>39002</v>
      </c>
      <c r="D280" s="26" t="str">
        <f t="shared" si="48"/>
        <v>12</v>
      </c>
      <c r="E280" s="26" t="str">
        <f t="shared" si="49"/>
        <v>12</v>
      </c>
      <c r="F280" s="26" t="str">
        <f t="shared" si="50"/>
        <v>jue</v>
      </c>
      <c r="G280" s="26" t="str">
        <f t="shared" si="51"/>
        <v>jueves</v>
      </c>
      <c r="I280" s="26" t="str">
        <f t="shared" si="52"/>
        <v>10</v>
      </c>
      <c r="J280" s="26" t="str">
        <f t="shared" si="53"/>
        <v>10</v>
      </c>
      <c r="K280" s="26" t="str">
        <f t="shared" si="54"/>
        <v>oct</v>
      </c>
      <c r="L280" s="26" t="str">
        <f t="shared" si="55"/>
        <v>octubre</v>
      </c>
      <c r="M280" s="26" t="str">
        <f t="shared" si="56"/>
        <v>o</v>
      </c>
      <c r="O280" s="26" t="str">
        <f t="shared" si="57"/>
        <v>06</v>
      </c>
      <c r="P280" s="26" t="str">
        <f t="shared" si="58"/>
        <v>2006</v>
      </c>
      <c r="R280" s="26" t="str">
        <f t="shared" si="59"/>
        <v>10-2006</v>
      </c>
    </row>
    <row r="281" spans="2:18" x14ac:dyDescent="0.25">
      <c r="B281" s="24">
        <v>43873</v>
      </c>
      <c r="D281" s="26" t="str">
        <f t="shared" si="48"/>
        <v>12</v>
      </c>
      <c r="E281" s="26" t="str">
        <f t="shared" si="49"/>
        <v>12</v>
      </c>
      <c r="F281" s="26" t="str">
        <f t="shared" si="50"/>
        <v>mié</v>
      </c>
      <c r="G281" s="26" t="str">
        <f t="shared" si="51"/>
        <v>miércoles</v>
      </c>
      <c r="I281" s="26" t="str">
        <f t="shared" si="52"/>
        <v>2</v>
      </c>
      <c r="J281" s="26" t="str">
        <f t="shared" si="53"/>
        <v>02</v>
      </c>
      <c r="K281" s="26" t="str">
        <f t="shared" si="54"/>
        <v>feb</v>
      </c>
      <c r="L281" s="26" t="str">
        <f t="shared" si="55"/>
        <v>febrero</v>
      </c>
      <c r="M281" s="26" t="str">
        <f t="shared" si="56"/>
        <v>f</v>
      </c>
      <c r="O281" s="26" t="str">
        <f t="shared" si="57"/>
        <v>20</v>
      </c>
      <c r="P281" s="26" t="str">
        <f t="shared" si="58"/>
        <v>2020</v>
      </c>
      <c r="R281" s="26" t="str">
        <f t="shared" si="59"/>
        <v>02-2020</v>
      </c>
    </row>
    <row r="282" spans="2:18" x14ac:dyDescent="0.25">
      <c r="B282" s="24">
        <v>41942</v>
      </c>
      <c r="D282" s="26" t="str">
        <f t="shared" si="48"/>
        <v>30</v>
      </c>
      <c r="E282" s="26" t="str">
        <f t="shared" si="49"/>
        <v>30</v>
      </c>
      <c r="F282" s="26" t="str">
        <f t="shared" si="50"/>
        <v>jue</v>
      </c>
      <c r="G282" s="26" t="str">
        <f t="shared" si="51"/>
        <v>jueves</v>
      </c>
      <c r="I282" s="26" t="str">
        <f t="shared" si="52"/>
        <v>10</v>
      </c>
      <c r="J282" s="26" t="str">
        <f t="shared" si="53"/>
        <v>10</v>
      </c>
      <c r="K282" s="26" t="str">
        <f t="shared" si="54"/>
        <v>oct</v>
      </c>
      <c r="L282" s="26" t="str">
        <f t="shared" si="55"/>
        <v>octubre</v>
      </c>
      <c r="M282" s="26" t="str">
        <f t="shared" si="56"/>
        <v>o</v>
      </c>
      <c r="O282" s="26" t="str">
        <f t="shared" si="57"/>
        <v>14</v>
      </c>
      <c r="P282" s="26" t="str">
        <f t="shared" si="58"/>
        <v>2014</v>
      </c>
      <c r="R282" s="26" t="str">
        <f t="shared" si="59"/>
        <v>10-2014</v>
      </c>
    </row>
    <row r="283" spans="2:18" x14ac:dyDescent="0.25">
      <c r="B283" s="24">
        <v>42418</v>
      </c>
      <c r="D283" s="26" t="str">
        <f t="shared" si="48"/>
        <v>18</v>
      </c>
      <c r="E283" s="26" t="str">
        <f t="shared" si="49"/>
        <v>18</v>
      </c>
      <c r="F283" s="26" t="str">
        <f t="shared" si="50"/>
        <v>jue</v>
      </c>
      <c r="G283" s="26" t="str">
        <f t="shared" si="51"/>
        <v>jueves</v>
      </c>
      <c r="I283" s="26" t="str">
        <f t="shared" si="52"/>
        <v>2</v>
      </c>
      <c r="J283" s="26" t="str">
        <f t="shared" si="53"/>
        <v>02</v>
      </c>
      <c r="K283" s="26" t="str">
        <f t="shared" si="54"/>
        <v>feb</v>
      </c>
      <c r="L283" s="26" t="str">
        <f t="shared" si="55"/>
        <v>febrero</v>
      </c>
      <c r="M283" s="26" t="str">
        <f t="shared" si="56"/>
        <v>f</v>
      </c>
      <c r="O283" s="26" t="str">
        <f t="shared" si="57"/>
        <v>16</v>
      </c>
      <c r="P283" s="26" t="str">
        <f t="shared" si="58"/>
        <v>2016</v>
      </c>
      <c r="R283" s="26" t="str">
        <f t="shared" si="59"/>
        <v>02-2016</v>
      </c>
    </row>
    <row r="284" spans="2:18" x14ac:dyDescent="0.25">
      <c r="B284" s="24">
        <v>39873</v>
      </c>
      <c r="D284" s="26" t="str">
        <f t="shared" si="48"/>
        <v>1</v>
      </c>
      <c r="E284" s="26" t="str">
        <f t="shared" si="49"/>
        <v>01</v>
      </c>
      <c r="F284" s="26" t="str">
        <f t="shared" si="50"/>
        <v>dom</v>
      </c>
      <c r="G284" s="26" t="str">
        <f t="shared" si="51"/>
        <v>domingo</v>
      </c>
      <c r="I284" s="26" t="str">
        <f t="shared" si="52"/>
        <v>3</v>
      </c>
      <c r="J284" s="26" t="str">
        <f t="shared" si="53"/>
        <v>03</v>
      </c>
      <c r="K284" s="26" t="str">
        <f t="shared" si="54"/>
        <v>mar</v>
      </c>
      <c r="L284" s="26" t="str">
        <f t="shared" si="55"/>
        <v>marzo</v>
      </c>
      <c r="M284" s="26" t="str">
        <f t="shared" si="56"/>
        <v>m</v>
      </c>
      <c r="O284" s="26" t="str">
        <f t="shared" si="57"/>
        <v>09</v>
      </c>
      <c r="P284" s="26" t="str">
        <f t="shared" si="58"/>
        <v>2009</v>
      </c>
      <c r="R284" s="26" t="str">
        <f t="shared" si="59"/>
        <v>03-2009</v>
      </c>
    </row>
    <row r="285" spans="2:18" x14ac:dyDescent="0.25">
      <c r="B285" s="24">
        <v>43096</v>
      </c>
      <c r="D285" s="26" t="str">
        <f t="shared" si="48"/>
        <v>27</v>
      </c>
      <c r="E285" s="26" t="str">
        <f t="shared" si="49"/>
        <v>27</v>
      </c>
      <c r="F285" s="26" t="str">
        <f t="shared" si="50"/>
        <v>mié</v>
      </c>
      <c r="G285" s="26" t="str">
        <f t="shared" si="51"/>
        <v>miércoles</v>
      </c>
      <c r="I285" s="26" t="str">
        <f t="shared" si="52"/>
        <v>12</v>
      </c>
      <c r="J285" s="26" t="str">
        <f t="shared" si="53"/>
        <v>12</v>
      </c>
      <c r="K285" s="26" t="str">
        <f t="shared" si="54"/>
        <v>dic</v>
      </c>
      <c r="L285" s="26" t="str">
        <f t="shared" si="55"/>
        <v>diciembre</v>
      </c>
      <c r="M285" s="26" t="str">
        <f t="shared" si="56"/>
        <v>d</v>
      </c>
      <c r="O285" s="26" t="str">
        <f t="shared" si="57"/>
        <v>17</v>
      </c>
      <c r="P285" s="26" t="str">
        <f t="shared" si="58"/>
        <v>2017</v>
      </c>
      <c r="R285" s="26" t="str">
        <f t="shared" si="59"/>
        <v>12-2017</v>
      </c>
    </row>
    <row r="286" spans="2:18" x14ac:dyDescent="0.25">
      <c r="B286" s="24">
        <v>37599</v>
      </c>
      <c r="D286" s="26" t="str">
        <f t="shared" si="48"/>
        <v>9</v>
      </c>
      <c r="E286" s="26" t="str">
        <f t="shared" si="49"/>
        <v>09</v>
      </c>
      <c r="F286" s="26" t="str">
        <f t="shared" si="50"/>
        <v>lun</v>
      </c>
      <c r="G286" s="26" t="str">
        <f t="shared" si="51"/>
        <v>lunes</v>
      </c>
      <c r="I286" s="26" t="str">
        <f t="shared" si="52"/>
        <v>12</v>
      </c>
      <c r="J286" s="26" t="str">
        <f t="shared" si="53"/>
        <v>12</v>
      </c>
      <c r="K286" s="26" t="str">
        <f t="shared" si="54"/>
        <v>dic</v>
      </c>
      <c r="L286" s="26" t="str">
        <f t="shared" si="55"/>
        <v>diciembre</v>
      </c>
      <c r="M286" s="26" t="str">
        <f t="shared" si="56"/>
        <v>d</v>
      </c>
      <c r="O286" s="26" t="str">
        <f t="shared" si="57"/>
        <v>02</v>
      </c>
      <c r="P286" s="26" t="str">
        <f t="shared" si="58"/>
        <v>2002</v>
      </c>
      <c r="R286" s="26" t="str">
        <f t="shared" si="59"/>
        <v>12-2002</v>
      </c>
    </row>
    <row r="287" spans="2:18" x14ac:dyDescent="0.25">
      <c r="B287" s="24">
        <v>37316</v>
      </c>
      <c r="D287" s="26" t="str">
        <f t="shared" si="48"/>
        <v>1</v>
      </c>
      <c r="E287" s="26" t="str">
        <f t="shared" si="49"/>
        <v>01</v>
      </c>
      <c r="F287" s="26" t="str">
        <f t="shared" si="50"/>
        <v>vie</v>
      </c>
      <c r="G287" s="26" t="str">
        <f t="shared" si="51"/>
        <v>viernes</v>
      </c>
      <c r="I287" s="26" t="str">
        <f t="shared" si="52"/>
        <v>3</v>
      </c>
      <c r="J287" s="26" t="str">
        <f t="shared" si="53"/>
        <v>03</v>
      </c>
      <c r="K287" s="26" t="str">
        <f t="shared" si="54"/>
        <v>mar</v>
      </c>
      <c r="L287" s="26" t="str">
        <f t="shared" si="55"/>
        <v>marzo</v>
      </c>
      <c r="M287" s="26" t="str">
        <f t="shared" si="56"/>
        <v>m</v>
      </c>
      <c r="O287" s="26" t="str">
        <f t="shared" si="57"/>
        <v>02</v>
      </c>
      <c r="P287" s="26" t="str">
        <f t="shared" si="58"/>
        <v>2002</v>
      </c>
      <c r="R287" s="26" t="str">
        <f t="shared" si="59"/>
        <v>03-2002</v>
      </c>
    </row>
    <row r="288" spans="2:18" x14ac:dyDescent="0.25">
      <c r="B288" s="24">
        <v>44249</v>
      </c>
      <c r="D288" s="26" t="str">
        <f t="shared" si="48"/>
        <v>22</v>
      </c>
      <c r="E288" s="26" t="str">
        <f t="shared" si="49"/>
        <v>22</v>
      </c>
      <c r="F288" s="26" t="str">
        <f t="shared" si="50"/>
        <v>lun</v>
      </c>
      <c r="G288" s="26" t="str">
        <f t="shared" si="51"/>
        <v>lunes</v>
      </c>
      <c r="I288" s="26" t="str">
        <f t="shared" si="52"/>
        <v>2</v>
      </c>
      <c r="J288" s="26" t="str">
        <f t="shared" si="53"/>
        <v>02</v>
      </c>
      <c r="K288" s="26" t="str">
        <f t="shared" si="54"/>
        <v>feb</v>
      </c>
      <c r="L288" s="26" t="str">
        <f t="shared" si="55"/>
        <v>febrero</v>
      </c>
      <c r="M288" s="26" t="str">
        <f t="shared" si="56"/>
        <v>f</v>
      </c>
      <c r="O288" s="26" t="str">
        <f t="shared" si="57"/>
        <v>21</v>
      </c>
      <c r="P288" s="26" t="str">
        <f t="shared" si="58"/>
        <v>2021</v>
      </c>
      <c r="R288" s="26" t="str">
        <f t="shared" si="59"/>
        <v>02-2021</v>
      </c>
    </row>
    <row r="289" spans="2:18" x14ac:dyDescent="0.25">
      <c r="B289" s="24">
        <v>44155</v>
      </c>
      <c r="D289" s="26" t="str">
        <f t="shared" si="48"/>
        <v>20</v>
      </c>
      <c r="E289" s="26" t="str">
        <f t="shared" si="49"/>
        <v>20</v>
      </c>
      <c r="F289" s="26" t="str">
        <f t="shared" si="50"/>
        <v>vie</v>
      </c>
      <c r="G289" s="26" t="str">
        <f t="shared" si="51"/>
        <v>viernes</v>
      </c>
      <c r="I289" s="26" t="str">
        <f t="shared" si="52"/>
        <v>11</v>
      </c>
      <c r="J289" s="26" t="str">
        <f t="shared" si="53"/>
        <v>11</v>
      </c>
      <c r="K289" s="26" t="str">
        <f t="shared" si="54"/>
        <v>nov</v>
      </c>
      <c r="L289" s="26" t="str">
        <f t="shared" si="55"/>
        <v>noviembre</v>
      </c>
      <c r="M289" s="26" t="str">
        <f t="shared" si="56"/>
        <v>n</v>
      </c>
      <c r="O289" s="26" t="str">
        <f t="shared" si="57"/>
        <v>20</v>
      </c>
      <c r="P289" s="26" t="str">
        <f t="shared" si="58"/>
        <v>2020</v>
      </c>
      <c r="R289" s="26" t="str">
        <f t="shared" si="59"/>
        <v>11-2020</v>
      </c>
    </row>
    <row r="290" spans="2:18" x14ac:dyDescent="0.25">
      <c r="B290" s="24">
        <v>38217</v>
      </c>
      <c r="D290" s="26" t="str">
        <f t="shared" si="48"/>
        <v>18</v>
      </c>
      <c r="E290" s="26" t="str">
        <f t="shared" si="49"/>
        <v>18</v>
      </c>
      <c r="F290" s="26" t="str">
        <f t="shared" si="50"/>
        <v>mié</v>
      </c>
      <c r="G290" s="26" t="str">
        <f t="shared" si="51"/>
        <v>miércoles</v>
      </c>
      <c r="I290" s="26" t="str">
        <f t="shared" si="52"/>
        <v>8</v>
      </c>
      <c r="J290" s="26" t="str">
        <f t="shared" si="53"/>
        <v>08</v>
      </c>
      <c r="K290" s="26" t="str">
        <f t="shared" si="54"/>
        <v>ago</v>
      </c>
      <c r="L290" s="26" t="str">
        <f t="shared" si="55"/>
        <v>agosto</v>
      </c>
      <c r="M290" s="26" t="str">
        <f t="shared" si="56"/>
        <v>a</v>
      </c>
      <c r="O290" s="26" t="str">
        <f t="shared" si="57"/>
        <v>04</v>
      </c>
      <c r="P290" s="26" t="str">
        <f t="shared" si="58"/>
        <v>2004</v>
      </c>
      <c r="R290" s="26" t="str">
        <f t="shared" si="59"/>
        <v>08-2004</v>
      </c>
    </row>
    <row r="291" spans="2:18" x14ac:dyDescent="0.25">
      <c r="B291" s="24">
        <v>38322</v>
      </c>
      <c r="D291" s="26" t="str">
        <f t="shared" si="48"/>
        <v>1</v>
      </c>
      <c r="E291" s="26" t="str">
        <f t="shared" si="49"/>
        <v>01</v>
      </c>
      <c r="F291" s="26" t="str">
        <f t="shared" si="50"/>
        <v>mié</v>
      </c>
      <c r="G291" s="26" t="str">
        <f t="shared" si="51"/>
        <v>miércoles</v>
      </c>
      <c r="I291" s="26" t="str">
        <f t="shared" si="52"/>
        <v>12</v>
      </c>
      <c r="J291" s="26" t="str">
        <f t="shared" si="53"/>
        <v>12</v>
      </c>
      <c r="K291" s="26" t="str">
        <f t="shared" si="54"/>
        <v>dic</v>
      </c>
      <c r="L291" s="26" t="str">
        <f t="shared" si="55"/>
        <v>diciembre</v>
      </c>
      <c r="M291" s="26" t="str">
        <f t="shared" si="56"/>
        <v>d</v>
      </c>
      <c r="O291" s="26" t="str">
        <f t="shared" si="57"/>
        <v>04</v>
      </c>
      <c r="P291" s="26" t="str">
        <f t="shared" si="58"/>
        <v>2004</v>
      </c>
      <c r="R291" s="26" t="str">
        <f t="shared" si="59"/>
        <v>12-2004</v>
      </c>
    </row>
    <row r="292" spans="2:18" x14ac:dyDescent="0.25">
      <c r="B292" s="24">
        <v>39175</v>
      </c>
      <c r="D292" s="26" t="str">
        <f t="shared" si="48"/>
        <v>3</v>
      </c>
      <c r="E292" s="26" t="str">
        <f t="shared" si="49"/>
        <v>03</v>
      </c>
      <c r="F292" s="26" t="str">
        <f t="shared" si="50"/>
        <v>mar</v>
      </c>
      <c r="G292" s="26" t="str">
        <f t="shared" si="51"/>
        <v>martes</v>
      </c>
      <c r="I292" s="26" t="str">
        <f t="shared" si="52"/>
        <v>4</v>
      </c>
      <c r="J292" s="26" t="str">
        <f t="shared" si="53"/>
        <v>04</v>
      </c>
      <c r="K292" s="26" t="str">
        <f t="shared" si="54"/>
        <v>abr</v>
      </c>
      <c r="L292" s="26" t="str">
        <f t="shared" si="55"/>
        <v>abril</v>
      </c>
      <c r="M292" s="26" t="str">
        <f t="shared" si="56"/>
        <v>a</v>
      </c>
      <c r="O292" s="26" t="str">
        <f t="shared" si="57"/>
        <v>07</v>
      </c>
      <c r="P292" s="26" t="str">
        <f t="shared" si="58"/>
        <v>2007</v>
      </c>
      <c r="R292" s="26" t="str">
        <f t="shared" si="59"/>
        <v>04-2007</v>
      </c>
    </row>
    <row r="293" spans="2:18" x14ac:dyDescent="0.25">
      <c r="B293" s="24">
        <v>38336</v>
      </c>
      <c r="D293" s="26" t="str">
        <f t="shared" si="48"/>
        <v>15</v>
      </c>
      <c r="E293" s="26" t="str">
        <f t="shared" si="49"/>
        <v>15</v>
      </c>
      <c r="F293" s="26" t="str">
        <f t="shared" si="50"/>
        <v>mié</v>
      </c>
      <c r="G293" s="26" t="str">
        <f t="shared" si="51"/>
        <v>miércoles</v>
      </c>
      <c r="I293" s="26" t="str">
        <f t="shared" si="52"/>
        <v>12</v>
      </c>
      <c r="J293" s="26" t="str">
        <f t="shared" si="53"/>
        <v>12</v>
      </c>
      <c r="K293" s="26" t="str">
        <f t="shared" si="54"/>
        <v>dic</v>
      </c>
      <c r="L293" s="26" t="str">
        <f t="shared" si="55"/>
        <v>diciembre</v>
      </c>
      <c r="M293" s="26" t="str">
        <f t="shared" si="56"/>
        <v>d</v>
      </c>
      <c r="O293" s="26" t="str">
        <f t="shared" si="57"/>
        <v>04</v>
      </c>
      <c r="P293" s="26" t="str">
        <f t="shared" si="58"/>
        <v>2004</v>
      </c>
      <c r="R293" s="26" t="str">
        <f t="shared" si="59"/>
        <v>12-2004</v>
      </c>
    </row>
    <row r="294" spans="2:18" x14ac:dyDescent="0.25">
      <c r="B294" s="24">
        <v>43911</v>
      </c>
      <c r="D294" s="26" t="str">
        <f t="shared" si="48"/>
        <v>21</v>
      </c>
      <c r="E294" s="26" t="str">
        <f t="shared" si="49"/>
        <v>21</v>
      </c>
      <c r="F294" s="26" t="str">
        <f t="shared" si="50"/>
        <v>sáb</v>
      </c>
      <c r="G294" s="26" t="str">
        <f t="shared" si="51"/>
        <v>sábado</v>
      </c>
      <c r="I294" s="26" t="str">
        <f t="shared" si="52"/>
        <v>3</v>
      </c>
      <c r="J294" s="26" t="str">
        <f t="shared" si="53"/>
        <v>03</v>
      </c>
      <c r="K294" s="26" t="str">
        <f t="shared" si="54"/>
        <v>mar</v>
      </c>
      <c r="L294" s="26" t="str">
        <f t="shared" si="55"/>
        <v>marzo</v>
      </c>
      <c r="M294" s="26" t="str">
        <f t="shared" si="56"/>
        <v>m</v>
      </c>
      <c r="O294" s="26" t="str">
        <f t="shared" si="57"/>
        <v>20</v>
      </c>
      <c r="P294" s="26" t="str">
        <f t="shared" si="58"/>
        <v>2020</v>
      </c>
      <c r="R294" s="26" t="str">
        <f t="shared" si="59"/>
        <v>03-2020</v>
      </c>
    </row>
    <row r="295" spans="2:18" x14ac:dyDescent="0.25">
      <c r="B295" s="24">
        <v>37192</v>
      </c>
      <c r="D295" s="26" t="str">
        <f t="shared" si="48"/>
        <v>28</v>
      </c>
      <c r="E295" s="26" t="str">
        <f t="shared" si="49"/>
        <v>28</v>
      </c>
      <c r="F295" s="26" t="str">
        <f t="shared" si="50"/>
        <v>dom</v>
      </c>
      <c r="G295" s="26" t="str">
        <f t="shared" si="51"/>
        <v>domingo</v>
      </c>
      <c r="I295" s="26" t="str">
        <f t="shared" si="52"/>
        <v>10</v>
      </c>
      <c r="J295" s="26" t="str">
        <f t="shared" si="53"/>
        <v>10</v>
      </c>
      <c r="K295" s="26" t="str">
        <f t="shared" si="54"/>
        <v>oct</v>
      </c>
      <c r="L295" s="26" t="str">
        <f t="shared" si="55"/>
        <v>octubre</v>
      </c>
      <c r="M295" s="26" t="str">
        <f t="shared" si="56"/>
        <v>o</v>
      </c>
      <c r="O295" s="26" t="str">
        <f t="shared" si="57"/>
        <v>01</v>
      </c>
      <c r="P295" s="26" t="str">
        <f t="shared" si="58"/>
        <v>2001</v>
      </c>
      <c r="R295" s="26" t="str">
        <f t="shared" si="59"/>
        <v>10-2001</v>
      </c>
    </row>
    <row r="296" spans="2:18" x14ac:dyDescent="0.25">
      <c r="B296" s="24">
        <v>39590</v>
      </c>
      <c r="D296" s="26" t="str">
        <f t="shared" si="48"/>
        <v>22</v>
      </c>
      <c r="E296" s="26" t="str">
        <f t="shared" si="49"/>
        <v>22</v>
      </c>
      <c r="F296" s="26" t="str">
        <f t="shared" si="50"/>
        <v>jue</v>
      </c>
      <c r="G296" s="26" t="str">
        <f t="shared" si="51"/>
        <v>jueves</v>
      </c>
      <c r="I296" s="26" t="str">
        <f t="shared" si="52"/>
        <v>5</v>
      </c>
      <c r="J296" s="26" t="str">
        <f t="shared" si="53"/>
        <v>05</v>
      </c>
      <c r="K296" s="26" t="str">
        <f t="shared" si="54"/>
        <v>may</v>
      </c>
      <c r="L296" s="26" t="str">
        <f t="shared" si="55"/>
        <v>mayo</v>
      </c>
      <c r="M296" s="26" t="str">
        <f t="shared" si="56"/>
        <v>m</v>
      </c>
      <c r="O296" s="26" t="str">
        <f t="shared" si="57"/>
        <v>08</v>
      </c>
      <c r="P296" s="26" t="str">
        <f t="shared" si="58"/>
        <v>2008</v>
      </c>
      <c r="R296" s="26" t="str">
        <f t="shared" si="59"/>
        <v>05-2008</v>
      </c>
    </row>
    <row r="297" spans="2:18" x14ac:dyDescent="0.25">
      <c r="B297" s="24">
        <v>42479</v>
      </c>
      <c r="D297" s="26" t="str">
        <f t="shared" si="48"/>
        <v>19</v>
      </c>
      <c r="E297" s="26" t="str">
        <f t="shared" si="49"/>
        <v>19</v>
      </c>
      <c r="F297" s="26" t="str">
        <f t="shared" si="50"/>
        <v>mar</v>
      </c>
      <c r="G297" s="26" t="str">
        <f t="shared" si="51"/>
        <v>martes</v>
      </c>
      <c r="I297" s="26" t="str">
        <f t="shared" si="52"/>
        <v>4</v>
      </c>
      <c r="J297" s="26" t="str">
        <f t="shared" si="53"/>
        <v>04</v>
      </c>
      <c r="K297" s="26" t="str">
        <f t="shared" si="54"/>
        <v>abr</v>
      </c>
      <c r="L297" s="26" t="str">
        <f t="shared" si="55"/>
        <v>abril</v>
      </c>
      <c r="M297" s="26" t="str">
        <f t="shared" si="56"/>
        <v>a</v>
      </c>
      <c r="O297" s="26" t="str">
        <f t="shared" si="57"/>
        <v>16</v>
      </c>
      <c r="P297" s="26" t="str">
        <f t="shared" si="58"/>
        <v>2016</v>
      </c>
      <c r="R297" s="26" t="str">
        <f t="shared" si="59"/>
        <v>04-2016</v>
      </c>
    </row>
    <row r="298" spans="2:18" x14ac:dyDescent="0.25">
      <c r="B298" s="24">
        <v>37959</v>
      </c>
      <c r="D298" s="26" t="str">
        <f t="shared" si="48"/>
        <v>4</v>
      </c>
      <c r="E298" s="26" t="str">
        <f t="shared" si="49"/>
        <v>04</v>
      </c>
      <c r="F298" s="26" t="str">
        <f t="shared" si="50"/>
        <v>jue</v>
      </c>
      <c r="G298" s="26" t="str">
        <f t="shared" si="51"/>
        <v>jueves</v>
      </c>
      <c r="I298" s="26" t="str">
        <f t="shared" si="52"/>
        <v>12</v>
      </c>
      <c r="J298" s="26" t="str">
        <f t="shared" si="53"/>
        <v>12</v>
      </c>
      <c r="K298" s="26" t="str">
        <f t="shared" si="54"/>
        <v>dic</v>
      </c>
      <c r="L298" s="26" t="str">
        <f t="shared" si="55"/>
        <v>diciembre</v>
      </c>
      <c r="M298" s="26" t="str">
        <f t="shared" si="56"/>
        <v>d</v>
      </c>
      <c r="O298" s="26" t="str">
        <f t="shared" si="57"/>
        <v>03</v>
      </c>
      <c r="P298" s="26" t="str">
        <f t="shared" si="58"/>
        <v>2003</v>
      </c>
      <c r="R298" s="26" t="str">
        <f t="shared" si="59"/>
        <v>12-2003</v>
      </c>
    </row>
    <row r="299" spans="2:18" x14ac:dyDescent="0.25">
      <c r="B299" s="24">
        <v>41955</v>
      </c>
      <c r="D299" s="26" t="str">
        <f t="shared" si="48"/>
        <v>12</v>
      </c>
      <c r="E299" s="26" t="str">
        <f t="shared" si="49"/>
        <v>12</v>
      </c>
      <c r="F299" s="26" t="str">
        <f t="shared" si="50"/>
        <v>mié</v>
      </c>
      <c r="G299" s="26" t="str">
        <f t="shared" si="51"/>
        <v>miércoles</v>
      </c>
      <c r="I299" s="26" t="str">
        <f t="shared" si="52"/>
        <v>11</v>
      </c>
      <c r="J299" s="26" t="str">
        <f t="shared" si="53"/>
        <v>11</v>
      </c>
      <c r="K299" s="26" t="str">
        <f t="shared" si="54"/>
        <v>nov</v>
      </c>
      <c r="L299" s="26" t="str">
        <f t="shared" si="55"/>
        <v>noviembre</v>
      </c>
      <c r="M299" s="26" t="str">
        <f t="shared" si="56"/>
        <v>n</v>
      </c>
      <c r="O299" s="26" t="str">
        <f t="shared" si="57"/>
        <v>14</v>
      </c>
      <c r="P299" s="26" t="str">
        <f t="shared" si="58"/>
        <v>2014</v>
      </c>
      <c r="R299" s="26" t="str">
        <f t="shared" si="59"/>
        <v>11-2014</v>
      </c>
    </row>
    <row r="300" spans="2:18" x14ac:dyDescent="0.25">
      <c r="B300" s="24">
        <v>41950</v>
      </c>
      <c r="D300" s="26" t="str">
        <f t="shared" si="48"/>
        <v>7</v>
      </c>
      <c r="E300" s="26" t="str">
        <f t="shared" si="49"/>
        <v>07</v>
      </c>
      <c r="F300" s="26" t="str">
        <f t="shared" si="50"/>
        <v>vie</v>
      </c>
      <c r="G300" s="26" t="str">
        <f t="shared" si="51"/>
        <v>viernes</v>
      </c>
      <c r="I300" s="26" t="str">
        <f t="shared" si="52"/>
        <v>11</v>
      </c>
      <c r="J300" s="26" t="str">
        <f t="shared" si="53"/>
        <v>11</v>
      </c>
      <c r="K300" s="26" t="str">
        <f t="shared" si="54"/>
        <v>nov</v>
      </c>
      <c r="L300" s="26" t="str">
        <f t="shared" si="55"/>
        <v>noviembre</v>
      </c>
      <c r="M300" s="26" t="str">
        <f t="shared" si="56"/>
        <v>n</v>
      </c>
      <c r="O300" s="26" t="str">
        <f t="shared" si="57"/>
        <v>14</v>
      </c>
      <c r="P300" s="26" t="str">
        <f t="shared" si="58"/>
        <v>2014</v>
      </c>
      <c r="R300" s="26" t="str">
        <f t="shared" si="59"/>
        <v>11-2014</v>
      </c>
    </row>
    <row r="301" spans="2:18" x14ac:dyDescent="0.25">
      <c r="B301" s="24">
        <v>41957</v>
      </c>
      <c r="D301" s="26" t="str">
        <f t="shared" si="48"/>
        <v>14</v>
      </c>
      <c r="E301" s="26" t="str">
        <f t="shared" si="49"/>
        <v>14</v>
      </c>
      <c r="F301" s="26" t="str">
        <f t="shared" si="50"/>
        <v>vie</v>
      </c>
      <c r="G301" s="26" t="str">
        <f t="shared" si="51"/>
        <v>viernes</v>
      </c>
      <c r="I301" s="26" t="str">
        <f t="shared" si="52"/>
        <v>11</v>
      </c>
      <c r="J301" s="26" t="str">
        <f t="shared" si="53"/>
        <v>11</v>
      </c>
      <c r="K301" s="26" t="str">
        <f t="shared" si="54"/>
        <v>nov</v>
      </c>
      <c r="L301" s="26" t="str">
        <f t="shared" si="55"/>
        <v>noviembre</v>
      </c>
      <c r="M301" s="26" t="str">
        <f t="shared" si="56"/>
        <v>n</v>
      </c>
      <c r="O301" s="26" t="str">
        <f t="shared" si="57"/>
        <v>14</v>
      </c>
      <c r="P301" s="26" t="str">
        <f t="shared" si="58"/>
        <v>2014</v>
      </c>
      <c r="R301" s="26" t="str">
        <f t="shared" si="59"/>
        <v>11-2014</v>
      </c>
    </row>
    <row r="302" spans="2:18" x14ac:dyDescent="0.25">
      <c r="B302" s="24">
        <v>44363</v>
      </c>
      <c r="D302" s="26" t="str">
        <f t="shared" si="48"/>
        <v>16</v>
      </c>
      <c r="E302" s="26" t="str">
        <f t="shared" si="49"/>
        <v>16</v>
      </c>
      <c r="F302" s="26" t="str">
        <f t="shared" si="50"/>
        <v>mié</v>
      </c>
      <c r="G302" s="26" t="str">
        <f t="shared" si="51"/>
        <v>miércoles</v>
      </c>
      <c r="I302" s="26" t="str">
        <f t="shared" si="52"/>
        <v>6</v>
      </c>
      <c r="J302" s="26" t="str">
        <f t="shared" si="53"/>
        <v>06</v>
      </c>
      <c r="K302" s="26" t="str">
        <f t="shared" si="54"/>
        <v>jun</v>
      </c>
      <c r="L302" s="26" t="str">
        <f t="shared" si="55"/>
        <v>junio</v>
      </c>
      <c r="M302" s="26" t="str">
        <f t="shared" si="56"/>
        <v>j</v>
      </c>
      <c r="O302" s="26" t="str">
        <f t="shared" si="57"/>
        <v>21</v>
      </c>
      <c r="P302" s="26" t="str">
        <f t="shared" si="58"/>
        <v>2021</v>
      </c>
      <c r="R302" s="26" t="str">
        <f t="shared" si="59"/>
        <v>06-2021</v>
      </c>
    </row>
    <row r="303" spans="2:18" x14ac:dyDescent="0.25">
      <c r="B303" s="24">
        <v>37710</v>
      </c>
      <c r="D303" s="26" t="str">
        <f t="shared" si="48"/>
        <v>30</v>
      </c>
      <c r="E303" s="26" t="str">
        <f t="shared" si="49"/>
        <v>30</v>
      </c>
      <c r="F303" s="26" t="str">
        <f t="shared" si="50"/>
        <v>dom</v>
      </c>
      <c r="G303" s="26" t="str">
        <f t="shared" si="51"/>
        <v>domingo</v>
      </c>
      <c r="I303" s="26" t="str">
        <f t="shared" si="52"/>
        <v>3</v>
      </c>
      <c r="J303" s="26" t="str">
        <f t="shared" si="53"/>
        <v>03</v>
      </c>
      <c r="K303" s="26" t="str">
        <f t="shared" si="54"/>
        <v>mar</v>
      </c>
      <c r="L303" s="26" t="str">
        <f t="shared" si="55"/>
        <v>marzo</v>
      </c>
      <c r="M303" s="26" t="str">
        <f t="shared" si="56"/>
        <v>m</v>
      </c>
      <c r="O303" s="26" t="str">
        <f t="shared" si="57"/>
        <v>03</v>
      </c>
      <c r="P303" s="26" t="str">
        <f t="shared" si="58"/>
        <v>2003</v>
      </c>
      <c r="R303" s="26" t="str">
        <f t="shared" si="59"/>
        <v>03-2003</v>
      </c>
    </row>
    <row r="304" spans="2:18" x14ac:dyDescent="0.25">
      <c r="B304" s="24">
        <v>37131</v>
      </c>
      <c r="D304" s="26" t="str">
        <f t="shared" si="48"/>
        <v>28</v>
      </c>
      <c r="E304" s="26" t="str">
        <f t="shared" si="49"/>
        <v>28</v>
      </c>
      <c r="F304" s="26" t="str">
        <f t="shared" si="50"/>
        <v>mar</v>
      </c>
      <c r="G304" s="26" t="str">
        <f t="shared" si="51"/>
        <v>martes</v>
      </c>
      <c r="I304" s="26" t="str">
        <f t="shared" si="52"/>
        <v>8</v>
      </c>
      <c r="J304" s="26" t="str">
        <f t="shared" si="53"/>
        <v>08</v>
      </c>
      <c r="K304" s="26" t="str">
        <f t="shared" si="54"/>
        <v>ago</v>
      </c>
      <c r="L304" s="26" t="str">
        <f t="shared" si="55"/>
        <v>agosto</v>
      </c>
      <c r="M304" s="26" t="str">
        <f t="shared" si="56"/>
        <v>a</v>
      </c>
      <c r="O304" s="26" t="str">
        <f t="shared" si="57"/>
        <v>01</v>
      </c>
      <c r="P304" s="26" t="str">
        <f t="shared" si="58"/>
        <v>2001</v>
      </c>
      <c r="R304" s="26" t="str">
        <f t="shared" si="59"/>
        <v>08-2001</v>
      </c>
    </row>
    <row r="305" spans="2:18" x14ac:dyDescent="0.25">
      <c r="B305" s="24">
        <v>43701</v>
      </c>
      <c r="D305" s="26" t="str">
        <f t="shared" si="48"/>
        <v>24</v>
      </c>
      <c r="E305" s="26" t="str">
        <f t="shared" si="49"/>
        <v>24</v>
      </c>
      <c r="F305" s="26" t="str">
        <f t="shared" si="50"/>
        <v>sáb</v>
      </c>
      <c r="G305" s="26" t="str">
        <f t="shared" si="51"/>
        <v>sábado</v>
      </c>
      <c r="I305" s="26" t="str">
        <f t="shared" si="52"/>
        <v>8</v>
      </c>
      <c r="J305" s="26" t="str">
        <f t="shared" si="53"/>
        <v>08</v>
      </c>
      <c r="K305" s="26" t="str">
        <f t="shared" si="54"/>
        <v>ago</v>
      </c>
      <c r="L305" s="26" t="str">
        <f t="shared" si="55"/>
        <v>agosto</v>
      </c>
      <c r="M305" s="26" t="str">
        <f t="shared" si="56"/>
        <v>a</v>
      </c>
      <c r="O305" s="26" t="str">
        <f t="shared" si="57"/>
        <v>19</v>
      </c>
      <c r="P305" s="26" t="str">
        <f t="shared" si="58"/>
        <v>2019</v>
      </c>
      <c r="R305" s="26" t="str">
        <f t="shared" si="59"/>
        <v>08-2019</v>
      </c>
    </row>
    <row r="306" spans="2:18" x14ac:dyDescent="0.25">
      <c r="B306" s="24">
        <v>39899</v>
      </c>
      <c r="D306" s="26" t="str">
        <f t="shared" si="48"/>
        <v>27</v>
      </c>
      <c r="E306" s="26" t="str">
        <f t="shared" si="49"/>
        <v>27</v>
      </c>
      <c r="F306" s="26" t="str">
        <f t="shared" si="50"/>
        <v>vie</v>
      </c>
      <c r="G306" s="26" t="str">
        <f t="shared" si="51"/>
        <v>viernes</v>
      </c>
      <c r="I306" s="26" t="str">
        <f t="shared" si="52"/>
        <v>3</v>
      </c>
      <c r="J306" s="26" t="str">
        <f t="shared" si="53"/>
        <v>03</v>
      </c>
      <c r="K306" s="26" t="str">
        <f t="shared" si="54"/>
        <v>mar</v>
      </c>
      <c r="L306" s="26" t="str">
        <f t="shared" si="55"/>
        <v>marzo</v>
      </c>
      <c r="M306" s="26" t="str">
        <f t="shared" si="56"/>
        <v>m</v>
      </c>
      <c r="O306" s="26" t="str">
        <f t="shared" si="57"/>
        <v>09</v>
      </c>
      <c r="P306" s="26" t="str">
        <f t="shared" si="58"/>
        <v>2009</v>
      </c>
      <c r="R306" s="26" t="str">
        <f t="shared" si="59"/>
        <v>03-2009</v>
      </c>
    </row>
    <row r="307" spans="2:18" x14ac:dyDescent="0.25">
      <c r="B307" s="24">
        <v>40375</v>
      </c>
      <c r="D307" s="26" t="str">
        <f t="shared" si="48"/>
        <v>16</v>
      </c>
      <c r="E307" s="26" t="str">
        <f t="shared" si="49"/>
        <v>16</v>
      </c>
      <c r="F307" s="26" t="str">
        <f t="shared" si="50"/>
        <v>vie</v>
      </c>
      <c r="G307" s="26" t="str">
        <f t="shared" si="51"/>
        <v>viernes</v>
      </c>
      <c r="I307" s="26" t="str">
        <f t="shared" si="52"/>
        <v>7</v>
      </c>
      <c r="J307" s="26" t="str">
        <f t="shared" si="53"/>
        <v>07</v>
      </c>
      <c r="K307" s="26" t="str">
        <f t="shared" si="54"/>
        <v>jul</v>
      </c>
      <c r="L307" s="26" t="str">
        <f t="shared" si="55"/>
        <v>julio</v>
      </c>
      <c r="M307" s="26" t="str">
        <f t="shared" si="56"/>
        <v>j</v>
      </c>
      <c r="O307" s="26" t="str">
        <f t="shared" si="57"/>
        <v>10</v>
      </c>
      <c r="P307" s="26" t="str">
        <f t="shared" si="58"/>
        <v>2010</v>
      </c>
      <c r="R307" s="26" t="str">
        <f t="shared" si="59"/>
        <v>07-2010</v>
      </c>
    </row>
    <row r="308" spans="2:18" x14ac:dyDescent="0.25">
      <c r="B308" s="24">
        <v>44405</v>
      </c>
      <c r="D308" s="26" t="str">
        <f t="shared" si="48"/>
        <v>28</v>
      </c>
      <c r="E308" s="26" t="str">
        <f t="shared" si="49"/>
        <v>28</v>
      </c>
      <c r="F308" s="26" t="str">
        <f t="shared" si="50"/>
        <v>mié</v>
      </c>
      <c r="G308" s="26" t="str">
        <f t="shared" si="51"/>
        <v>miércoles</v>
      </c>
      <c r="I308" s="26" t="str">
        <f t="shared" si="52"/>
        <v>7</v>
      </c>
      <c r="J308" s="26" t="str">
        <f t="shared" si="53"/>
        <v>07</v>
      </c>
      <c r="K308" s="26" t="str">
        <f t="shared" si="54"/>
        <v>jul</v>
      </c>
      <c r="L308" s="26" t="str">
        <f t="shared" si="55"/>
        <v>julio</v>
      </c>
      <c r="M308" s="26" t="str">
        <f t="shared" si="56"/>
        <v>j</v>
      </c>
      <c r="O308" s="26" t="str">
        <f t="shared" si="57"/>
        <v>21</v>
      </c>
      <c r="P308" s="26" t="str">
        <f t="shared" si="58"/>
        <v>2021</v>
      </c>
      <c r="R308" s="26" t="str">
        <f t="shared" si="59"/>
        <v>07-2021</v>
      </c>
    </row>
    <row r="309" spans="2:18" x14ac:dyDescent="0.25">
      <c r="B309" s="24">
        <v>42160</v>
      </c>
      <c r="D309" s="26" t="str">
        <f t="shared" si="48"/>
        <v>5</v>
      </c>
      <c r="E309" s="26" t="str">
        <f t="shared" si="49"/>
        <v>05</v>
      </c>
      <c r="F309" s="26" t="str">
        <f t="shared" si="50"/>
        <v>vie</v>
      </c>
      <c r="G309" s="26" t="str">
        <f t="shared" si="51"/>
        <v>viernes</v>
      </c>
      <c r="I309" s="26" t="str">
        <f t="shared" si="52"/>
        <v>6</v>
      </c>
      <c r="J309" s="26" t="str">
        <f t="shared" si="53"/>
        <v>06</v>
      </c>
      <c r="K309" s="26" t="str">
        <f t="shared" si="54"/>
        <v>jun</v>
      </c>
      <c r="L309" s="26" t="str">
        <f t="shared" si="55"/>
        <v>junio</v>
      </c>
      <c r="M309" s="26" t="str">
        <f t="shared" si="56"/>
        <v>j</v>
      </c>
      <c r="O309" s="26" t="str">
        <f t="shared" si="57"/>
        <v>15</v>
      </c>
      <c r="P309" s="26" t="str">
        <f t="shared" si="58"/>
        <v>2015</v>
      </c>
      <c r="R309" s="26" t="str">
        <f t="shared" si="59"/>
        <v>06-2015</v>
      </c>
    </row>
    <row r="310" spans="2:18" x14ac:dyDescent="0.25">
      <c r="B310" s="24">
        <v>37328</v>
      </c>
      <c r="D310" s="26" t="str">
        <f t="shared" si="48"/>
        <v>13</v>
      </c>
      <c r="E310" s="26" t="str">
        <f t="shared" si="49"/>
        <v>13</v>
      </c>
      <c r="F310" s="26" t="str">
        <f t="shared" si="50"/>
        <v>mié</v>
      </c>
      <c r="G310" s="26" t="str">
        <f t="shared" si="51"/>
        <v>miércoles</v>
      </c>
      <c r="I310" s="26" t="str">
        <f t="shared" si="52"/>
        <v>3</v>
      </c>
      <c r="J310" s="26" t="str">
        <f t="shared" si="53"/>
        <v>03</v>
      </c>
      <c r="K310" s="26" t="str">
        <f t="shared" si="54"/>
        <v>mar</v>
      </c>
      <c r="L310" s="26" t="str">
        <f t="shared" si="55"/>
        <v>marzo</v>
      </c>
      <c r="M310" s="26" t="str">
        <f t="shared" si="56"/>
        <v>m</v>
      </c>
      <c r="O310" s="26" t="str">
        <f t="shared" si="57"/>
        <v>02</v>
      </c>
      <c r="P310" s="26" t="str">
        <f t="shared" si="58"/>
        <v>2002</v>
      </c>
      <c r="R310" s="26" t="str">
        <f t="shared" si="59"/>
        <v>03-2002</v>
      </c>
    </row>
    <row r="311" spans="2:18" x14ac:dyDescent="0.25">
      <c r="B311" s="24">
        <v>44271</v>
      </c>
      <c r="D311" s="26" t="str">
        <f t="shared" si="48"/>
        <v>16</v>
      </c>
      <c r="E311" s="26" t="str">
        <f t="shared" si="49"/>
        <v>16</v>
      </c>
      <c r="F311" s="26" t="str">
        <f t="shared" si="50"/>
        <v>mar</v>
      </c>
      <c r="G311" s="26" t="str">
        <f t="shared" si="51"/>
        <v>martes</v>
      </c>
      <c r="I311" s="26" t="str">
        <f t="shared" si="52"/>
        <v>3</v>
      </c>
      <c r="J311" s="26" t="str">
        <f t="shared" si="53"/>
        <v>03</v>
      </c>
      <c r="K311" s="26" t="str">
        <f t="shared" si="54"/>
        <v>mar</v>
      </c>
      <c r="L311" s="26" t="str">
        <f t="shared" si="55"/>
        <v>marzo</v>
      </c>
      <c r="M311" s="26" t="str">
        <f t="shared" si="56"/>
        <v>m</v>
      </c>
      <c r="O311" s="26" t="str">
        <f t="shared" si="57"/>
        <v>21</v>
      </c>
      <c r="P311" s="26" t="str">
        <f t="shared" si="58"/>
        <v>2021</v>
      </c>
      <c r="R311" s="26" t="str">
        <f t="shared" si="59"/>
        <v>03-2021</v>
      </c>
    </row>
    <row r="312" spans="2:18" x14ac:dyDescent="0.25">
      <c r="B312" s="24">
        <v>39839</v>
      </c>
      <c r="D312" s="26" t="str">
        <f t="shared" si="48"/>
        <v>26</v>
      </c>
      <c r="E312" s="26" t="str">
        <f t="shared" si="49"/>
        <v>26</v>
      </c>
      <c r="F312" s="26" t="str">
        <f t="shared" si="50"/>
        <v>lun</v>
      </c>
      <c r="G312" s="26" t="str">
        <f t="shared" si="51"/>
        <v>lunes</v>
      </c>
      <c r="I312" s="26" t="str">
        <f t="shared" si="52"/>
        <v>1</v>
      </c>
      <c r="J312" s="26" t="str">
        <f t="shared" si="53"/>
        <v>01</v>
      </c>
      <c r="K312" s="26" t="str">
        <f t="shared" si="54"/>
        <v>ene</v>
      </c>
      <c r="L312" s="26" t="str">
        <f t="shared" si="55"/>
        <v>enero</v>
      </c>
      <c r="M312" s="26" t="str">
        <f t="shared" si="56"/>
        <v>e</v>
      </c>
      <c r="O312" s="26" t="str">
        <f t="shared" si="57"/>
        <v>09</v>
      </c>
      <c r="P312" s="26" t="str">
        <f t="shared" si="58"/>
        <v>2009</v>
      </c>
      <c r="R312" s="26" t="str">
        <f t="shared" si="59"/>
        <v>01-2009</v>
      </c>
    </row>
    <row r="313" spans="2:18" x14ac:dyDescent="0.25">
      <c r="B313" s="24">
        <v>41382</v>
      </c>
      <c r="D313" s="26" t="str">
        <f t="shared" si="48"/>
        <v>18</v>
      </c>
      <c r="E313" s="26" t="str">
        <f t="shared" si="49"/>
        <v>18</v>
      </c>
      <c r="F313" s="26" t="str">
        <f t="shared" si="50"/>
        <v>jue</v>
      </c>
      <c r="G313" s="26" t="str">
        <f t="shared" si="51"/>
        <v>jueves</v>
      </c>
      <c r="I313" s="26" t="str">
        <f t="shared" si="52"/>
        <v>4</v>
      </c>
      <c r="J313" s="26" t="str">
        <f t="shared" si="53"/>
        <v>04</v>
      </c>
      <c r="K313" s="26" t="str">
        <f t="shared" si="54"/>
        <v>abr</v>
      </c>
      <c r="L313" s="26" t="str">
        <f t="shared" si="55"/>
        <v>abril</v>
      </c>
      <c r="M313" s="26" t="str">
        <f t="shared" si="56"/>
        <v>a</v>
      </c>
      <c r="O313" s="26" t="str">
        <f t="shared" si="57"/>
        <v>13</v>
      </c>
      <c r="P313" s="26" t="str">
        <f t="shared" si="58"/>
        <v>2013</v>
      </c>
      <c r="R313" s="26" t="str">
        <f t="shared" si="59"/>
        <v>04-2013</v>
      </c>
    </row>
    <row r="314" spans="2:18" x14ac:dyDescent="0.25">
      <c r="B314" s="24">
        <v>42133</v>
      </c>
      <c r="D314" s="26" t="str">
        <f t="shared" si="48"/>
        <v>9</v>
      </c>
      <c r="E314" s="26" t="str">
        <f t="shared" si="49"/>
        <v>09</v>
      </c>
      <c r="F314" s="26" t="str">
        <f t="shared" si="50"/>
        <v>sáb</v>
      </c>
      <c r="G314" s="26" t="str">
        <f t="shared" si="51"/>
        <v>sábado</v>
      </c>
      <c r="I314" s="26" t="str">
        <f t="shared" si="52"/>
        <v>5</v>
      </c>
      <c r="J314" s="26" t="str">
        <f t="shared" si="53"/>
        <v>05</v>
      </c>
      <c r="K314" s="26" t="str">
        <f t="shared" si="54"/>
        <v>may</v>
      </c>
      <c r="L314" s="26" t="str">
        <f t="shared" si="55"/>
        <v>mayo</v>
      </c>
      <c r="M314" s="26" t="str">
        <f t="shared" si="56"/>
        <v>m</v>
      </c>
      <c r="O314" s="26" t="str">
        <f t="shared" si="57"/>
        <v>15</v>
      </c>
      <c r="P314" s="26" t="str">
        <f t="shared" si="58"/>
        <v>2015</v>
      </c>
      <c r="R314" s="26" t="str">
        <f t="shared" si="59"/>
        <v>05-2015</v>
      </c>
    </row>
    <row r="315" spans="2:18" x14ac:dyDescent="0.25">
      <c r="B315" s="24">
        <v>36716</v>
      </c>
      <c r="D315" s="26" t="str">
        <f t="shared" si="48"/>
        <v>9</v>
      </c>
      <c r="E315" s="26" t="str">
        <f t="shared" si="49"/>
        <v>09</v>
      </c>
      <c r="F315" s="26" t="str">
        <f t="shared" si="50"/>
        <v>dom</v>
      </c>
      <c r="G315" s="26" t="str">
        <f t="shared" si="51"/>
        <v>domingo</v>
      </c>
      <c r="I315" s="26" t="str">
        <f t="shared" si="52"/>
        <v>7</v>
      </c>
      <c r="J315" s="26" t="str">
        <f t="shared" si="53"/>
        <v>07</v>
      </c>
      <c r="K315" s="26" t="str">
        <f t="shared" si="54"/>
        <v>jul</v>
      </c>
      <c r="L315" s="26" t="str">
        <f t="shared" si="55"/>
        <v>julio</v>
      </c>
      <c r="M315" s="26" t="str">
        <f t="shared" si="56"/>
        <v>j</v>
      </c>
      <c r="O315" s="26" t="str">
        <f t="shared" si="57"/>
        <v>00</v>
      </c>
      <c r="P315" s="26" t="str">
        <f t="shared" si="58"/>
        <v>2000</v>
      </c>
      <c r="R315" s="26" t="str">
        <f t="shared" si="59"/>
        <v>07-2000</v>
      </c>
    </row>
    <row r="316" spans="2:18" x14ac:dyDescent="0.25">
      <c r="B316" s="24">
        <v>36991</v>
      </c>
      <c r="D316" s="26" t="str">
        <f t="shared" si="48"/>
        <v>10</v>
      </c>
      <c r="E316" s="26" t="str">
        <f t="shared" si="49"/>
        <v>10</v>
      </c>
      <c r="F316" s="26" t="str">
        <f t="shared" si="50"/>
        <v>mar</v>
      </c>
      <c r="G316" s="26" t="str">
        <f t="shared" si="51"/>
        <v>martes</v>
      </c>
      <c r="I316" s="26" t="str">
        <f t="shared" si="52"/>
        <v>4</v>
      </c>
      <c r="J316" s="26" t="str">
        <f t="shared" si="53"/>
        <v>04</v>
      </c>
      <c r="K316" s="26" t="str">
        <f t="shared" si="54"/>
        <v>abr</v>
      </c>
      <c r="L316" s="26" t="str">
        <f t="shared" si="55"/>
        <v>abril</v>
      </c>
      <c r="M316" s="26" t="str">
        <f t="shared" si="56"/>
        <v>a</v>
      </c>
      <c r="O316" s="26" t="str">
        <f t="shared" si="57"/>
        <v>01</v>
      </c>
      <c r="P316" s="26" t="str">
        <f t="shared" si="58"/>
        <v>2001</v>
      </c>
      <c r="R316" s="26" t="str">
        <f t="shared" si="59"/>
        <v>04-2001</v>
      </c>
    </row>
    <row r="317" spans="2:18" x14ac:dyDescent="0.25">
      <c r="B317" s="24">
        <v>41502</v>
      </c>
      <c r="D317" s="26" t="str">
        <f t="shared" si="48"/>
        <v>16</v>
      </c>
      <c r="E317" s="26" t="str">
        <f t="shared" si="49"/>
        <v>16</v>
      </c>
      <c r="F317" s="26" t="str">
        <f t="shared" si="50"/>
        <v>vie</v>
      </c>
      <c r="G317" s="26" t="str">
        <f t="shared" si="51"/>
        <v>viernes</v>
      </c>
      <c r="I317" s="26" t="str">
        <f t="shared" si="52"/>
        <v>8</v>
      </c>
      <c r="J317" s="26" t="str">
        <f t="shared" si="53"/>
        <v>08</v>
      </c>
      <c r="K317" s="26" t="str">
        <f t="shared" si="54"/>
        <v>ago</v>
      </c>
      <c r="L317" s="26" t="str">
        <f t="shared" si="55"/>
        <v>agosto</v>
      </c>
      <c r="M317" s="26" t="str">
        <f t="shared" si="56"/>
        <v>a</v>
      </c>
      <c r="O317" s="26" t="str">
        <f t="shared" si="57"/>
        <v>13</v>
      </c>
      <c r="P317" s="26" t="str">
        <f t="shared" si="58"/>
        <v>2013</v>
      </c>
      <c r="R317" s="26" t="str">
        <f t="shared" si="59"/>
        <v>08-2013</v>
      </c>
    </row>
    <row r="318" spans="2:18" x14ac:dyDescent="0.25">
      <c r="B318" s="24">
        <v>40447</v>
      </c>
      <c r="D318" s="26" t="str">
        <f t="shared" si="48"/>
        <v>26</v>
      </c>
      <c r="E318" s="26" t="str">
        <f t="shared" si="49"/>
        <v>26</v>
      </c>
      <c r="F318" s="26" t="str">
        <f t="shared" si="50"/>
        <v>dom</v>
      </c>
      <c r="G318" s="26" t="str">
        <f t="shared" si="51"/>
        <v>domingo</v>
      </c>
      <c r="I318" s="26" t="str">
        <f t="shared" si="52"/>
        <v>9</v>
      </c>
      <c r="J318" s="26" t="str">
        <f t="shared" si="53"/>
        <v>09</v>
      </c>
      <c r="K318" s="26" t="str">
        <f t="shared" si="54"/>
        <v>sep</v>
      </c>
      <c r="L318" s="26" t="str">
        <f t="shared" si="55"/>
        <v>septiembre</v>
      </c>
      <c r="M318" s="26" t="str">
        <f t="shared" si="56"/>
        <v>s</v>
      </c>
      <c r="O318" s="26" t="str">
        <f t="shared" si="57"/>
        <v>10</v>
      </c>
      <c r="P318" s="26" t="str">
        <f t="shared" si="58"/>
        <v>2010</v>
      </c>
      <c r="R318" s="26" t="str">
        <f t="shared" si="59"/>
        <v>09-2010</v>
      </c>
    </row>
    <row r="319" spans="2:18" x14ac:dyDescent="0.25">
      <c r="B319" s="24">
        <v>42514</v>
      </c>
      <c r="D319" s="26" t="str">
        <f t="shared" si="48"/>
        <v>24</v>
      </c>
      <c r="E319" s="26" t="str">
        <f t="shared" si="49"/>
        <v>24</v>
      </c>
      <c r="F319" s="26" t="str">
        <f t="shared" si="50"/>
        <v>mar</v>
      </c>
      <c r="G319" s="26" t="str">
        <f t="shared" si="51"/>
        <v>martes</v>
      </c>
      <c r="I319" s="26" t="str">
        <f t="shared" si="52"/>
        <v>5</v>
      </c>
      <c r="J319" s="26" t="str">
        <f t="shared" si="53"/>
        <v>05</v>
      </c>
      <c r="K319" s="26" t="str">
        <f t="shared" si="54"/>
        <v>may</v>
      </c>
      <c r="L319" s="26" t="str">
        <f t="shared" si="55"/>
        <v>mayo</v>
      </c>
      <c r="M319" s="26" t="str">
        <f t="shared" si="56"/>
        <v>m</v>
      </c>
      <c r="O319" s="26" t="str">
        <f t="shared" si="57"/>
        <v>16</v>
      </c>
      <c r="P319" s="26" t="str">
        <f t="shared" si="58"/>
        <v>2016</v>
      </c>
      <c r="R319" s="26" t="str">
        <f t="shared" si="59"/>
        <v>05-2016</v>
      </c>
    </row>
    <row r="320" spans="2:18" x14ac:dyDescent="0.25">
      <c r="B320" s="24">
        <v>38035</v>
      </c>
      <c r="D320" s="26" t="str">
        <f t="shared" si="48"/>
        <v>18</v>
      </c>
      <c r="E320" s="26" t="str">
        <f t="shared" si="49"/>
        <v>18</v>
      </c>
      <c r="F320" s="26" t="str">
        <f t="shared" si="50"/>
        <v>mié</v>
      </c>
      <c r="G320" s="26" t="str">
        <f t="shared" si="51"/>
        <v>miércoles</v>
      </c>
      <c r="I320" s="26" t="str">
        <f t="shared" si="52"/>
        <v>2</v>
      </c>
      <c r="J320" s="26" t="str">
        <f t="shared" si="53"/>
        <v>02</v>
      </c>
      <c r="K320" s="26" t="str">
        <f t="shared" si="54"/>
        <v>feb</v>
      </c>
      <c r="L320" s="26" t="str">
        <f t="shared" si="55"/>
        <v>febrero</v>
      </c>
      <c r="M320" s="26" t="str">
        <f t="shared" si="56"/>
        <v>f</v>
      </c>
      <c r="O320" s="26" t="str">
        <f t="shared" si="57"/>
        <v>04</v>
      </c>
      <c r="P320" s="26" t="str">
        <f t="shared" si="58"/>
        <v>2004</v>
      </c>
      <c r="R320" s="26" t="str">
        <f t="shared" si="59"/>
        <v>02-2004</v>
      </c>
    </row>
    <row r="321" spans="2:18" x14ac:dyDescent="0.25">
      <c r="B321" s="24">
        <v>41699</v>
      </c>
      <c r="D321" s="26" t="str">
        <f t="shared" si="48"/>
        <v>1</v>
      </c>
      <c r="E321" s="26" t="str">
        <f t="shared" si="49"/>
        <v>01</v>
      </c>
      <c r="F321" s="26" t="str">
        <f t="shared" si="50"/>
        <v>sáb</v>
      </c>
      <c r="G321" s="26" t="str">
        <f t="shared" si="51"/>
        <v>sábado</v>
      </c>
      <c r="I321" s="26" t="str">
        <f t="shared" si="52"/>
        <v>3</v>
      </c>
      <c r="J321" s="26" t="str">
        <f t="shared" si="53"/>
        <v>03</v>
      </c>
      <c r="K321" s="26" t="str">
        <f t="shared" si="54"/>
        <v>mar</v>
      </c>
      <c r="L321" s="26" t="str">
        <f t="shared" si="55"/>
        <v>marzo</v>
      </c>
      <c r="M321" s="26" t="str">
        <f t="shared" si="56"/>
        <v>m</v>
      </c>
      <c r="O321" s="26" t="str">
        <f t="shared" si="57"/>
        <v>14</v>
      </c>
      <c r="P321" s="26" t="str">
        <f t="shared" si="58"/>
        <v>2014</v>
      </c>
      <c r="R321" s="26" t="str">
        <f t="shared" si="59"/>
        <v>03-2014</v>
      </c>
    </row>
    <row r="322" spans="2:18" x14ac:dyDescent="0.25">
      <c r="B322" s="24">
        <v>41612</v>
      </c>
      <c r="D322" s="26" t="str">
        <f t="shared" si="48"/>
        <v>4</v>
      </c>
      <c r="E322" s="26" t="str">
        <f t="shared" si="49"/>
        <v>04</v>
      </c>
      <c r="F322" s="26" t="str">
        <f t="shared" si="50"/>
        <v>mié</v>
      </c>
      <c r="G322" s="26" t="str">
        <f t="shared" si="51"/>
        <v>miércoles</v>
      </c>
      <c r="I322" s="26" t="str">
        <f t="shared" si="52"/>
        <v>12</v>
      </c>
      <c r="J322" s="26" t="str">
        <f t="shared" si="53"/>
        <v>12</v>
      </c>
      <c r="K322" s="26" t="str">
        <f t="shared" si="54"/>
        <v>dic</v>
      </c>
      <c r="L322" s="26" t="str">
        <f t="shared" si="55"/>
        <v>diciembre</v>
      </c>
      <c r="M322" s="26" t="str">
        <f t="shared" si="56"/>
        <v>d</v>
      </c>
      <c r="O322" s="26" t="str">
        <f t="shared" si="57"/>
        <v>13</v>
      </c>
      <c r="P322" s="26" t="str">
        <f t="shared" si="58"/>
        <v>2013</v>
      </c>
      <c r="R322" s="26" t="str">
        <f t="shared" si="59"/>
        <v>12-2013</v>
      </c>
    </row>
    <row r="323" spans="2:18" x14ac:dyDescent="0.25">
      <c r="B323" s="24">
        <v>41914</v>
      </c>
      <c r="D323" s="26" t="str">
        <f t="shared" si="48"/>
        <v>2</v>
      </c>
      <c r="E323" s="26" t="str">
        <f t="shared" si="49"/>
        <v>02</v>
      </c>
      <c r="F323" s="26" t="str">
        <f t="shared" si="50"/>
        <v>jue</v>
      </c>
      <c r="G323" s="26" t="str">
        <f t="shared" si="51"/>
        <v>jueves</v>
      </c>
      <c r="I323" s="26" t="str">
        <f t="shared" si="52"/>
        <v>10</v>
      </c>
      <c r="J323" s="26" t="str">
        <f t="shared" si="53"/>
        <v>10</v>
      </c>
      <c r="K323" s="26" t="str">
        <f t="shared" si="54"/>
        <v>oct</v>
      </c>
      <c r="L323" s="26" t="str">
        <f t="shared" si="55"/>
        <v>octubre</v>
      </c>
      <c r="M323" s="26" t="str">
        <f t="shared" si="56"/>
        <v>o</v>
      </c>
      <c r="O323" s="26" t="str">
        <f t="shared" si="57"/>
        <v>14</v>
      </c>
      <c r="P323" s="26" t="str">
        <f t="shared" si="58"/>
        <v>2014</v>
      </c>
      <c r="R323" s="26" t="str">
        <f t="shared" si="59"/>
        <v>10-2014</v>
      </c>
    </row>
    <row r="324" spans="2:18" x14ac:dyDescent="0.25">
      <c r="B324" s="24">
        <v>41420</v>
      </c>
      <c r="D324" s="26" t="str">
        <f t="shared" si="48"/>
        <v>26</v>
      </c>
      <c r="E324" s="26" t="str">
        <f t="shared" si="49"/>
        <v>26</v>
      </c>
      <c r="F324" s="26" t="str">
        <f t="shared" si="50"/>
        <v>dom</v>
      </c>
      <c r="G324" s="26" t="str">
        <f t="shared" si="51"/>
        <v>domingo</v>
      </c>
      <c r="I324" s="26" t="str">
        <f t="shared" si="52"/>
        <v>5</v>
      </c>
      <c r="J324" s="26" t="str">
        <f t="shared" si="53"/>
        <v>05</v>
      </c>
      <c r="K324" s="26" t="str">
        <f t="shared" si="54"/>
        <v>may</v>
      </c>
      <c r="L324" s="26" t="str">
        <f t="shared" si="55"/>
        <v>mayo</v>
      </c>
      <c r="M324" s="26" t="str">
        <f t="shared" si="56"/>
        <v>m</v>
      </c>
      <c r="O324" s="26" t="str">
        <f t="shared" si="57"/>
        <v>13</v>
      </c>
      <c r="P324" s="26" t="str">
        <f t="shared" si="58"/>
        <v>2013</v>
      </c>
      <c r="R324" s="26" t="str">
        <f t="shared" si="59"/>
        <v>05-2013</v>
      </c>
    </row>
    <row r="325" spans="2:18" x14ac:dyDescent="0.25">
      <c r="B325" s="24">
        <v>41239</v>
      </c>
      <c r="D325" s="26" t="str">
        <f t="shared" si="48"/>
        <v>26</v>
      </c>
      <c r="E325" s="26" t="str">
        <f t="shared" si="49"/>
        <v>26</v>
      </c>
      <c r="F325" s="26" t="str">
        <f t="shared" si="50"/>
        <v>lun</v>
      </c>
      <c r="G325" s="26" t="str">
        <f t="shared" si="51"/>
        <v>lunes</v>
      </c>
      <c r="I325" s="26" t="str">
        <f t="shared" si="52"/>
        <v>11</v>
      </c>
      <c r="J325" s="26" t="str">
        <f t="shared" si="53"/>
        <v>11</v>
      </c>
      <c r="K325" s="26" t="str">
        <f t="shared" si="54"/>
        <v>nov</v>
      </c>
      <c r="L325" s="26" t="str">
        <f t="shared" si="55"/>
        <v>noviembre</v>
      </c>
      <c r="M325" s="26" t="str">
        <f t="shared" si="56"/>
        <v>n</v>
      </c>
      <c r="O325" s="26" t="str">
        <f t="shared" si="57"/>
        <v>12</v>
      </c>
      <c r="P325" s="26" t="str">
        <f t="shared" si="58"/>
        <v>2012</v>
      </c>
      <c r="R325" s="26" t="str">
        <f t="shared" si="59"/>
        <v>11-2012</v>
      </c>
    </row>
    <row r="326" spans="2:18" x14ac:dyDescent="0.25">
      <c r="B326" s="24">
        <v>42603</v>
      </c>
      <c r="D326" s="26" t="str">
        <f t="shared" si="48"/>
        <v>21</v>
      </c>
      <c r="E326" s="26" t="str">
        <f t="shared" si="49"/>
        <v>21</v>
      </c>
      <c r="F326" s="26" t="str">
        <f t="shared" si="50"/>
        <v>dom</v>
      </c>
      <c r="G326" s="26" t="str">
        <f t="shared" si="51"/>
        <v>domingo</v>
      </c>
      <c r="I326" s="26" t="str">
        <f t="shared" si="52"/>
        <v>8</v>
      </c>
      <c r="J326" s="26" t="str">
        <f t="shared" si="53"/>
        <v>08</v>
      </c>
      <c r="K326" s="26" t="str">
        <f t="shared" si="54"/>
        <v>ago</v>
      </c>
      <c r="L326" s="26" t="str">
        <f t="shared" si="55"/>
        <v>agosto</v>
      </c>
      <c r="M326" s="26" t="str">
        <f t="shared" si="56"/>
        <v>a</v>
      </c>
      <c r="O326" s="26" t="str">
        <f t="shared" si="57"/>
        <v>16</v>
      </c>
      <c r="P326" s="26" t="str">
        <f t="shared" si="58"/>
        <v>2016</v>
      </c>
      <c r="R326" s="26" t="str">
        <f t="shared" si="59"/>
        <v>08-2016</v>
      </c>
    </row>
    <row r="327" spans="2:18" x14ac:dyDescent="0.25">
      <c r="B327" s="24">
        <v>36856</v>
      </c>
      <c r="D327" s="26" t="str">
        <f t="shared" si="48"/>
        <v>26</v>
      </c>
      <c r="E327" s="26" t="str">
        <f t="shared" si="49"/>
        <v>26</v>
      </c>
      <c r="F327" s="26" t="str">
        <f t="shared" si="50"/>
        <v>dom</v>
      </c>
      <c r="G327" s="26" t="str">
        <f t="shared" si="51"/>
        <v>domingo</v>
      </c>
      <c r="I327" s="26" t="str">
        <f t="shared" si="52"/>
        <v>11</v>
      </c>
      <c r="J327" s="26" t="str">
        <f t="shared" si="53"/>
        <v>11</v>
      </c>
      <c r="K327" s="26" t="str">
        <f t="shared" si="54"/>
        <v>nov</v>
      </c>
      <c r="L327" s="26" t="str">
        <f t="shared" si="55"/>
        <v>noviembre</v>
      </c>
      <c r="M327" s="26" t="str">
        <f t="shared" si="56"/>
        <v>n</v>
      </c>
      <c r="O327" s="26" t="str">
        <f t="shared" si="57"/>
        <v>00</v>
      </c>
      <c r="P327" s="26" t="str">
        <f t="shared" si="58"/>
        <v>2000</v>
      </c>
      <c r="R327" s="26" t="str">
        <f t="shared" si="59"/>
        <v>11-2000</v>
      </c>
    </row>
    <row r="328" spans="2:18" x14ac:dyDescent="0.25">
      <c r="B328" s="24">
        <v>44548</v>
      </c>
      <c r="D328" s="26" t="str">
        <f t="shared" si="48"/>
        <v>18</v>
      </c>
      <c r="E328" s="26" t="str">
        <f t="shared" si="49"/>
        <v>18</v>
      </c>
      <c r="F328" s="26" t="str">
        <f t="shared" si="50"/>
        <v>sáb</v>
      </c>
      <c r="G328" s="26" t="str">
        <f t="shared" si="51"/>
        <v>sábado</v>
      </c>
      <c r="I328" s="26" t="str">
        <f t="shared" si="52"/>
        <v>12</v>
      </c>
      <c r="J328" s="26" t="str">
        <f t="shared" si="53"/>
        <v>12</v>
      </c>
      <c r="K328" s="26" t="str">
        <f t="shared" si="54"/>
        <v>dic</v>
      </c>
      <c r="L328" s="26" t="str">
        <f t="shared" si="55"/>
        <v>diciembre</v>
      </c>
      <c r="M328" s="26" t="str">
        <f t="shared" si="56"/>
        <v>d</v>
      </c>
      <c r="O328" s="26" t="str">
        <f t="shared" si="57"/>
        <v>21</v>
      </c>
      <c r="P328" s="26" t="str">
        <f t="shared" si="58"/>
        <v>2021</v>
      </c>
      <c r="R328" s="26" t="str">
        <f t="shared" si="59"/>
        <v>12-2021</v>
      </c>
    </row>
    <row r="329" spans="2:18" x14ac:dyDescent="0.25">
      <c r="B329" s="24">
        <v>40007</v>
      </c>
      <c r="D329" s="26" t="str">
        <f t="shared" si="48"/>
        <v>13</v>
      </c>
      <c r="E329" s="26" t="str">
        <f t="shared" si="49"/>
        <v>13</v>
      </c>
      <c r="F329" s="26" t="str">
        <f t="shared" si="50"/>
        <v>lun</v>
      </c>
      <c r="G329" s="26" t="str">
        <f t="shared" si="51"/>
        <v>lunes</v>
      </c>
      <c r="I329" s="26" t="str">
        <f t="shared" si="52"/>
        <v>7</v>
      </c>
      <c r="J329" s="26" t="str">
        <f t="shared" si="53"/>
        <v>07</v>
      </c>
      <c r="K329" s="26" t="str">
        <f t="shared" si="54"/>
        <v>jul</v>
      </c>
      <c r="L329" s="26" t="str">
        <f t="shared" si="55"/>
        <v>julio</v>
      </c>
      <c r="M329" s="26" t="str">
        <f t="shared" si="56"/>
        <v>j</v>
      </c>
      <c r="O329" s="26" t="str">
        <f t="shared" si="57"/>
        <v>09</v>
      </c>
      <c r="P329" s="26" t="str">
        <f t="shared" si="58"/>
        <v>2009</v>
      </c>
      <c r="R329" s="26" t="str">
        <f t="shared" si="59"/>
        <v>07-2009</v>
      </c>
    </row>
    <row r="330" spans="2:18" x14ac:dyDescent="0.25">
      <c r="B330" s="24">
        <v>42935</v>
      </c>
      <c r="D330" s="26" t="str">
        <f t="shared" si="48"/>
        <v>19</v>
      </c>
      <c r="E330" s="26" t="str">
        <f t="shared" si="49"/>
        <v>19</v>
      </c>
      <c r="F330" s="26" t="str">
        <f t="shared" si="50"/>
        <v>mié</v>
      </c>
      <c r="G330" s="26" t="str">
        <f t="shared" si="51"/>
        <v>miércoles</v>
      </c>
      <c r="I330" s="26" t="str">
        <f t="shared" si="52"/>
        <v>7</v>
      </c>
      <c r="J330" s="26" t="str">
        <f t="shared" si="53"/>
        <v>07</v>
      </c>
      <c r="K330" s="26" t="str">
        <f t="shared" si="54"/>
        <v>jul</v>
      </c>
      <c r="L330" s="26" t="str">
        <f t="shared" si="55"/>
        <v>julio</v>
      </c>
      <c r="M330" s="26" t="str">
        <f t="shared" si="56"/>
        <v>j</v>
      </c>
      <c r="O330" s="26" t="str">
        <f t="shared" si="57"/>
        <v>17</v>
      </c>
      <c r="P330" s="26" t="str">
        <f t="shared" si="58"/>
        <v>2017</v>
      </c>
      <c r="R330" s="26" t="str">
        <f t="shared" si="59"/>
        <v>07-2017</v>
      </c>
    </row>
    <row r="331" spans="2:18" x14ac:dyDescent="0.25">
      <c r="B331" s="24">
        <v>41555</v>
      </c>
      <c r="D331" s="26" t="str">
        <f t="shared" si="48"/>
        <v>8</v>
      </c>
      <c r="E331" s="26" t="str">
        <f t="shared" si="49"/>
        <v>08</v>
      </c>
      <c r="F331" s="26" t="str">
        <f t="shared" si="50"/>
        <v>mar</v>
      </c>
      <c r="G331" s="26" t="str">
        <f t="shared" si="51"/>
        <v>martes</v>
      </c>
      <c r="I331" s="26" t="str">
        <f t="shared" si="52"/>
        <v>10</v>
      </c>
      <c r="J331" s="26" t="str">
        <f t="shared" si="53"/>
        <v>10</v>
      </c>
      <c r="K331" s="26" t="str">
        <f t="shared" si="54"/>
        <v>oct</v>
      </c>
      <c r="L331" s="26" t="str">
        <f t="shared" si="55"/>
        <v>octubre</v>
      </c>
      <c r="M331" s="26" t="str">
        <f t="shared" si="56"/>
        <v>o</v>
      </c>
      <c r="O331" s="26" t="str">
        <f t="shared" si="57"/>
        <v>13</v>
      </c>
      <c r="P331" s="26" t="str">
        <f t="shared" si="58"/>
        <v>2013</v>
      </c>
      <c r="R331" s="26" t="str">
        <f t="shared" si="59"/>
        <v>10-2013</v>
      </c>
    </row>
    <row r="332" spans="2:18" x14ac:dyDescent="0.25">
      <c r="B332" s="24">
        <v>36613</v>
      </c>
      <c r="D332" s="26" t="str">
        <f t="shared" ref="D332:D395" si="60">TEXT(B332,"d")</f>
        <v>28</v>
      </c>
      <c r="E332" s="26" t="str">
        <f t="shared" ref="E332:E395" si="61">TEXT(B332,"dd")</f>
        <v>28</v>
      </c>
      <c r="F332" s="26" t="str">
        <f t="shared" ref="F332:F395" si="62">TEXT(B332,"ddd")</f>
        <v>mar</v>
      </c>
      <c r="G332" s="26" t="str">
        <f t="shared" ref="G332:G395" si="63">TEXT(B332,"dddd")</f>
        <v>martes</v>
      </c>
      <c r="I332" s="26" t="str">
        <f t="shared" ref="I332:I395" si="64">TEXT(B332,"m")</f>
        <v>3</v>
      </c>
      <c r="J332" s="26" t="str">
        <f t="shared" ref="J332:J395" si="65">TEXT(B332,"mm")</f>
        <v>03</v>
      </c>
      <c r="K332" s="26" t="str">
        <f t="shared" ref="K332:K395" si="66">TEXT(B332,"mmm")</f>
        <v>mar</v>
      </c>
      <c r="L332" s="26" t="str">
        <f t="shared" ref="L332:L395" si="67">TEXT(B332,"mmmm")</f>
        <v>marzo</v>
      </c>
      <c r="M332" s="26" t="str">
        <f t="shared" ref="M332:M395" si="68">TEXT(B332,"mmmmm")</f>
        <v>m</v>
      </c>
      <c r="O332" s="26" t="str">
        <f t="shared" ref="O332:O395" si="69">TEXT(B332,"yy")</f>
        <v>00</v>
      </c>
      <c r="P332" s="26" t="str">
        <f t="shared" ref="P332:P395" si="70">TEXT(B332,"yyyy")</f>
        <v>2000</v>
      </c>
      <c r="R332" s="26" t="str">
        <f t="shared" ref="R332:R395" si="71">TEXT(B332,"mm-yyyy")</f>
        <v>03-2000</v>
      </c>
    </row>
    <row r="333" spans="2:18" x14ac:dyDescent="0.25">
      <c r="B333" s="24">
        <v>37771</v>
      </c>
      <c r="D333" s="26" t="str">
        <f t="shared" si="60"/>
        <v>30</v>
      </c>
      <c r="E333" s="26" t="str">
        <f t="shared" si="61"/>
        <v>30</v>
      </c>
      <c r="F333" s="26" t="str">
        <f t="shared" si="62"/>
        <v>vie</v>
      </c>
      <c r="G333" s="26" t="str">
        <f t="shared" si="63"/>
        <v>viernes</v>
      </c>
      <c r="I333" s="26" t="str">
        <f t="shared" si="64"/>
        <v>5</v>
      </c>
      <c r="J333" s="26" t="str">
        <f t="shared" si="65"/>
        <v>05</v>
      </c>
      <c r="K333" s="26" t="str">
        <f t="shared" si="66"/>
        <v>may</v>
      </c>
      <c r="L333" s="26" t="str">
        <f t="shared" si="67"/>
        <v>mayo</v>
      </c>
      <c r="M333" s="26" t="str">
        <f t="shared" si="68"/>
        <v>m</v>
      </c>
      <c r="O333" s="26" t="str">
        <f t="shared" si="69"/>
        <v>03</v>
      </c>
      <c r="P333" s="26" t="str">
        <f t="shared" si="70"/>
        <v>2003</v>
      </c>
      <c r="R333" s="26" t="str">
        <f t="shared" si="71"/>
        <v>05-2003</v>
      </c>
    </row>
    <row r="334" spans="2:18" x14ac:dyDescent="0.25">
      <c r="B334" s="24">
        <v>38088</v>
      </c>
      <c r="D334" s="26" t="str">
        <f t="shared" si="60"/>
        <v>11</v>
      </c>
      <c r="E334" s="26" t="str">
        <f t="shared" si="61"/>
        <v>11</v>
      </c>
      <c r="F334" s="26" t="str">
        <f t="shared" si="62"/>
        <v>dom</v>
      </c>
      <c r="G334" s="26" t="str">
        <f t="shared" si="63"/>
        <v>domingo</v>
      </c>
      <c r="I334" s="26" t="str">
        <f t="shared" si="64"/>
        <v>4</v>
      </c>
      <c r="J334" s="26" t="str">
        <f t="shared" si="65"/>
        <v>04</v>
      </c>
      <c r="K334" s="26" t="str">
        <f t="shared" si="66"/>
        <v>abr</v>
      </c>
      <c r="L334" s="26" t="str">
        <f t="shared" si="67"/>
        <v>abril</v>
      </c>
      <c r="M334" s="26" t="str">
        <f t="shared" si="68"/>
        <v>a</v>
      </c>
      <c r="O334" s="26" t="str">
        <f t="shared" si="69"/>
        <v>04</v>
      </c>
      <c r="P334" s="26" t="str">
        <f t="shared" si="70"/>
        <v>2004</v>
      </c>
      <c r="R334" s="26" t="str">
        <f t="shared" si="71"/>
        <v>04-2004</v>
      </c>
    </row>
    <row r="335" spans="2:18" x14ac:dyDescent="0.25">
      <c r="B335" s="24">
        <v>40841</v>
      </c>
      <c r="D335" s="26" t="str">
        <f t="shared" si="60"/>
        <v>25</v>
      </c>
      <c r="E335" s="26" t="str">
        <f t="shared" si="61"/>
        <v>25</v>
      </c>
      <c r="F335" s="26" t="str">
        <f t="shared" si="62"/>
        <v>mar</v>
      </c>
      <c r="G335" s="26" t="str">
        <f t="shared" si="63"/>
        <v>martes</v>
      </c>
      <c r="I335" s="26" t="str">
        <f t="shared" si="64"/>
        <v>10</v>
      </c>
      <c r="J335" s="26" t="str">
        <f t="shared" si="65"/>
        <v>10</v>
      </c>
      <c r="K335" s="26" t="str">
        <f t="shared" si="66"/>
        <v>oct</v>
      </c>
      <c r="L335" s="26" t="str">
        <f t="shared" si="67"/>
        <v>octubre</v>
      </c>
      <c r="M335" s="26" t="str">
        <f t="shared" si="68"/>
        <v>o</v>
      </c>
      <c r="O335" s="26" t="str">
        <f t="shared" si="69"/>
        <v>11</v>
      </c>
      <c r="P335" s="26" t="str">
        <f t="shared" si="70"/>
        <v>2011</v>
      </c>
      <c r="R335" s="26" t="str">
        <f t="shared" si="71"/>
        <v>10-2011</v>
      </c>
    </row>
    <row r="336" spans="2:18" x14ac:dyDescent="0.25">
      <c r="B336" s="24">
        <v>42476</v>
      </c>
      <c r="D336" s="26" t="str">
        <f t="shared" si="60"/>
        <v>16</v>
      </c>
      <c r="E336" s="26" t="str">
        <f t="shared" si="61"/>
        <v>16</v>
      </c>
      <c r="F336" s="26" t="str">
        <f t="shared" si="62"/>
        <v>sáb</v>
      </c>
      <c r="G336" s="26" t="str">
        <f t="shared" si="63"/>
        <v>sábado</v>
      </c>
      <c r="I336" s="26" t="str">
        <f t="shared" si="64"/>
        <v>4</v>
      </c>
      <c r="J336" s="26" t="str">
        <f t="shared" si="65"/>
        <v>04</v>
      </c>
      <c r="K336" s="26" t="str">
        <f t="shared" si="66"/>
        <v>abr</v>
      </c>
      <c r="L336" s="26" t="str">
        <f t="shared" si="67"/>
        <v>abril</v>
      </c>
      <c r="M336" s="26" t="str">
        <f t="shared" si="68"/>
        <v>a</v>
      </c>
      <c r="O336" s="26" t="str">
        <f t="shared" si="69"/>
        <v>16</v>
      </c>
      <c r="P336" s="26" t="str">
        <f t="shared" si="70"/>
        <v>2016</v>
      </c>
      <c r="R336" s="26" t="str">
        <f t="shared" si="71"/>
        <v>04-2016</v>
      </c>
    </row>
    <row r="337" spans="2:18" x14ac:dyDescent="0.25">
      <c r="B337" s="24">
        <v>37170</v>
      </c>
      <c r="D337" s="26" t="str">
        <f t="shared" si="60"/>
        <v>6</v>
      </c>
      <c r="E337" s="26" t="str">
        <f t="shared" si="61"/>
        <v>06</v>
      </c>
      <c r="F337" s="26" t="str">
        <f t="shared" si="62"/>
        <v>sáb</v>
      </c>
      <c r="G337" s="26" t="str">
        <f t="shared" si="63"/>
        <v>sábado</v>
      </c>
      <c r="I337" s="26" t="str">
        <f t="shared" si="64"/>
        <v>10</v>
      </c>
      <c r="J337" s="26" t="str">
        <f t="shared" si="65"/>
        <v>10</v>
      </c>
      <c r="K337" s="26" t="str">
        <f t="shared" si="66"/>
        <v>oct</v>
      </c>
      <c r="L337" s="26" t="str">
        <f t="shared" si="67"/>
        <v>octubre</v>
      </c>
      <c r="M337" s="26" t="str">
        <f t="shared" si="68"/>
        <v>o</v>
      </c>
      <c r="O337" s="26" t="str">
        <f t="shared" si="69"/>
        <v>01</v>
      </c>
      <c r="P337" s="26" t="str">
        <f t="shared" si="70"/>
        <v>2001</v>
      </c>
      <c r="R337" s="26" t="str">
        <f t="shared" si="71"/>
        <v>10-2001</v>
      </c>
    </row>
    <row r="338" spans="2:18" x14ac:dyDescent="0.25">
      <c r="B338" s="24">
        <v>43009</v>
      </c>
      <c r="D338" s="26" t="str">
        <f t="shared" si="60"/>
        <v>1</v>
      </c>
      <c r="E338" s="26" t="str">
        <f t="shared" si="61"/>
        <v>01</v>
      </c>
      <c r="F338" s="26" t="str">
        <f t="shared" si="62"/>
        <v>dom</v>
      </c>
      <c r="G338" s="26" t="str">
        <f t="shared" si="63"/>
        <v>domingo</v>
      </c>
      <c r="I338" s="26" t="str">
        <f t="shared" si="64"/>
        <v>10</v>
      </c>
      <c r="J338" s="26" t="str">
        <f t="shared" si="65"/>
        <v>10</v>
      </c>
      <c r="K338" s="26" t="str">
        <f t="shared" si="66"/>
        <v>oct</v>
      </c>
      <c r="L338" s="26" t="str">
        <f t="shared" si="67"/>
        <v>octubre</v>
      </c>
      <c r="M338" s="26" t="str">
        <f t="shared" si="68"/>
        <v>o</v>
      </c>
      <c r="O338" s="26" t="str">
        <f t="shared" si="69"/>
        <v>17</v>
      </c>
      <c r="P338" s="26" t="str">
        <f t="shared" si="70"/>
        <v>2017</v>
      </c>
      <c r="R338" s="26" t="str">
        <f t="shared" si="71"/>
        <v>10-2017</v>
      </c>
    </row>
    <row r="339" spans="2:18" x14ac:dyDescent="0.25">
      <c r="B339" s="24">
        <v>44087</v>
      </c>
      <c r="D339" s="26" t="str">
        <f t="shared" si="60"/>
        <v>13</v>
      </c>
      <c r="E339" s="26" t="str">
        <f t="shared" si="61"/>
        <v>13</v>
      </c>
      <c r="F339" s="26" t="str">
        <f t="shared" si="62"/>
        <v>dom</v>
      </c>
      <c r="G339" s="26" t="str">
        <f t="shared" si="63"/>
        <v>domingo</v>
      </c>
      <c r="I339" s="26" t="str">
        <f t="shared" si="64"/>
        <v>9</v>
      </c>
      <c r="J339" s="26" t="str">
        <f t="shared" si="65"/>
        <v>09</v>
      </c>
      <c r="K339" s="26" t="str">
        <f t="shared" si="66"/>
        <v>sep</v>
      </c>
      <c r="L339" s="26" t="str">
        <f t="shared" si="67"/>
        <v>septiembre</v>
      </c>
      <c r="M339" s="26" t="str">
        <f t="shared" si="68"/>
        <v>s</v>
      </c>
      <c r="O339" s="26" t="str">
        <f t="shared" si="69"/>
        <v>20</v>
      </c>
      <c r="P339" s="26" t="str">
        <f t="shared" si="70"/>
        <v>2020</v>
      </c>
      <c r="R339" s="26" t="str">
        <f t="shared" si="71"/>
        <v>09-2020</v>
      </c>
    </row>
    <row r="340" spans="2:18" x14ac:dyDescent="0.25">
      <c r="B340" s="24">
        <v>42672</v>
      </c>
      <c r="D340" s="26" t="str">
        <f t="shared" si="60"/>
        <v>29</v>
      </c>
      <c r="E340" s="26" t="str">
        <f t="shared" si="61"/>
        <v>29</v>
      </c>
      <c r="F340" s="26" t="str">
        <f t="shared" si="62"/>
        <v>sáb</v>
      </c>
      <c r="G340" s="26" t="str">
        <f t="shared" si="63"/>
        <v>sábado</v>
      </c>
      <c r="I340" s="26" t="str">
        <f t="shared" si="64"/>
        <v>10</v>
      </c>
      <c r="J340" s="26" t="str">
        <f t="shared" si="65"/>
        <v>10</v>
      </c>
      <c r="K340" s="26" t="str">
        <f t="shared" si="66"/>
        <v>oct</v>
      </c>
      <c r="L340" s="26" t="str">
        <f t="shared" si="67"/>
        <v>octubre</v>
      </c>
      <c r="M340" s="26" t="str">
        <f t="shared" si="68"/>
        <v>o</v>
      </c>
      <c r="O340" s="26" t="str">
        <f t="shared" si="69"/>
        <v>16</v>
      </c>
      <c r="P340" s="26" t="str">
        <f t="shared" si="70"/>
        <v>2016</v>
      </c>
      <c r="R340" s="26" t="str">
        <f t="shared" si="71"/>
        <v>10-2016</v>
      </c>
    </row>
    <row r="341" spans="2:18" x14ac:dyDescent="0.25">
      <c r="B341" s="24">
        <v>39934</v>
      </c>
      <c r="D341" s="26" t="str">
        <f t="shared" si="60"/>
        <v>1</v>
      </c>
      <c r="E341" s="26" t="str">
        <f t="shared" si="61"/>
        <v>01</v>
      </c>
      <c r="F341" s="26" t="str">
        <f t="shared" si="62"/>
        <v>vie</v>
      </c>
      <c r="G341" s="26" t="str">
        <f t="shared" si="63"/>
        <v>viernes</v>
      </c>
      <c r="I341" s="26" t="str">
        <f t="shared" si="64"/>
        <v>5</v>
      </c>
      <c r="J341" s="26" t="str">
        <f t="shared" si="65"/>
        <v>05</v>
      </c>
      <c r="K341" s="26" t="str">
        <f t="shared" si="66"/>
        <v>may</v>
      </c>
      <c r="L341" s="26" t="str">
        <f t="shared" si="67"/>
        <v>mayo</v>
      </c>
      <c r="M341" s="26" t="str">
        <f t="shared" si="68"/>
        <v>m</v>
      </c>
      <c r="O341" s="26" t="str">
        <f t="shared" si="69"/>
        <v>09</v>
      </c>
      <c r="P341" s="26" t="str">
        <f t="shared" si="70"/>
        <v>2009</v>
      </c>
      <c r="R341" s="26" t="str">
        <f t="shared" si="71"/>
        <v>05-2009</v>
      </c>
    </row>
    <row r="342" spans="2:18" x14ac:dyDescent="0.25">
      <c r="B342" s="24">
        <v>41862</v>
      </c>
      <c r="D342" s="26" t="str">
        <f t="shared" si="60"/>
        <v>11</v>
      </c>
      <c r="E342" s="26" t="str">
        <f t="shared" si="61"/>
        <v>11</v>
      </c>
      <c r="F342" s="26" t="str">
        <f t="shared" si="62"/>
        <v>lun</v>
      </c>
      <c r="G342" s="26" t="str">
        <f t="shared" si="63"/>
        <v>lunes</v>
      </c>
      <c r="I342" s="26" t="str">
        <f t="shared" si="64"/>
        <v>8</v>
      </c>
      <c r="J342" s="26" t="str">
        <f t="shared" si="65"/>
        <v>08</v>
      </c>
      <c r="K342" s="26" t="str">
        <f t="shared" si="66"/>
        <v>ago</v>
      </c>
      <c r="L342" s="26" t="str">
        <f t="shared" si="67"/>
        <v>agosto</v>
      </c>
      <c r="M342" s="26" t="str">
        <f t="shared" si="68"/>
        <v>a</v>
      </c>
      <c r="O342" s="26" t="str">
        <f t="shared" si="69"/>
        <v>14</v>
      </c>
      <c r="P342" s="26" t="str">
        <f t="shared" si="70"/>
        <v>2014</v>
      </c>
      <c r="R342" s="26" t="str">
        <f t="shared" si="71"/>
        <v>08-2014</v>
      </c>
    </row>
    <row r="343" spans="2:18" x14ac:dyDescent="0.25">
      <c r="B343" s="24">
        <v>38157</v>
      </c>
      <c r="D343" s="26" t="str">
        <f t="shared" si="60"/>
        <v>19</v>
      </c>
      <c r="E343" s="26" t="str">
        <f t="shared" si="61"/>
        <v>19</v>
      </c>
      <c r="F343" s="26" t="str">
        <f t="shared" si="62"/>
        <v>sáb</v>
      </c>
      <c r="G343" s="26" t="str">
        <f t="shared" si="63"/>
        <v>sábado</v>
      </c>
      <c r="I343" s="26" t="str">
        <f t="shared" si="64"/>
        <v>6</v>
      </c>
      <c r="J343" s="26" t="str">
        <f t="shared" si="65"/>
        <v>06</v>
      </c>
      <c r="K343" s="26" t="str">
        <f t="shared" si="66"/>
        <v>jun</v>
      </c>
      <c r="L343" s="26" t="str">
        <f t="shared" si="67"/>
        <v>junio</v>
      </c>
      <c r="M343" s="26" t="str">
        <f t="shared" si="68"/>
        <v>j</v>
      </c>
      <c r="O343" s="26" t="str">
        <f t="shared" si="69"/>
        <v>04</v>
      </c>
      <c r="P343" s="26" t="str">
        <f t="shared" si="70"/>
        <v>2004</v>
      </c>
      <c r="R343" s="26" t="str">
        <f t="shared" si="71"/>
        <v>06-2004</v>
      </c>
    </row>
    <row r="344" spans="2:18" x14ac:dyDescent="0.25">
      <c r="B344" s="24">
        <v>41997</v>
      </c>
      <c r="D344" s="26" t="str">
        <f t="shared" si="60"/>
        <v>24</v>
      </c>
      <c r="E344" s="26" t="str">
        <f t="shared" si="61"/>
        <v>24</v>
      </c>
      <c r="F344" s="26" t="str">
        <f t="shared" si="62"/>
        <v>mié</v>
      </c>
      <c r="G344" s="26" t="str">
        <f t="shared" si="63"/>
        <v>miércoles</v>
      </c>
      <c r="I344" s="26" t="str">
        <f t="shared" si="64"/>
        <v>12</v>
      </c>
      <c r="J344" s="26" t="str">
        <f t="shared" si="65"/>
        <v>12</v>
      </c>
      <c r="K344" s="26" t="str">
        <f t="shared" si="66"/>
        <v>dic</v>
      </c>
      <c r="L344" s="26" t="str">
        <f t="shared" si="67"/>
        <v>diciembre</v>
      </c>
      <c r="M344" s="26" t="str">
        <f t="shared" si="68"/>
        <v>d</v>
      </c>
      <c r="O344" s="26" t="str">
        <f t="shared" si="69"/>
        <v>14</v>
      </c>
      <c r="P344" s="26" t="str">
        <f t="shared" si="70"/>
        <v>2014</v>
      </c>
      <c r="R344" s="26" t="str">
        <f t="shared" si="71"/>
        <v>12-2014</v>
      </c>
    </row>
    <row r="345" spans="2:18" x14ac:dyDescent="0.25">
      <c r="B345" s="24">
        <v>36899</v>
      </c>
      <c r="D345" s="26" t="str">
        <f t="shared" si="60"/>
        <v>8</v>
      </c>
      <c r="E345" s="26" t="str">
        <f t="shared" si="61"/>
        <v>08</v>
      </c>
      <c r="F345" s="26" t="str">
        <f t="shared" si="62"/>
        <v>lun</v>
      </c>
      <c r="G345" s="26" t="str">
        <f t="shared" si="63"/>
        <v>lunes</v>
      </c>
      <c r="I345" s="26" t="str">
        <f t="shared" si="64"/>
        <v>1</v>
      </c>
      <c r="J345" s="26" t="str">
        <f t="shared" si="65"/>
        <v>01</v>
      </c>
      <c r="K345" s="26" t="str">
        <f t="shared" si="66"/>
        <v>ene</v>
      </c>
      <c r="L345" s="26" t="str">
        <f t="shared" si="67"/>
        <v>enero</v>
      </c>
      <c r="M345" s="26" t="str">
        <f t="shared" si="68"/>
        <v>e</v>
      </c>
      <c r="O345" s="26" t="str">
        <f t="shared" si="69"/>
        <v>01</v>
      </c>
      <c r="P345" s="26" t="str">
        <f t="shared" si="70"/>
        <v>2001</v>
      </c>
      <c r="R345" s="26" t="str">
        <f t="shared" si="71"/>
        <v>01-2001</v>
      </c>
    </row>
    <row r="346" spans="2:18" x14ac:dyDescent="0.25">
      <c r="B346" s="24">
        <v>41457</v>
      </c>
      <c r="D346" s="26" t="str">
        <f t="shared" si="60"/>
        <v>2</v>
      </c>
      <c r="E346" s="26" t="str">
        <f t="shared" si="61"/>
        <v>02</v>
      </c>
      <c r="F346" s="26" t="str">
        <f t="shared" si="62"/>
        <v>mar</v>
      </c>
      <c r="G346" s="26" t="str">
        <f t="shared" si="63"/>
        <v>martes</v>
      </c>
      <c r="I346" s="26" t="str">
        <f t="shared" si="64"/>
        <v>7</v>
      </c>
      <c r="J346" s="26" t="str">
        <f t="shared" si="65"/>
        <v>07</v>
      </c>
      <c r="K346" s="26" t="str">
        <f t="shared" si="66"/>
        <v>jul</v>
      </c>
      <c r="L346" s="26" t="str">
        <f t="shared" si="67"/>
        <v>julio</v>
      </c>
      <c r="M346" s="26" t="str">
        <f t="shared" si="68"/>
        <v>j</v>
      </c>
      <c r="O346" s="26" t="str">
        <f t="shared" si="69"/>
        <v>13</v>
      </c>
      <c r="P346" s="26" t="str">
        <f t="shared" si="70"/>
        <v>2013</v>
      </c>
      <c r="R346" s="26" t="str">
        <f t="shared" si="71"/>
        <v>07-2013</v>
      </c>
    </row>
    <row r="347" spans="2:18" x14ac:dyDescent="0.25">
      <c r="B347" s="24">
        <v>43606</v>
      </c>
      <c r="D347" s="26" t="str">
        <f t="shared" si="60"/>
        <v>21</v>
      </c>
      <c r="E347" s="26" t="str">
        <f t="shared" si="61"/>
        <v>21</v>
      </c>
      <c r="F347" s="26" t="str">
        <f t="shared" si="62"/>
        <v>mar</v>
      </c>
      <c r="G347" s="26" t="str">
        <f t="shared" si="63"/>
        <v>martes</v>
      </c>
      <c r="I347" s="26" t="str">
        <f t="shared" si="64"/>
        <v>5</v>
      </c>
      <c r="J347" s="26" t="str">
        <f t="shared" si="65"/>
        <v>05</v>
      </c>
      <c r="K347" s="26" t="str">
        <f t="shared" si="66"/>
        <v>may</v>
      </c>
      <c r="L347" s="26" t="str">
        <f t="shared" si="67"/>
        <v>mayo</v>
      </c>
      <c r="M347" s="26" t="str">
        <f t="shared" si="68"/>
        <v>m</v>
      </c>
      <c r="O347" s="26" t="str">
        <f t="shared" si="69"/>
        <v>19</v>
      </c>
      <c r="P347" s="26" t="str">
        <f t="shared" si="70"/>
        <v>2019</v>
      </c>
      <c r="R347" s="26" t="str">
        <f t="shared" si="71"/>
        <v>05-2019</v>
      </c>
    </row>
    <row r="348" spans="2:18" x14ac:dyDescent="0.25">
      <c r="B348" s="24">
        <v>40291</v>
      </c>
      <c r="D348" s="26" t="str">
        <f t="shared" si="60"/>
        <v>23</v>
      </c>
      <c r="E348" s="26" t="str">
        <f t="shared" si="61"/>
        <v>23</v>
      </c>
      <c r="F348" s="26" t="str">
        <f t="shared" si="62"/>
        <v>vie</v>
      </c>
      <c r="G348" s="26" t="str">
        <f t="shared" si="63"/>
        <v>viernes</v>
      </c>
      <c r="I348" s="26" t="str">
        <f t="shared" si="64"/>
        <v>4</v>
      </c>
      <c r="J348" s="26" t="str">
        <f t="shared" si="65"/>
        <v>04</v>
      </c>
      <c r="K348" s="26" t="str">
        <f t="shared" si="66"/>
        <v>abr</v>
      </c>
      <c r="L348" s="26" t="str">
        <f t="shared" si="67"/>
        <v>abril</v>
      </c>
      <c r="M348" s="26" t="str">
        <f t="shared" si="68"/>
        <v>a</v>
      </c>
      <c r="O348" s="26" t="str">
        <f t="shared" si="69"/>
        <v>10</v>
      </c>
      <c r="P348" s="26" t="str">
        <f t="shared" si="70"/>
        <v>2010</v>
      </c>
      <c r="R348" s="26" t="str">
        <f t="shared" si="71"/>
        <v>04-2010</v>
      </c>
    </row>
    <row r="349" spans="2:18" x14ac:dyDescent="0.25">
      <c r="B349" s="24">
        <v>38071</v>
      </c>
      <c r="D349" s="26" t="str">
        <f t="shared" si="60"/>
        <v>25</v>
      </c>
      <c r="E349" s="26" t="str">
        <f t="shared" si="61"/>
        <v>25</v>
      </c>
      <c r="F349" s="26" t="str">
        <f t="shared" si="62"/>
        <v>jue</v>
      </c>
      <c r="G349" s="26" t="str">
        <f t="shared" si="63"/>
        <v>jueves</v>
      </c>
      <c r="I349" s="26" t="str">
        <f t="shared" si="64"/>
        <v>3</v>
      </c>
      <c r="J349" s="26" t="str">
        <f t="shared" si="65"/>
        <v>03</v>
      </c>
      <c r="K349" s="26" t="str">
        <f t="shared" si="66"/>
        <v>mar</v>
      </c>
      <c r="L349" s="26" t="str">
        <f t="shared" si="67"/>
        <v>marzo</v>
      </c>
      <c r="M349" s="26" t="str">
        <f t="shared" si="68"/>
        <v>m</v>
      </c>
      <c r="O349" s="26" t="str">
        <f t="shared" si="69"/>
        <v>04</v>
      </c>
      <c r="P349" s="26" t="str">
        <f t="shared" si="70"/>
        <v>2004</v>
      </c>
      <c r="R349" s="26" t="str">
        <f t="shared" si="71"/>
        <v>03-2004</v>
      </c>
    </row>
    <row r="350" spans="2:18" x14ac:dyDescent="0.25">
      <c r="B350" s="24">
        <v>38470</v>
      </c>
      <c r="D350" s="26" t="str">
        <f t="shared" si="60"/>
        <v>28</v>
      </c>
      <c r="E350" s="26" t="str">
        <f t="shared" si="61"/>
        <v>28</v>
      </c>
      <c r="F350" s="26" t="str">
        <f t="shared" si="62"/>
        <v>jue</v>
      </c>
      <c r="G350" s="26" t="str">
        <f t="shared" si="63"/>
        <v>jueves</v>
      </c>
      <c r="I350" s="26" t="str">
        <f t="shared" si="64"/>
        <v>4</v>
      </c>
      <c r="J350" s="26" t="str">
        <f t="shared" si="65"/>
        <v>04</v>
      </c>
      <c r="K350" s="26" t="str">
        <f t="shared" si="66"/>
        <v>abr</v>
      </c>
      <c r="L350" s="26" t="str">
        <f t="shared" si="67"/>
        <v>abril</v>
      </c>
      <c r="M350" s="26" t="str">
        <f t="shared" si="68"/>
        <v>a</v>
      </c>
      <c r="O350" s="26" t="str">
        <f t="shared" si="69"/>
        <v>05</v>
      </c>
      <c r="P350" s="26" t="str">
        <f t="shared" si="70"/>
        <v>2005</v>
      </c>
      <c r="R350" s="26" t="str">
        <f t="shared" si="71"/>
        <v>04-2005</v>
      </c>
    </row>
    <row r="351" spans="2:18" x14ac:dyDescent="0.25">
      <c r="B351" s="24">
        <v>42398</v>
      </c>
      <c r="D351" s="26" t="str">
        <f t="shared" si="60"/>
        <v>29</v>
      </c>
      <c r="E351" s="26" t="str">
        <f t="shared" si="61"/>
        <v>29</v>
      </c>
      <c r="F351" s="26" t="str">
        <f t="shared" si="62"/>
        <v>vie</v>
      </c>
      <c r="G351" s="26" t="str">
        <f t="shared" si="63"/>
        <v>viernes</v>
      </c>
      <c r="I351" s="26" t="str">
        <f t="shared" si="64"/>
        <v>1</v>
      </c>
      <c r="J351" s="26" t="str">
        <f t="shared" si="65"/>
        <v>01</v>
      </c>
      <c r="K351" s="26" t="str">
        <f t="shared" si="66"/>
        <v>ene</v>
      </c>
      <c r="L351" s="26" t="str">
        <f t="shared" si="67"/>
        <v>enero</v>
      </c>
      <c r="M351" s="26" t="str">
        <f t="shared" si="68"/>
        <v>e</v>
      </c>
      <c r="O351" s="26" t="str">
        <f t="shared" si="69"/>
        <v>16</v>
      </c>
      <c r="P351" s="26" t="str">
        <f t="shared" si="70"/>
        <v>2016</v>
      </c>
      <c r="R351" s="26" t="str">
        <f t="shared" si="71"/>
        <v>01-2016</v>
      </c>
    </row>
    <row r="352" spans="2:18" x14ac:dyDescent="0.25">
      <c r="B352" s="24">
        <v>40833</v>
      </c>
      <c r="D352" s="26" t="str">
        <f t="shared" si="60"/>
        <v>17</v>
      </c>
      <c r="E352" s="26" t="str">
        <f t="shared" si="61"/>
        <v>17</v>
      </c>
      <c r="F352" s="26" t="str">
        <f t="shared" si="62"/>
        <v>lun</v>
      </c>
      <c r="G352" s="26" t="str">
        <f t="shared" si="63"/>
        <v>lunes</v>
      </c>
      <c r="I352" s="26" t="str">
        <f t="shared" si="64"/>
        <v>10</v>
      </c>
      <c r="J352" s="26" t="str">
        <f t="shared" si="65"/>
        <v>10</v>
      </c>
      <c r="K352" s="26" t="str">
        <f t="shared" si="66"/>
        <v>oct</v>
      </c>
      <c r="L352" s="26" t="str">
        <f t="shared" si="67"/>
        <v>octubre</v>
      </c>
      <c r="M352" s="26" t="str">
        <f t="shared" si="68"/>
        <v>o</v>
      </c>
      <c r="O352" s="26" t="str">
        <f t="shared" si="69"/>
        <v>11</v>
      </c>
      <c r="P352" s="26" t="str">
        <f t="shared" si="70"/>
        <v>2011</v>
      </c>
      <c r="R352" s="26" t="str">
        <f t="shared" si="71"/>
        <v>10-2011</v>
      </c>
    </row>
    <row r="353" spans="2:18" x14ac:dyDescent="0.25">
      <c r="B353" s="24">
        <v>41721</v>
      </c>
      <c r="D353" s="26" t="str">
        <f t="shared" si="60"/>
        <v>23</v>
      </c>
      <c r="E353" s="26" t="str">
        <f t="shared" si="61"/>
        <v>23</v>
      </c>
      <c r="F353" s="26" t="str">
        <f t="shared" si="62"/>
        <v>dom</v>
      </c>
      <c r="G353" s="26" t="str">
        <f t="shared" si="63"/>
        <v>domingo</v>
      </c>
      <c r="I353" s="26" t="str">
        <f t="shared" si="64"/>
        <v>3</v>
      </c>
      <c r="J353" s="26" t="str">
        <f t="shared" si="65"/>
        <v>03</v>
      </c>
      <c r="K353" s="26" t="str">
        <f t="shared" si="66"/>
        <v>mar</v>
      </c>
      <c r="L353" s="26" t="str">
        <f t="shared" si="67"/>
        <v>marzo</v>
      </c>
      <c r="M353" s="26" t="str">
        <f t="shared" si="68"/>
        <v>m</v>
      </c>
      <c r="O353" s="26" t="str">
        <f t="shared" si="69"/>
        <v>14</v>
      </c>
      <c r="P353" s="26" t="str">
        <f t="shared" si="70"/>
        <v>2014</v>
      </c>
      <c r="R353" s="26" t="str">
        <f t="shared" si="71"/>
        <v>03-2014</v>
      </c>
    </row>
    <row r="354" spans="2:18" x14ac:dyDescent="0.25">
      <c r="B354" s="24">
        <v>40494</v>
      </c>
      <c r="D354" s="26" t="str">
        <f t="shared" si="60"/>
        <v>12</v>
      </c>
      <c r="E354" s="26" t="str">
        <f t="shared" si="61"/>
        <v>12</v>
      </c>
      <c r="F354" s="26" t="str">
        <f t="shared" si="62"/>
        <v>vie</v>
      </c>
      <c r="G354" s="26" t="str">
        <f t="shared" si="63"/>
        <v>viernes</v>
      </c>
      <c r="I354" s="26" t="str">
        <f t="shared" si="64"/>
        <v>11</v>
      </c>
      <c r="J354" s="26" t="str">
        <f t="shared" si="65"/>
        <v>11</v>
      </c>
      <c r="K354" s="26" t="str">
        <f t="shared" si="66"/>
        <v>nov</v>
      </c>
      <c r="L354" s="26" t="str">
        <f t="shared" si="67"/>
        <v>noviembre</v>
      </c>
      <c r="M354" s="26" t="str">
        <f t="shared" si="68"/>
        <v>n</v>
      </c>
      <c r="O354" s="26" t="str">
        <f t="shared" si="69"/>
        <v>10</v>
      </c>
      <c r="P354" s="26" t="str">
        <f t="shared" si="70"/>
        <v>2010</v>
      </c>
      <c r="R354" s="26" t="str">
        <f t="shared" si="71"/>
        <v>11-2010</v>
      </c>
    </row>
    <row r="355" spans="2:18" x14ac:dyDescent="0.25">
      <c r="B355" s="24">
        <v>40031</v>
      </c>
      <c r="D355" s="26" t="str">
        <f t="shared" si="60"/>
        <v>6</v>
      </c>
      <c r="E355" s="26" t="str">
        <f t="shared" si="61"/>
        <v>06</v>
      </c>
      <c r="F355" s="26" t="str">
        <f t="shared" si="62"/>
        <v>jue</v>
      </c>
      <c r="G355" s="26" t="str">
        <f t="shared" si="63"/>
        <v>jueves</v>
      </c>
      <c r="I355" s="26" t="str">
        <f t="shared" si="64"/>
        <v>8</v>
      </c>
      <c r="J355" s="26" t="str">
        <f t="shared" si="65"/>
        <v>08</v>
      </c>
      <c r="K355" s="26" t="str">
        <f t="shared" si="66"/>
        <v>ago</v>
      </c>
      <c r="L355" s="26" t="str">
        <f t="shared" si="67"/>
        <v>agosto</v>
      </c>
      <c r="M355" s="26" t="str">
        <f t="shared" si="68"/>
        <v>a</v>
      </c>
      <c r="O355" s="26" t="str">
        <f t="shared" si="69"/>
        <v>09</v>
      </c>
      <c r="P355" s="26" t="str">
        <f t="shared" si="70"/>
        <v>2009</v>
      </c>
      <c r="R355" s="26" t="str">
        <f t="shared" si="71"/>
        <v>08-2009</v>
      </c>
    </row>
    <row r="356" spans="2:18" x14ac:dyDescent="0.25">
      <c r="B356" s="24">
        <v>37364</v>
      </c>
      <c r="D356" s="26" t="str">
        <f t="shared" si="60"/>
        <v>18</v>
      </c>
      <c r="E356" s="26" t="str">
        <f t="shared" si="61"/>
        <v>18</v>
      </c>
      <c r="F356" s="26" t="str">
        <f t="shared" si="62"/>
        <v>jue</v>
      </c>
      <c r="G356" s="26" t="str">
        <f t="shared" si="63"/>
        <v>jueves</v>
      </c>
      <c r="I356" s="26" t="str">
        <f t="shared" si="64"/>
        <v>4</v>
      </c>
      <c r="J356" s="26" t="str">
        <f t="shared" si="65"/>
        <v>04</v>
      </c>
      <c r="K356" s="26" t="str">
        <f t="shared" si="66"/>
        <v>abr</v>
      </c>
      <c r="L356" s="26" t="str">
        <f t="shared" si="67"/>
        <v>abril</v>
      </c>
      <c r="M356" s="26" t="str">
        <f t="shared" si="68"/>
        <v>a</v>
      </c>
      <c r="O356" s="26" t="str">
        <f t="shared" si="69"/>
        <v>02</v>
      </c>
      <c r="P356" s="26" t="str">
        <f t="shared" si="70"/>
        <v>2002</v>
      </c>
      <c r="R356" s="26" t="str">
        <f t="shared" si="71"/>
        <v>04-2002</v>
      </c>
    </row>
    <row r="357" spans="2:18" x14ac:dyDescent="0.25">
      <c r="B357" s="24">
        <v>43687</v>
      </c>
      <c r="D357" s="26" t="str">
        <f t="shared" si="60"/>
        <v>10</v>
      </c>
      <c r="E357" s="26" t="str">
        <f t="shared" si="61"/>
        <v>10</v>
      </c>
      <c r="F357" s="26" t="str">
        <f t="shared" si="62"/>
        <v>sáb</v>
      </c>
      <c r="G357" s="26" t="str">
        <f t="shared" si="63"/>
        <v>sábado</v>
      </c>
      <c r="I357" s="26" t="str">
        <f t="shared" si="64"/>
        <v>8</v>
      </c>
      <c r="J357" s="26" t="str">
        <f t="shared" si="65"/>
        <v>08</v>
      </c>
      <c r="K357" s="26" t="str">
        <f t="shared" si="66"/>
        <v>ago</v>
      </c>
      <c r="L357" s="26" t="str">
        <f t="shared" si="67"/>
        <v>agosto</v>
      </c>
      <c r="M357" s="26" t="str">
        <f t="shared" si="68"/>
        <v>a</v>
      </c>
      <c r="O357" s="26" t="str">
        <f t="shared" si="69"/>
        <v>19</v>
      </c>
      <c r="P357" s="26" t="str">
        <f t="shared" si="70"/>
        <v>2019</v>
      </c>
      <c r="R357" s="26" t="str">
        <f t="shared" si="71"/>
        <v>08-2019</v>
      </c>
    </row>
    <row r="358" spans="2:18" x14ac:dyDescent="0.25">
      <c r="B358" s="24">
        <v>43801</v>
      </c>
      <c r="D358" s="26" t="str">
        <f t="shared" si="60"/>
        <v>2</v>
      </c>
      <c r="E358" s="26" t="str">
        <f t="shared" si="61"/>
        <v>02</v>
      </c>
      <c r="F358" s="26" t="str">
        <f t="shared" si="62"/>
        <v>lun</v>
      </c>
      <c r="G358" s="26" t="str">
        <f t="shared" si="63"/>
        <v>lunes</v>
      </c>
      <c r="I358" s="26" t="str">
        <f t="shared" si="64"/>
        <v>12</v>
      </c>
      <c r="J358" s="26" t="str">
        <f t="shared" si="65"/>
        <v>12</v>
      </c>
      <c r="K358" s="26" t="str">
        <f t="shared" si="66"/>
        <v>dic</v>
      </c>
      <c r="L358" s="26" t="str">
        <f t="shared" si="67"/>
        <v>diciembre</v>
      </c>
      <c r="M358" s="26" t="str">
        <f t="shared" si="68"/>
        <v>d</v>
      </c>
      <c r="O358" s="26" t="str">
        <f t="shared" si="69"/>
        <v>19</v>
      </c>
      <c r="P358" s="26" t="str">
        <f t="shared" si="70"/>
        <v>2019</v>
      </c>
      <c r="R358" s="26" t="str">
        <f t="shared" si="71"/>
        <v>12-2019</v>
      </c>
    </row>
    <row r="359" spans="2:18" x14ac:dyDescent="0.25">
      <c r="B359" s="24">
        <v>42165</v>
      </c>
      <c r="D359" s="26" t="str">
        <f t="shared" si="60"/>
        <v>10</v>
      </c>
      <c r="E359" s="26" t="str">
        <f t="shared" si="61"/>
        <v>10</v>
      </c>
      <c r="F359" s="26" t="str">
        <f t="shared" si="62"/>
        <v>mié</v>
      </c>
      <c r="G359" s="26" t="str">
        <f t="shared" si="63"/>
        <v>miércoles</v>
      </c>
      <c r="I359" s="26" t="str">
        <f t="shared" si="64"/>
        <v>6</v>
      </c>
      <c r="J359" s="26" t="str">
        <f t="shared" si="65"/>
        <v>06</v>
      </c>
      <c r="K359" s="26" t="str">
        <f t="shared" si="66"/>
        <v>jun</v>
      </c>
      <c r="L359" s="26" t="str">
        <f t="shared" si="67"/>
        <v>junio</v>
      </c>
      <c r="M359" s="26" t="str">
        <f t="shared" si="68"/>
        <v>j</v>
      </c>
      <c r="O359" s="26" t="str">
        <f t="shared" si="69"/>
        <v>15</v>
      </c>
      <c r="P359" s="26" t="str">
        <f t="shared" si="70"/>
        <v>2015</v>
      </c>
      <c r="R359" s="26" t="str">
        <f t="shared" si="71"/>
        <v>06-2015</v>
      </c>
    </row>
    <row r="360" spans="2:18" x14ac:dyDescent="0.25">
      <c r="B360" s="24">
        <v>40665</v>
      </c>
      <c r="D360" s="26" t="str">
        <f t="shared" si="60"/>
        <v>2</v>
      </c>
      <c r="E360" s="26" t="str">
        <f t="shared" si="61"/>
        <v>02</v>
      </c>
      <c r="F360" s="26" t="str">
        <f t="shared" si="62"/>
        <v>lun</v>
      </c>
      <c r="G360" s="26" t="str">
        <f t="shared" si="63"/>
        <v>lunes</v>
      </c>
      <c r="I360" s="26" t="str">
        <f t="shared" si="64"/>
        <v>5</v>
      </c>
      <c r="J360" s="26" t="str">
        <f t="shared" si="65"/>
        <v>05</v>
      </c>
      <c r="K360" s="26" t="str">
        <f t="shared" si="66"/>
        <v>may</v>
      </c>
      <c r="L360" s="26" t="str">
        <f t="shared" si="67"/>
        <v>mayo</v>
      </c>
      <c r="M360" s="26" t="str">
        <f t="shared" si="68"/>
        <v>m</v>
      </c>
      <c r="O360" s="26" t="str">
        <f t="shared" si="69"/>
        <v>11</v>
      </c>
      <c r="P360" s="26" t="str">
        <f t="shared" si="70"/>
        <v>2011</v>
      </c>
      <c r="R360" s="26" t="str">
        <f t="shared" si="71"/>
        <v>05-2011</v>
      </c>
    </row>
    <row r="361" spans="2:18" x14ac:dyDescent="0.25">
      <c r="B361" s="24">
        <v>39192</v>
      </c>
      <c r="D361" s="26" t="str">
        <f t="shared" si="60"/>
        <v>20</v>
      </c>
      <c r="E361" s="26" t="str">
        <f t="shared" si="61"/>
        <v>20</v>
      </c>
      <c r="F361" s="26" t="str">
        <f t="shared" si="62"/>
        <v>vie</v>
      </c>
      <c r="G361" s="26" t="str">
        <f t="shared" si="63"/>
        <v>viernes</v>
      </c>
      <c r="I361" s="26" t="str">
        <f t="shared" si="64"/>
        <v>4</v>
      </c>
      <c r="J361" s="26" t="str">
        <f t="shared" si="65"/>
        <v>04</v>
      </c>
      <c r="K361" s="26" t="str">
        <f t="shared" si="66"/>
        <v>abr</v>
      </c>
      <c r="L361" s="26" t="str">
        <f t="shared" si="67"/>
        <v>abril</v>
      </c>
      <c r="M361" s="26" t="str">
        <f t="shared" si="68"/>
        <v>a</v>
      </c>
      <c r="O361" s="26" t="str">
        <f t="shared" si="69"/>
        <v>07</v>
      </c>
      <c r="P361" s="26" t="str">
        <f t="shared" si="70"/>
        <v>2007</v>
      </c>
      <c r="R361" s="26" t="str">
        <f t="shared" si="71"/>
        <v>04-2007</v>
      </c>
    </row>
    <row r="362" spans="2:18" x14ac:dyDescent="0.25">
      <c r="B362" s="24">
        <v>40686</v>
      </c>
      <c r="D362" s="26" t="str">
        <f t="shared" si="60"/>
        <v>23</v>
      </c>
      <c r="E362" s="26" t="str">
        <f t="shared" si="61"/>
        <v>23</v>
      </c>
      <c r="F362" s="26" t="str">
        <f t="shared" si="62"/>
        <v>lun</v>
      </c>
      <c r="G362" s="26" t="str">
        <f t="shared" si="63"/>
        <v>lunes</v>
      </c>
      <c r="I362" s="26" t="str">
        <f t="shared" si="64"/>
        <v>5</v>
      </c>
      <c r="J362" s="26" t="str">
        <f t="shared" si="65"/>
        <v>05</v>
      </c>
      <c r="K362" s="26" t="str">
        <f t="shared" si="66"/>
        <v>may</v>
      </c>
      <c r="L362" s="26" t="str">
        <f t="shared" si="67"/>
        <v>mayo</v>
      </c>
      <c r="M362" s="26" t="str">
        <f t="shared" si="68"/>
        <v>m</v>
      </c>
      <c r="O362" s="26" t="str">
        <f t="shared" si="69"/>
        <v>11</v>
      </c>
      <c r="P362" s="26" t="str">
        <f t="shared" si="70"/>
        <v>2011</v>
      </c>
      <c r="R362" s="26" t="str">
        <f t="shared" si="71"/>
        <v>05-2011</v>
      </c>
    </row>
    <row r="363" spans="2:18" x14ac:dyDescent="0.25">
      <c r="B363" s="24">
        <v>42284</v>
      </c>
      <c r="D363" s="26" t="str">
        <f t="shared" si="60"/>
        <v>7</v>
      </c>
      <c r="E363" s="26" t="str">
        <f t="shared" si="61"/>
        <v>07</v>
      </c>
      <c r="F363" s="26" t="str">
        <f t="shared" si="62"/>
        <v>mié</v>
      </c>
      <c r="G363" s="26" t="str">
        <f t="shared" si="63"/>
        <v>miércoles</v>
      </c>
      <c r="I363" s="26" t="str">
        <f t="shared" si="64"/>
        <v>10</v>
      </c>
      <c r="J363" s="26" t="str">
        <f t="shared" si="65"/>
        <v>10</v>
      </c>
      <c r="K363" s="26" t="str">
        <f t="shared" si="66"/>
        <v>oct</v>
      </c>
      <c r="L363" s="26" t="str">
        <f t="shared" si="67"/>
        <v>octubre</v>
      </c>
      <c r="M363" s="26" t="str">
        <f t="shared" si="68"/>
        <v>o</v>
      </c>
      <c r="O363" s="26" t="str">
        <f t="shared" si="69"/>
        <v>15</v>
      </c>
      <c r="P363" s="26" t="str">
        <f t="shared" si="70"/>
        <v>2015</v>
      </c>
      <c r="R363" s="26" t="str">
        <f t="shared" si="71"/>
        <v>10-2015</v>
      </c>
    </row>
    <row r="364" spans="2:18" x14ac:dyDescent="0.25">
      <c r="B364" s="24">
        <v>37758</v>
      </c>
      <c r="D364" s="26" t="str">
        <f t="shared" si="60"/>
        <v>17</v>
      </c>
      <c r="E364" s="26" t="str">
        <f t="shared" si="61"/>
        <v>17</v>
      </c>
      <c r="F364" s="26" t="str">
        <f t="shared" si="62"/>
        <v>sáb</v>
      </c>
      <c r="G364" s="26" t="str">
        <f t="shared" si="63"/>
        <v>sábado</v>
      </c>
      <c r="I364" s="26" t="str">
        <f t="shared" si="64"/>
        <v>5</v>
      </c>
      <c r="J364" s="26" t="str">
        <f t="shared" si="65"/>
        <v>05</v>
      </c>
      <c r="K364" s="26" t="str">
        <f t="shared" si="66"/>
        <v>may</v>
      </c>
      <c r="L364" s="26" t="str">
        <f t="shared" si="67"/>
        <v>mayo</v>
      </c>
      <c r="M364" s="26" t="str">
        <f t="shared" si="68"/>
        <v>m</v>
      </c>
      <c r="O364" s="26" t="str">
        <f t="shared" si="69"/>
        <v>03</v>
      </c>
      <c r="P364" s="26" t="str">
        <f t="shared" si="70"/>
        <v>2003</v>
      </c>
      <c r="R364" s="26" t="str">
        <f t="shared" si="71"/>
        <v>05-2003</v>
      </c>
    </row>
    <row r="365" spans="2:18" x14ac:dyDescent="0.25">
      <c r="B365" s="24">
        <v>39180</v>
      </c>
      <c r="D365" s="26" t="str">
        <f t="shared" si="60"/>
        <v>8</v>
      </c>
      <c r="E365" s="26" t="str">
        <f t="shared" si="61"/>
        <v>08</v>
      </c>
      <c r="F365" s="26" t="str">
        <f t="shared" si="62"/>
        <v>dom</v>
      </c>
      <c r="G365" s="26" t="str">
        <f t="shared" si="63"/>
        <v>domingo</v>
      </c>
      <c r="I365" s="26" t="str">
        <f t="shared" si="64"/>
        <v>4</v>
      </c>
      <c r="J365" s="26" t="str">
        <f t="shared" si="65"/>
        <v>04</v>
      </c>
      <c r="K365" s="26" t="str">
        <f t="shared" si="66"/>
        <v>abr</v>
      </c>
      <c r="L365" s="26" t="str">
        <f t="shared" si="67"/>
        <v>abril</v>
      </c>
      <c r="M365" s="26" t="str">
        <f t="shared" si="68"/>
        <v>a</v>
      </c>
      <c r="O365" s="26" t="str">
        <f t="shared" si="69"/>
        <v>07</v>
      </c>
      <c r="P365" s="26" t="str">
        <f t="shared" si="70"/>
        <v>2007</v>
      </c>
      <c r="R365" s="26" t="str">
        <f t="shared" si="71"/>
        <v>04-2007</v>
      </c>
    </row>
    <row r="366" spans="2:18" x14ac:dyDescent="0.25">
      <c r="B366" s="24">
        <v>36773</v>
      </c>
      <c r="D366" s="26" t="str">
        <f t="shared" si="60"/>
        <v>4</v>
      </c>
      <c r="E366" s="26" t="str">
        <f t="shared" si="61"/>
        <v>04</v>
      </c>
      <c r="F366" s="26" t="str">
        <f t="shared" si="62"/>
        <v>lun</v>
      </c>
      <c r="G366" s="26" t="str">
        <f t="shared" si="63"/>
        <v>lunes</v>
      </c>
      <c r="I366" s="26" t="str">
        <f t="shared" si="64"/>
        <v>9</v>
      </c>
      <c r="J366" s="26" t="str">
        <f t="shared" si="65"/>
        <v>09</v>
      </c>
      <c r="K366" s="26" t="str">
        <f t="shared" si="66"/>
        <v>sep</v>
      </c>
      <c r="L366" s="26" t="str">
        <f t="shared" si="67"/>
        <v>septiembre</v>
      </c>
      <c r="M366" s="26" t="str">
        <f t="shared" si="68"/>
        <v>s</v>
      </c>
      <c r="O366" s="26" t="str">
        <f t="shared" si="69"/>
        <v>00</v>
      </c>
      <c r="P366" s="26" t="str">
        <f t="shared" si="70"/>
        <v>2000</v>
      </c>
      <c r="R366" s="26" t="str">
        <f t="shared" si="71"/>
        <v>09-2000</v>
      </c>
    </row>
    <row r="367" spans="2:18" x14ac:dyDescent="0.25">
      <c r="B367" s="24">
        <v>36783</v>
      </c>
      <c r="D367" s="26" t="str">
        <f t="shared" si="60"/>
        <v>14</v>
      </c>
      <c r="E367" s="26" t="str">
        <f t="shared" si="61"/>
        <v>14</v>
      </c>
      <c r="F367" s="26" t="str">
        <f t="shared" si="62"/>
        <v>jue</v>
      </c>
      <c r="G367" s="26" t="str">
        <f t="shared" si="63"/>
        <v>jueves</v>
      </c>
      <c r="I367" s="26" t="str">
        <f t="shared" si="64"/>
        <v>9</v>
      </c>
      <c r="J367" s="26" t="str">
        <f t="shared" si="65"/>
        <v>09</v>
      </c>
      <c r="K367" s="26" t="str">
        <f t="shared" si="66"/>
        <v>sep</v>
      </c>
      <c r="L367" s="26" t="str">
        <f t="shared" si="67"/>
        <v>septiembre</v>
      </c>
      <c r="M367" s="26" t="str">
        <f t="shared" si="68"/>
        <v>s</v>
      </c>
      <c r="O367" s="26" t="str">
        <f t="shared" si="69"/>
        <v>00</v>
      </c>
      <c r="P367" s="26" t="str">
        <f t="shared" si="70"/>
        <v>2000</v>
      </c>
      <c r="R367" s="26" t="str">
        <f t="shared" si="71"/>
        <v>09-2000</v>
      </c>
    </row>
    <row r="368" spans="2:18" x14ac:dyDescent="0.25">
      <c r="B368" s="24">
        <v>36913</v>
      </c>
      <c r="D368" s="26" t="str">
        <f t="shared" si="60"/>
        <v>22</v>
      </c>
      <c r="E368" s="26" t="str">
        <f t="shared" si="61"/>
        <v>22</v>
      </c>
      <c r="F368" s="26" t="str">
        <f t="shared" si="62"/>
        <v>lun</v>
      </c>
      <c r="G368" s="26" t="str">
        <f t="shared" si="63"/>
        <v>lunes</v>
      </c>
      <c r="I368" s="26" t="str">
        <f t="shared" si="64"/>
        <v>1</v>
      </c>
      <c r="J368" s="26" t="str">
        <f t="shared" si="65"/>
        <v>01</v>
      </c>
      <c r="K368" s="26" t="str">
        <f t="shared" si="66"/>
        <v>ene</v>
      </c>
      <c r="L368" s="26" t="str">
        <f t="shared" si="67"/>
        <v>enero</v>
      </c>
      <c r="M368" s="26" t="str">
        <f t="shared" si="68"/>
        <v>e</v>
      </c>
      <c r="O368" s="26" t="str">
        <f t="shared" si="69"/>
        <v>01</v>
      </c>
      <c r="P368" s="26" t="str">
        <f t="shared" si="70"/>
        <v>2001</v>
      </c>
      <c r="R368" s="26" t="str">
        <f t="shared" si="71"/>
        <v>01-2001</v>
      </c>
    </row>
    <row r="369" spans="2:18" x14ac:dyDescent="0.25">
      <c r="B369" s="24">
        <v>42877</v>
      </c>
      <c r="D369" s="26" t="str">
        <f t="shared" si="60"/>
        <v>22</v>
      </c>
      <c r="E369" s="26" t="str">
        <f t="shared" si="61"/>
        <v>22</v>
      </c>
      <c r="F369" s="26" t="str">
        <f t="shared" si="62"/>
        <v>lun</v>
      </c>
      <c r="G369" s="26" t="str">
        <f t="shared" si="63"/>
        <v>lunes</v>
      </c>
      <c r="I369" s="26" t="str">
        <f t="shared" si="64"/>
        <v>5</v>
      </c>
      <c r="J369" s="26" t="str">
        <f t="shared" si="65"/>
        <v>05</v>
      </c>
      <c r="K369" s="26" t="str">
        <f t="shared" si="66"/>
        <v>may</v>
      </c>
      <c r="L369" s="26" t="str">
        <f t="shared" si="67"/>
        <v>mayo</v>
      </c>
      <c r="M369" s="26" t="str">
        <f t="shared" si="68"/>
        <v>m</v>
      </c>
      <c r="O369" s="26" t="str">
        <f t="shared" si="69"/>
        <v>17</v>
      </c>
      <c r="P369" s="26" t="str">
        <f t="shared" si="70"/>
        <v>2017</v>
      </c>
      <c r="R369" s="26" t="str">
        <f t="shared" si="71"/>
        <v>05-2017</v>
      </c>
    </row>
    <row r="370" spans="2:18" x14ac:dyDescent="0.25">
      <c r="B370" s="24">
        <v>43109</v>
      </c>
      <c r="D370" s="26" t="str">
        <f t="shared" si="60"/>
        <v>9</v>
      </c>
      <c r="E370" s="26" t="str">
        <f t="shared" si="61"/>
        <v>09</v>
      </c>
      <c r="F370" s="26" t="str">
        <f t="shared" si="62"/>
        <v>mar</v>
      </c>
      <c r="G370" s="26" t="str">
        <f t="shared" si="63"/>
        <v>martes</v>
      </c>
      <c r="I370" s="26" t="str">
        <f t="shared" si="64"/>
        <v>1</v>
      </c>
      <c r="J370" s="26" t="str">
        <f t="shared" si="65"/>
        <v>01</v>
      </c>
      <c r="K370" s="26" t="str">
        <f t="shared" si="66"/>
        <v>ene</v>
      </c>
      <c r="L370" s="26" t="str">
        <f t="shared" si="67"/>
        <v>enero</v>
      </c>
      <c r="M370" s="26" t="str">
        <f t="shared" si="68"/>
        <v>e</v>
      </c>
      <c r="O370" s="26" t="str">
        <f t="shared" si="69"/>
        <v>18</v>
      </c>
      <c r="P370" s="26" t="str">
        <f t="shared" si="70"/>
        <v>2018</v>
      </c>
      <c r="R370" s="26" t="str">
        <f t="shared" si="71"/>
        <v>01-2018</v>
      </c>
    </row>
    <row r="371" spans="2:18" x14ac:dyDescent="0.25">
      <c r="B371" s="24">
        <v>41323</v>
      </c>
      <c r="D371" s="26" t="str">
        <f t="shared" si="60"/>
        <v>18</v>
      </c>
      <c r="E371" s="26" t="str">
        <f t="shared" si="61"/>
        <v>18</v>
      </c>
      <c r="F371" s="26" t="str">
        <f t="shared" si="62"/>
        <v>lun</v>
      </c>
      <c r="G371" s="26" t="str">
        <f t="shared" si="63"/>
        <v>lunes</v>
      </c>
      <c r="I371" s="26" t="str">
        <f t="shared" si="64"/>
        <v>2</v>
      </c>
      <c r="J371" s="26" t="str">
        <f t="shared" si="65"/>
        <v>02</v>
      </c>
      <c r="K371" s="26" t="str">
        <f t="shared" si="66"/>
        <v>feb</v>
      </c>
      <c r="L371" s="26" t="str">
        <f t="shared" si="67"/>
        <v>febrero</v>
      </c>
      <c r="M371" s="26" t="str">
        <f t="shared" si="68"/>
        <v>f</v>
      </c>
      <c r="O371" s="26" t="str">
        <f t="shared" si="69"/>
        <v>13</v>
      </c>
      <c r="P371" s="26" t="str">
        <f t="shared" si="70"/>
        <v>2013</v>
      </c>
      <c r="R371" s="26" t="str">
        <f t="shared" si="71"/>
        <v>02-2013</v>
      </c>
    </row>
    <row r="372" spans="2:18" x14ac:dyDescent="0.25">
      <c r="B372" s="24">
        <v>41493</v>
      </c>
      <c r="D372" s="26" t="str">
        <f t="shared" si="60"/>
        <v>7</v>
      </c>
      <c r="E372" s="26" t="str">
        <f t="shared" si="61"/>
        <v>07</v>
      </c>
      <c r="F372" s="26" t="str">
        <f t="shared" si="62"/>
        <v>mié</v>
      </c>
      <c r="G372" s="26" t="str">
        <f t="shared" si="63"/>
        <v>miércoles</v>
      </c>
      <c r="I372" s="26" t="str">
        <f t="shared" si="64"/>
        <v>8</v>
      </c>
      <c r="J372" s="26" t="str">
        <f t="shared" si="65"/>
        <v>08</v>
      </c>
      <c r="K372" s="26" t="str">
        <f t="shared" si="66"/>
        <v>ago</v>
      </c>
      <c r="L372" s="26" t="str">
        <f t="shared" si="67"/>
        <v>agosto</v>
      </c>
      <c r="M372" s="26" t="str">
        <f t="shared" si="68"/>
        <v>a</v>
      </c>
      <c r="O372" s="26" t="str">
        <f t="shared" si="69"/>
        <v>13</v>
      </c>
      <c r="P372" s="26" t="str">
        <f t="shared" si="70"/>
        <v>2013</v>
      </c>
      <c r="R372" s="26" t="str">
        <f t="shared" si="71"/>
        <v>08-2013</v>
      </c>
    </row>
    <row r="373" spans="2:18" x14ac:dyDescent="0.25">
      <c r="B373" s="24">
        <v>39680</v>
      </c>
      <c r="D373" s="26" t="str">
        <f t="shared" si="60"/>
        <v>20</v>
      </c>
      <c r="E373" s="26" t="str">
        <f t="shared" si="61"/>
        <v>20</v>
      </c>
      <c r="F373" s="26" t="str">
        <f t="shared" si="62"/>
        <v>mié</v>
      </c>
      <c r="G373" s="26" t="str">
        <f t="shared" si="63"/>
        <v>miércoles</v>
      </c>
      <c r="I373" s="26" t="str">
        <f t="shared" si="64"/>
        <v>8</v>
      </c>
      <c r="J373" s="26" t="str">
        <f t="shared" si="65"/>
        <v>08</v>
      </c>
      <c r="K373" s="26" t="str">
        <f t="shared" si="66"/>
        <v>ago</v>
      </c>
      <c r="L373" s="26" t="str">
        <f t="shared" si="67"/>
        <v>agosto</v>
      </c>
      <c r="M373" s="26" t="str">
        <f t="shared" si="68"/>
        <v>a</v>
      </c>
      <c r="O373" s="26" t="str">
        <f t="shared" si="69"/>
        <v>08</v>
      </c>
      <c r="P373" s="26" t="str">
        <f t="shared" si="70"/>
        <v>2008</v>
      </c>
      <c r="R373" s="26" t="str">
        <f t="shared" si="71"/>
        <v>08-2008</v>
      </c>
    </row>
    <row r="374" spans="2:18" x14ac:dyDescent="0.25">
      <c r="B374" s="24">
        <v>41112</v>
      </c>
      <c r="D374" s="26" t="str">
        <f t="shared" si="60"/>
        <v>22</v>
      </c>
      <c r="E374" s="26" t="str">
        <f t="shared" si="61"/>
        <v>22</v>
      </c>
      <c r="F374" s="26" t="str">
        <f t="shared" si="62"/>
        <v>dom</v>
      </c>
      <c r="G374" s="26" t="str">
        <f t="shared" si="63"/>
        <v>domingo</v>
      </c>
      <c r="I374" s="26" t="str">
        <f t="shared" si="64"/>
        <v>7</v>
      </c>
      <c r="J374" s="26" t="str">
        <f t="shared" si="65"/>
        <v>07</v>
      </c>
      <c r="K374" s="26" t="str">
        <f t="shared" si="66"/>
        <v>jul</v>
      </c>
      <c r="L374" s="26" t="str">
        <f t="shared" si="67"/>
        <v>julio</v>
      </c>
      <c r="M374" s="26" t="str">
        <f t="shared" si="68"/>
        <v>j</v>
      </c>
      <c r="O374" s="26" t="str">
        <f t="shared" si="69"/>
        <v>12</v>
      </c>
      <c r="P374" s="26" t="str">
        <f t="shared" si="70"/>
        <v>2012</v>
      </c>
      <c r="R374" s="26" t="str">
        <f t="shared" si="71"/>
        <v>07-2012</v>
      </c>
    </row>
    <row r="375" spans="2:18" x14ac:dyDescent="0.25">
      <c r="B375" s="24">
        <v>37679</v>
      </c>
      <c r="D375" s="26" t="str">
        <f t="shared" si="60"/>
        <v>27</v>
      </c>
      <c r="E375" s="26" t="str">
        <f t="shared" si="61"/>
        <v>27</v>
      </c>
      <c r="F375" s="26" t="str">
        <f t="shared" si="62"/>
        <v>jue</v>
      </c>
      <c r="G375" s="26" t="str">
        <f t="shared" si="63"/>
        <v>jueves</v>
      </c>
      <c r="I375" s="26" t="str">
        <f t="shared" si="64"/>
        <v>2</v>
      </c>
      <c r="J375" s="26" t="str">
        <f t="shared" si="65"/>
        <v>02</v>
      </c>
      <c r="K375" s="26" t="str">
        <f t="shared" si="66"/>
        <v>feb</v>
      </c>
      <c r="L375" s="26" t="str">
        <f t="shared" si="67"/>
        <v>febrero</v>
      </c>
      <c r="M375" s="26" t="str">
        <f t="shared" si="68"/>
        <v>f</v>
      </c>
      <c r="O375" s="26" t="str">
        <f t="shared" si="69"/>
        <v>03</v>
      </c>
      <c r="P375" s="26" t="str">
        <f t="shared" si="70"/>
        <v>2003</v>
      </c>
      <c r="R375" s="26" t="str">
        <f t="shared" si="71"/>
        <v>02-2003</v>
      </c>
    </row>
    <row r="376" spans="2:18" x14ac:dyDescent="0.25">
      <c r="B376" s="24">
        <v>43211</v>
      </c>
      <c r="D376" s="26" t="str">
        <f t="shared" si="60"/>
        <v>21</v>
      </c>
      <c r="E376" s="26" t="str">
        <f t="shared" si="61"/>
        <v>21</v>
      </c>
      <c r="F376" s="26" t="str">
        <f t="shared" si="62"/>
        <v>sáb</v>
      </c>
      <c r="G376" s="26" t="str">
        <f t="shared" si="63"/>
        <v>sábado</v>
      </c>
      <c r="I376" s="26" t="str">
        <f t="shared" si="64"/>
        <v>4</v>
      </c>
      <c r="J376" s="26" t="str">
        <f t="shared" si="65"/>
        <v>04</v>
      </c>
      <c r="K376" s="26" t="str">
        <f t="shared" si="66"/>
        <v>abr</v>
      </c>
      <c r="L376" s="26" t="str">
        <f t="shared" si="67"/>
        <v>abril</v>
      </c>
      <c r="M376" s="26" t="str">
        <f t="shared" si="68"/>
        <v>a</v>
      </c>
      <c r="O376" s="26" t="str">
        <f t="shared" si="69"/>
        <v>18</v>
      </c>
      <c r="P376" s="26" t="str">
        <f t="shared" si="70"/>
        <v>2018</v>
      </c>
      <c r="R376" s="26" t="str">
        <f t="shared" si="71"/>
        <v>04-2018</v>
      </c>
    </row>
    <row r="377" spans="2:18" x14ac:dyDescent="0.25">
      <c r="B377" s="24">
        <v>43202</v>
      </c>
      <c r="D377" s="26" t="str">
        <f t="shared" si="60"/>
        <v>12</v>
      </c>
      <c r="E377" s="26" t="str">
        <f t="shared" si="61"/>
        <v>12</v>
      </c>
      <c r="F377" s="26" t="str">
        <f t="shared" si="62"/>
        <v>jue</v>
      </c>
      <c r="G377" s="26" t="str">
        <f t="shared" si="63"/>
        <v>jueves</v>
      </c>
      <c r="I377" s="26" t="str">
        <f t="shared" si="64"/>
        <v>4</v>
      </c>
      <c r="J377" s="26" t="str">
        <f t="shared" si="65"/>
        <v>04</v>
      </c>
      <c r="K377" s="26" t="str">
        <f t="shared" si="66"/>
        <v>abr</v>
      </c>
      <c r="L377" s="26" t="str">
        <f t="shared" si="67"/>
        <v>abril</v>
      </c>
      <c r="M377" s="26" t="str">
        <f t="shared" si="68"/>
        <v>a</v>
      </c>
      <c r="O377" s="26" t="str">
        <f t="shared" si="69"/>
        <v>18</v>
      </c>
      <c r="P377" s="26" t="str">
        <f t="shared" si="70"/>
        <v>2018</v>
      </c>
      <c r="R377" s="26" t="str">
        <f t="shared" si="71"/>
        <v>04-2018</v>
      </c>
    </row>
    <row r="378" spans="2:18" x14ac:dyDescent="0.25">
      <c r="B378" s="24">
        <v>38114</v>
      </c>
      <c r="D378" s="26" t="str">
        <f t="shared" si="60"/>
        <v>7</v>
      </c>
      <c r="E378" s="26" t="str">
        <f t="shared" si="61"/>
        <v>07</v>
      </c>
      <c r="F378" s="26" t="str">
        <f t="shared" si="62"/>
        <v>vie</v>
      </c>
      <c r="G378" s="26" t="str">
        <f t="shared" si="63"/>
        <v>viernes</v>
      </c>
      <c r="I378" s="26" t="str">
        <f t="shared" si="64"/>
        <v>5</v>
      </c>
      <c r="J378" s="26" t="str">
        <f t="shared" si="65"/>
        <v>05</v>
      </c>
      <c r="K378" s="26" t="str">
        <f t="shared" si="66"/>
        <v>may</v>
      </c>
      <c r="L378" s="26" t="str">
        <f t="shared" si="67"/>
        <v>mayo</v>
      </c>
      <c r="M378" s="26" t="str">
        <f t="shared" si="68"/>
        <v>m</v>
      </c>
      <c r="O378" s="26" t="str">
        <f t="shared" si="69"/>
        <v>04</v>
      </c>
      <c r="P378" s="26" t="str">
        <f t="shared" si="70"/>
        <v>2004</v>
      </c>
      <c r="R378" s="26" t="str">
        <f t="shared" si="71"/>
        <v>05-2004</v>
      </c>
    </row>
    <row r="379" spans="2:18" x14ac:dyDescent="0.25">
      <c r="B379" s="24">
        <v>42546</v>
      </c>
      <c r="D379" s="26" t="str">
        <f t="shared" si="60"/>
        <v>25</v>
      </c>
      <c r="E379" s="26" t="str">
        <f t="shared" si="61"/>
        <v>25</v>
      </c>
      <c r="F379" s="26" t="str">
        <f t="shared" si="62"/>
        <v>sáb</v>
      </c>
      <c r="G379" s="26" t="str">
        <f t="shared" si="63"/>
        <v>sábado</v>
      </c>
      <c r="I379" s="26" t="str">
        <f t="shared" si="64"/>
        <v>6</v>
      </c>
      <c r="J379" s="26" t="str">
        <f t="shared" si="65"/>
        <v>06</v>
      </c>
      <c r="K379" s="26" t="str">
        <f t="shared" si="66"/>
        <v>jun</v>
      </c>
      <c r="L379" s="26" t="str">
        <f t="shared" si="67"/>
        <v>junio</v>
      </c>
      <c r="M379" s="26" t="str">
        <f t="shared" si="68"/>
        <v>j</v>
      </c>
      <c r="O379" s="26" t="str">
        <f t="shared" si="69"/>
        <v>16</v>
      </c>
      <c r="P379" s="26" t="str">
        <f t="shared" si="70"/>
        <v>2016</v>
      </c>
      <c r="R379" s="26" t="str">
        <f t="shared" si="71"/>
        <v>06-2016</v>
      </c>
    </row>
    <row r="380" spans="2:18" x14ac:dyDescent="0.25">
      <c r="B380" s="24">
        <v>40977</v>
      </c>
      <c r="D380" s="26" t="str">
        <f t="shared" si="60"/>
        <v>9</v>
      </c>
      <c r="E380" s="26" t="str">
        <f t="shared" si="61"/>
        <v>09</v>
      </c>
      <c r="F380" s="26" t="str">
        <f t="shared" si="62"/>
        <v>vie</v>
      </c>
      <c r="G380" s="26" t="str">
        <f t="shared" si="63"/>
        <v>viernes</v>
      </c>
      <c r="I380" s="26" t="str">
        <f t="shared" si="64"/>
        <v>3</v>
      </c>
      <c r="J380" s="26" t="str">
        <f t="shared" si="65"/>
        <v>03</v>
      </c>
      <c r="K380" s="26" t="str">
        <f t="shared" si="66"/>
        <v>mar</v>
      </c>
      <c r="L380" s="26" t="str">
        <f t="shared" si="67"/>
        <v>marzo</v>
      </c>
      <c r="M380" s="26" t="str">
        <f t="shared" si="68"/>
        <v>m</v>
      </c>
      <c r="O380" s="26" t="str">
        <f t="shared" si="69"/>
        <v>12</v>
      </c>
      <c r="P380" s="26" t="str">
        <f t="shared" si="70"/>
        <v>2012</v>
      </c>
      <c r="R380" s="26" t="str">
        <f t="shared" si="71"/>
        <v>03-2012</v>
      </c>
    </row>
    <row r="381" spans="2:18" x14ac:dyDescent="0.25">
      <c r="B381" s="24">
        <v>39093</v>
      </c>
      <c r="D381" s="26" t="str">
        <f t="shared" si="60"/>
        <v>11</v>
      </c>
      <c r="E381" s="26" t="str">
        <f t="shared" si="61"/>
        <v>11</v>
      </c>
      <c r="F381" s="26" t="str">
        <f t="shared" si="62"/>
        <v>jue</v>
      </c>
      <c r="G381" s="26" t="str">
        <f t="shared" si="63"/>
        <v>jueves</v>
      </c>
      <c r="I381" s="26" t="str">
        <f t="shared" si="64"/>
        <v>1</v>
      </c>
      <c r="J381" s="26" t="str">
        <f t="shared" si="65"/>
        <v>01</v>
      </c>
      <c r="K381" s="26" t="str">
        <f t="shared" si="66"/>
        <v>ene</v>
      </c>
      <c r="L381" s="26" t="str">
        <f t="shared" si="67"/>
        <v>enero</v>
      </c>
      <c r="M381" s="26" t="str">
        <f t="shared" si="68"/>
        <v>e</v>
      </c>
      <c r="O381" s="26" t="str">
        <f t="shared" si="69"/>
        <v>07</v>
      </c>
      <c r="P381" s="26" t="str">
        <f t="shared" si="70"/>
        <v>2007</v>
      </c>
      <c r="R381" s="26" t="str">
        <f t="shared" si="71"/>
        <v>01-2007</v>
      </c>
    </row>
    <row r="382" spans="2:18" x14ac:dyDescent="0.25">
      <c r="B382" s="24">
        <v>43199</v>
      </c>
      <c r="D382" s="26" t="str">
        <f t="shared" si="60"/>
        <v>9</v>
      </c>
      <c r="E382" s="26" t="str">
        <f t="shared" si="61"/>
        <v>09</v>
      </c>
      <c r="F382" s="26" t="str">
        <f t="shared" si="62"/>
        <v>lun</v>
      </c>
      <c r="G382" s="26" t="str">
        <f t="shared" si="63"/>
        <v>lunes</v>
      </c>
      <c r="I382" s="26" t="str">
        <f t="shared" si="64"/>
        <v>4</v>
      </c>
      <c r="J382" s="26" t="str">
        <f t="shared" si="65"/>
        <v>04</v>
      </c>
      <c r="K382" s="26" t="str">
        <f t="shared" si="66"/>
        <v>abr</v>
      </c>
      <c r="L382" s="26" t="str">
        <f t="shared" si="67"/>
        <v>abril</v>
      </c>
      <c r="M382" s="26" t="str">
        <f t="shared" si="68"/>
        <v>a</v>
      </c>
      <c r="O382" s="26" t="str">
        <f t="shared" si="69"/>
        <v>18</v>
      </c>
      <c r="P382" s="26" t="str">
        <f t="shared" si="70"/>
        <v>2018</v>
      </c>
      <c r="R382" s="26" t="str">
        <f t="shared" si="71"/>
        <v>04-2018</v>
      </c>
    </row>
    <row r="383" spans="2:18" x14ac:dyDescent="0.25">
      <c r="B383" s="24">
        <v>39661</v>
      </c>
      <c r="D383" s="26" t="str">
        <f t="shared" si="60"/>
        <v>1</v>
      </c>
      <c r="E383" s="26" t="str">
        <f t="shared" si="61"/>
        <v>01</v>
      </c>
      <c r="F383" s="26" t="str">
        <f t="shared" si="62"/>
        <v>vie</v>
      </c>
      <c r="G383" s="26" t="str">
        <f t="shared" si="63"/>
        <v>viernes</v>
      </c>
      <c r="I383" s="26" t="str">
        <f t="shared" si="64"/>
        <v>8</v>
      </c>
      <c r="J383" s="26" t="str">
        <f t="shared" si="65"/>
        <v>08</v>
      </c>
      <c r="K383" s="26" t="str">
        <f t="shared" si="66"/>
        <v>ago</v>
      </c>
      <c r="L383" s="26" t="str">
        <f t="shared" si="67"/>
        <v>agosto</v>
      </c>
      <c r="M383" s="26" t="str">
        <f t="shared" si="68"/>
        <v>a</v>
      </c>
      <c r="O383" s="26" t="str">
        <f t="shared" si="69"/>
        <v>08</v>
      </c>
      <c r="P383" s="26" t="str">
        <f t="shared" si="70"/>
        <v>2008</v>
      </c>
      <c r="R383" s="26" t="str">
        <f t="shared" si="71"/>
        <v>08-2008</v>
      </c>
    </row>
    <row r="384" spans="2:18" x14ac:dyDescent="0.25">
      <c r="B384" s="24">
        <v>43743</v>
      </c>
      <c r="D384" s="26" t="str">
        <f t="shared" si="60"/>
        <v>5</v>
      </c>
      <c r="E384" s="26" t="str">
        <f t="shared" si="61"/>
        <v>05</v>
      </c>
      <c r="F384" s="26" t="str">
        <f t="shared" si="62"/>
        <v>sáb</v>
      </c>
      <c r="G384" s="26" t="str">
        <f t="shared" si="63"/>
        <v>sábado</v>
      </c>
      <c r="I384" s="26" t="str">
        <f t="shared" si="64"/>
        <v>10</v>
      </c>
      <c r="J384" s="26" t="str">
        <f t="shared" si="65"/>
        <v>10</v>
      </c>
      <c r="K384" s="26" t="str">
        <f t="shared" si="66"/>
        <v>oct</v>
      </c>
      <c r="L384" s="26" t="str">
        <f t="shared" si="67"/>
        <v>octubre</v>
      </c>
      <c r="M384" s="26" t="str">
        <f t="shared" si="68"/>
        <v>o</v>
      </c>
      <c r="O384" s="26" t="str">
        <f t="shared" si="69"/>
        <v>19</v>
      </c>
      <c r="P384" s="26" t="str">
        <f t="shared" si="70"/>
        <v>2019</v>
      </c>
      <c r="R384" s="26" t="str">
        <f t="shared" si="71"/>
        <v>10-2019</v>
      </c>
    </row>
    <row r="385" spans="2:18" x14ac:dyDescent="0.25">
      <c r="B385" s="24">
        <v>42644</v>
      </c>
      <c r="D385" s="26" t="str">
        <f t="shared" si="60"/>
        <v>1</v>
      </c>
      <c r="E385" s="26" t="str">
        <f t="shared" si="61"/>
        <v>01</v>
      </c>
      <c r="F385" s="26" t="str">
        <f t="shared" si="62"/>
        <v>sáb</v>
      </c>
      <c r="G385" s="26" t="str">
        <f t="shared" si="63"/>
        <v>sábado</v>
      </c>
      <c r="I385" s="26" t="str">
        <f t="shared" si="64"/>
        <v>10</v>
      </c>
      <c r="J385" s="26" t="str">
        <f t="shared" si="65"/>
        <v>10</v>
      </c>
      <c r="K385" s="26" t="str">
        <f t="shared" si="66"/>
        <v>oct</v>
      </c>
      <c r="L385" s="26" t="str">
        <f t="shared" si="67"/>
        <v>octubre</v>
      </c>
      <c r="M385" s="26" t="str">
        <f t="shared" si="68"/>
        <v>o</v>
      </c>
      <c r="O385" s="26" t="str">
        <f t="shared" si="69"/>
        <v>16</v>
      </c>
      <c r="P385" s="26" t="str">
        <f t="shared" si="70"/>
        <v>2016</v>
      </c>
      <c r="R385" s="26" t="str">
        <f t="shared" si="71"/>
        <v>10-2016</v>
      </c>
    </row>
    <row r="386" spans="2:18" x14ac:dyDescent="0.25">
      <c r="B386" s="24">
        <v>41796</v>
      </c>
      <c r="D386" s="26" t="str">
        <f t="shared" si="60"/>
        <v>6</v>
      </c>
      <c r="E386" s="26" t="str">
        <f t="shared" si="61"/>
        <v>06</v>
      </c>
      <c r="F386" s="26" t="str">
        <f t="shared" si="62"/>
        <v>vie</v>
      </c>
      <c r="G386" s="26" t="str">
        <f t="shared" si="63"/>
        <v>viernes</v>
      </c>
      <c r="I386" s="26" t="str">
        <f t="shared" si="64"/>
        <v>6</v>
      </c>
      <c r="J386" s="26" t="str">
        <f t="shared" si="65"/>
        <v>06</v>
      </c>
      <c r="K386" s="26" t="str">
        <f t="shared" si="66"/>
        <v>jun</v>
      </c>
      <c r="L386" s="26" t="str">
        <f t="shared" si="67"/>
        <v>junio</v>
      </c>
      <c r="M386" s="26" t="str">
        <f t="shared" si="68"/>
        <v>j</v>
      </c>
      <c r="O386" s="26" t="str">
        <f t="shared" si="69"/>
        <v>14</v>
      </c>
      <c r="P386" s="26" t="str">
        <f t="shared" si="70"/>
        <v>2014</v>
      </c>
      <c r="R386" s="26" t="str">
        <f t="shared" si="71"/>
        <v>06-2014</v>
      </c>
    </row>
    <row r="387" spans="2:18" x14ac:dyDescent="0.25">
      <c r="B387" s="24">
        <v>40600</v>
      </c>
      <c r="D387" s="26" t="str">
        <f t="shared" si="60"/>
        <v>26</v>
      </c>
      <c r="E387" s="26" t="str">
        <f t="shared" si="61"/>
        <v>26</v>
      </c>
      <c r="F387" s="26" t="str">
        <f t="shared" si="62"/>
        <v>sáb</v>
      </c>
      <c r="G387" s="26" t="str">
        <f t="shared" si="63"/>
        <v>sábado</v>
      </c>
      <c r="I387" s="26" t="str">
        <f t="shared" si="64"/>
        <v>2</v>
      </c>
      <c r="J387" s="26" t="str">
        <f t="shared" si="65"/>
        <v>02</v>
      </c>
      <c r="K387" s="26" t="str">
        <f t="shared" si="66"/>
        <v>feb</v>
      </c>
      <c r="L387" s="26" t="str">
        <f t="shared" si="67"/>
        <v>febrero</v>
      </c>
      <c r="M387" s="26" t="str">
        <f t="shared" si="68"/>
        <v>f</v>
      </c>
      <c r="O387" s="26" t="str">
        <f t="shared" si="69"/>
        <v>11</v>
      </c>
      <c r="P387" s="26" t="str">
        <f t="shared" si="70"/>
        <v>2011</v>
      </c>
      <c r="R387" s="26" t="str">
        <f t="shared" si="71"/>
        <v>02-2011</v>
      </c>
    </row>
    <row r="388" spans="2:18" x14ac:dyDescent="0.25">
      <c r="B388" s="24">
        <v>40092</v>
      </c>
      <c r="D388" s="26" t="str">
        <f t="shared" si="60"/>
        <v>6</v>
      </c>
      <c r="E388" s="26" t="str">
        <f t="shared" si="61"/>
        <v>06</v>
      </c>
      <c r="F388" s="26" t="str">
        <f t="shared" si="62"/>
        <v>mar</v>
      </c>
      <c r="G388" s="26" t="str">
        <f t="shared" si="63"/>
        <v>martes</v>
      </c>
      <c r="I388" s="26" t="str">
        <f t="shared" si="64"/>
        <v>10</v>
      </c>
      <c r="J388" s="26" t="str">
        <f t="shared" si="65"/>
        <v>10</v>
      </c>
      <c r="K388" s="26" t="str">
        <f t="shared" si="66"/>
        <v>oct</v>
      </c>
      <c r="L388" s="26" t="str">
        <f t="shared" si="67"/>
        <v>octubre</v>
      </c>
      <c r="M388" s="26" t="str">
        <f t="shared" si="68"/>
        <v>o</v>
      </c>
      <c r="O388" s="26" t="str">
        <f t="shared" si="69"/>
        <v>09</v>
      </c>
      <c r="P388" s="26" t="str">
        <f t="shared" si="70"/>
        <v>2009</v>
      </c>
      <c r="R388" s="26" t="str">
        <f t="shared" si="71"/>
        <v>10-2009</v>
      </c>
    </row>
    <row r="389" spans="2:18" x14ac:dyDescent="0.25">
      <c r="B389" s="24">
        <v>44002</v>
      </c>
      <c r="D389" s="26" t="str">
        <f t="shared" si="60"/>
        <v>20</v>
      </c>
      <c r="E389" s="26" t="str">
        <f t="shared" si="61"/>
        <v>20</v>
      </c>
      <c r="F389" s="26" t="str">
        <f t="shared" si="62"/>
        <v>sáb</v>
      </c>
      <c r="G389" s="26" t="str">
        <f t="shared" si="63"/>
        <v>sábado</v>
      </c>
      <c r="I389" s="26" t="str">
        <f t="shared" si="64"/>
        <v>6</v>
      </c>
      <c r="J389" s="26" t="str">
        <f t="shared" si="65"/>
        <v>06</v>
      </c>
      <c r="K389" s="26" t="str">
        <f t="shared" si="66"/>
        <v>jun</v>
      </c>
      <c r="L389" s="26" t="str">
        <f t="shared" si="67"/>
        <v>junio</v>
      </c>
      <c r="M389" s="26" t="str">
        <f t="shared" si="68"/>
        <v>j</v>
      </c>
      <c r="O389" s="26" t="str">
        <f t="shared" si="69"/>
        <v>20</v>
      </c>
      <c r="P389" s="26" t="str">
        <f t="shared" si="70"/>
        <v>2020</v>
      </c>
      <c r="R389" s="26" t="str">
        <f t="shared" si="71"/>
        <v>06-2020</v>
      </c>
    </row>
    <row r="390" spans="2:18" x14ac:dyDescent="0.25">
      <c r="B390" s="24">
        <v>44425</v>
      </c>
      <c r="D390" s="26" t="str">
        <f t="shared" si="60"/>
        <v>17</v>
      </c>
      <c r="E390" s="26" t="str">
        <f t="shared" si="61"/>
        <v>17</v>
      </c>
      <c r="F390" s="26" t="str">
        <f t="shared" si="62"/>
        <v>mar</v>
      </c>
      <c r="G390" s="26" t="str">
        <f t="shared" si="63"/>
        <v>martes</v>
      </c>
      <c r="I390" s="26" t="str">
        <f t="shared" si="64"/>
        <v>8</v>
      </c>
      <c r="J390" s="26" t="str">
        <f t="shared" si="65"/>
        <v>08</v>
      </c>
      <c r="K390" s="26" t="str">
        <f t="shared" si="66"/>
        <v>ago</v>
      </c>
      <c r="L390" s="26" t="str">
        <f t="shared" si="67"/>
        <v>agosto</v>
      </c>
      <c r="M390" s="26" t="str">
        <f t="shared" si="68"/>
        <v>a</v>
      </c>
      <c r="O390" s="26" t="str">
        <f t="shared" si="69"/>
        <v>21</v>
      </c>
      <c r="P390" s="26" t="str">
        <f t="shared" si="70"/>
        <v>2021</v>
      </c>
      <c r="R390" s="26" t="str">
        <f t="shared" si="71"/>
        <v>08-2021</v>
      </c>
    </row>
    <row r="391" spans="2:18" x14ac:dyDescent="0.25">
      <c r="B391" s="24">
        <v>38788</v>
      </c>
      <c r="D391" s="26" t="str">
        <f t="shared" si="60"/>
        <v>12</v>
      </c>
      <c r="E391" s="26" t="str">
        <f t="shared" si="61"/>
        <v>12</v>
      </c>
      <c r="F391" s="26" t="str">
        <f t="shared" si="62"/>
        <v>dom</v>
      </c>
      <c r="G391" s="26" t="str">
        <f t="shared" si="63"/>
        <v>domingo</v>
      </c>
      <c r="I391" s="26" t="str">
        <f t="shared" si="64"/>
        <v>3</v>
      </c>
      <c r="J391" s="26" t="str">
        <f t="shared" si="65"/>
        <v>03</v>
      </c>
      <c r="K391" s="26" t="str">
        <f t="shared" si="66"/>
        <v>mar</v>
      </c>
      <c r="L391" s="26" t="str">
        <f t="shared" si="67"/>
        <v>marzo</v>
      </c>
      <c r="M391" s="26" t="str">
        <f t="shared" si="68"/>
        <v>m</v>
      </c>
      <c r="O391" s="26" t="str">
        <f t="shared" si="69"/>
        <v>06</v>
      </c>
      <c r="P391" s="26" t="str">
        <f t="shared" si="70"/>
        <v>2006</v>
      </c>
      <c r="R391" s="26" t="str">
        <f t="shared" si="71"/>
        <v>03-2006</v>
      </c>
    </row>
    <row r="392" spans="2:18" x14ac:dyDescent="0.25">
      <c r="B392" s="24">
        <v>42261</v>
      </c>
      <c r="D392" s="26" t="str">
        <f t="shared" si="60"/>
        <v>14</v>
      </c>
      <c r="E392" s="26" t="str">
        <f t="shared" si="61"/>
        <v>14</v>
      </c>
      <c r="F392" s="26" t="str">
        <f t="shared" si="62"/>
        <v>lun</v>
      </c>
      <c r="G392" s="26" t="str">
        <f t="shared" si="63"/>
        <v>lunes</v>
      </c>
      <c r="I392" s="26" t="str">
        <f t="shared" si="64"/>
        <v>9</v>
      </c>
      <c r="J392" s="26" t="str">
        <f t="shared" si="65"/>
        <v>09</v>
      </c>
      <c r="K392" s="26" t="str">
        <f t="shared" si="66"/>
        <v>sep</v>
      </c>
      <c r="L392" s="26" t="str">
        <f t="shared" si="67"/>
        <v>septiembre</v>
      </c>
      <c r="M392" s="26" t="str">
        <f t="shared" si="68"/>
        <v>s</v>
      </c>
      <c r="O392" s="26" t="str">
        <f t="shared" si="69"/>
        <v>15</v>
      </c>
      <c r="P392" s="26" t="str">
        <f t="shared" si="70"/>
        <v>2015</v>
      </c>
      <c r="R392" s="26" t="str">
        <f t="shared" si="71"/>
        <v>09-2015</v>
      </c>
    </row>
    <row r="393" spans="2:18" x14ac:dyDescent="0.25">
      <c r="B393" s="24">
        <v>43458</v>
      </c>
      <c r="D393" s="26" t="str">
        <f t="shared" si="60"/>
        <v>24</v>
      </c>
      <c r="E393" s="26" t="str">
        <f t="shared" si="61"/>
        <v>24</v>
      </c>
      <c r="F393" s="26" t="str">
        <f t="shared" si="62"/>
        <v>lun</v>
      </c>
      <c r="G393" s="26" t="str">
        <f t="shared" si="63"/>
        <v>lunes</v>
      </c>
      <c r="I393" s="26" t="str">
        <f t="shared" si="64"/>
        <v>12</v>
      </c>
      <c r="J393" s="26" t="str">
        <f t="shared" si="65"/>
        <v>12</v>
      </c>
      <c r="K393" s="26" t="str">
        <f t="shared" si="66"/>
        <v>dic</v>
      </c>
      <c r="L393" s="26" t="str">
        <f t="shared" si="67"/>
        <v>diciembre</v>
      </c>
      <c r="M393" s="26" t="str">
        <f t="shared" si="68"/>
        <v>d</v>
      </c>
      <c r="O393" s="26" t="str">
        <f t="shared" si="69"/>
        <v>18</v>
      </c>
      <c r="P393" s="26" t="str">
        <f t="shared" si="70"/>
        <v>2018</v>
      </c>
      <c r="R393" s="26" t="str">
        <f t="shared" si="71"/>
        <v>12-2018</v>
      </c>
    </row>
    <row r="394" spans="2:18" x14ac:dyDescent="0.25">
      <c r="B394" s="24">
        <v>38932</v>
      </c>
      <c r="D394" s="26" t="str">
        <f t="shared" si="60"/>
        <v>3</v>
      </c>
      <c r="E394" s="26" t="str">
        <f t="shared" si="61"/>
        <v>03</v>
      </c>
      <c r="F394" s="26" t="str">
        <f t="shared" si="62"/>
        <v>jue</v>
      </c>
      <c r="G394" s="26" t="str">
        <f t="shared" si="63"/>
        <v>jueves</v>
      </c>
      <c r="I394" s="26" t="str">
        <f t="shared" si="64"/>
        <v>8</v>
      </c>
      <c r="J394" s="26" t="str">
        <f t="shared" si="65"/>
        <v>08</v>
      </c>
      <c r="K394" s="26" t="str">
        <f t="shared" si="66"/>
        <v>ago</v>
      </c>
      <c r="L394" s="26" t="str">
        <f t="shared" si="67"/>
        <v>agosto</v>
      </c>
      <c r="M394" s="26" t="str">
        <f t="shared" si="68"/>
        <v>a</v>
      </c>
      <c r="O394" s="26" t="str">
        <f t="shared" si="69"/>
        <v>06</v>
      </c>
      <c r="P394" s="26" t="str">
        <f t="shared" si="70"/>
        <v>2006</v>
      </c>
      <c r="R394" s="26" t="str">
        <f t="shared" si="71"/>
        <v>08-2006</v>
      </c>
    </row>
    <row r="395" spans="2:18" x14ac:dyDescent="0.25">
      <c r="B395" s="24">
        <v>41955</v>
      </c>
      <c r="D395" s="26" t="str">
        <f t="shared" si="60"/>
        <v>12</v>
      </c>
      <c r="E395" s="26" t="str">
        <f t="shared" si="61"/>
        <v>12</v>
      </c>
      <c r="F395" s="26" t="str">
        <f t="shared" si="62"/>
        <v>mié</v>
      </c>
      <c r="G395" s="26" t="str">
        <f t="shared" si="63"/>
        <v>miércoles</v>
      </c>
      <c r="I395" s="26" t="str">
        <f t="shared" si="64"/>
        <v>11</v>
      </c>
      <c r="J395" s="26" t="str">
        <f t="shared" si="65"/>
        <v>11</v>
      </c>
      <c r="K395" s="26" t="str">
        <f t="shared" si="66"/>
        <v>nov</v>
      </c>
      <c r="L395" s="26" t="str">
        <f t="shared" si="67"/>
        <v>noviembre</v>
      </c>
      <c r="M395" s="26" t="str">
        <f t="shared" si="68"/>
        <v>n</v>
      </c>
      <c r="O395" s="26" t="str">
        <f t="shared" si="69"/>
        <v>14</v>
      </c>
      <c r="P395" s="26" t="str">
        <f t="shared" si="70"/>
        <v>2014</v>
      </c>
      <c r="R395" s="26" t="str">
        <f t="shared" si="71"/>
        <v>11-2014</v>
      </c>
    </row>
    <row r="396" spans="2:18" x14ac:dyDescent="0.25">
      <c r="B396" s="24">
        <v>42382</v>
      </c>
      <c r="D396" s="26" t="str">
        <f t="shared" ref="D396:D459" si="72">TEXT(B396,"d")</f>
        <v>13</v>
      </c>
      <c r="E396" s="26" t="str">
        <f t="shared" ref="E396:E459" si="73">TEXT(B396,"dd")</f>
        <v>13</v>
      </c>
      <c r="F396" s="26" t="str">
        <f t="shared" ref="F396:F459" si="74">TEXT(B396,"ddd")</f>
        <v>mié</v>
      </c>
      <c r="G396" s="26" t="str">
        <f t="shared" ref="G396:G459" si="75">TEXT(B396,"dddd")</f>
        <v>miércoles</v>
      </c>
      <c r="I396" s="26" t="str">
        <f t="shared" ref="I396:I459" si="76">TEXT(B396,"m")</f>
        <v>1</v>
      </c>
      <c r="J396" s="26" t="str">
        <f t="shared" ref="J396:J459" si="77">TEXT(B396,"mm")</f>
        <v>01</v>
      </c>
      <c r="K396" s="26" t="str">
        <f t="shared" ref="K396:K459" si="78">TEXT(B396,"mmm")</f>
        <v>ene</v>
      </c>
      <c r="L396" s="26" t="str">
        <f t="shared" ref="L396:L459" si="79">TEXT(B396,"mmmm")</f>
        <v>enero</v>
      </c>
      <c r="M396" s="26" t="str">
        <f t="shared" ref="M396:M459" si="80">TEXT(B396,"mmmmm")</f>
        <v>e</v>
      </c>
      <c r="O396" s="26" t="str">
        <f t="shared" ref="O396:O459" si="81">TEXT(B396,"yy")</f>
        <v>16</v>
      </c>
      <c r="P396" s="26" t="str">
        <f t="shared" ref="P396:P459" si="82">TEXT(B396,"yyyy")</f>
        <v>2016</v>
      </c>
      <c r="R396" s="26" t="str">
        <f t="shared" ref="R396:R459" si="83">TEXT(B396,"mm-yyyy")</f>
        <v>01-2016</v>
      </c>
    </row>
    <row r="397" spans="2:18" x14ac:dyDescent="0.25">
      <c r="B397" s="24">
        <v>37750</v>
      </c>
      <c r="D397" s="26" t="str">
        <f t="shared" si="72"/>
        <v>9</v>
      </c>
      <c r="E397" s="26" t="str">
        <f t="shared" si="73"/>
        <v>09</v>
      </c>
      <c r="F397" s="26" t="str">
        <f t="shared" si="74"/>
        <v>vie</v>
      </c>
      <c r="G397" s="26" t="str">
        <f t="shared" si="75"/>
        <v>viernes</v>
      </c>
      <c r="I397" s="26" t="str">
        <f t="shared" si="76"/>
        <v>5</v>
      </c>
      <c r="J397" s="26" t="str">
        <f t="shared" si="77"/>
        <v>05</v>
      </c>
      <c r="K397" s="26" t="str">
        <f t="shared" si="78"/>
        <v>may</v>
      </c>
      <c r="L397" s="26" t="str">
        <f t="shared" si="79"/>
        <v>mayo</v>
      </c>
      <c r="M397" s="26" t="str">
        <f t="shared" si="80"/>
        <v>m</v>
      </c>
      <c r="O397" s="26" t="str">
        <f t="shared" si="81"/>
        <v>03</v>
      </c>
      <c r="P397" s="26" t="str">
        <f t="shared" si="82"/>
        <v>2003</v>
      </c>
      <c r="R397" s="26" t="str">
        <f t="shared" si="83"/>
        <v>05-2003</v>
      </c>
    </row>
    <row r="398" spans="2:18" x14ac:dyDescent="0.25">
      <c r="B398" s="24">
        <v>43883</v>
      </c>
      <c r="D398" s="26" t="str">
        <f t="shared" si="72"/>
        <v>22</v>
      </c>
      <c r="E398" s="26" t="str">
        <f t="shared" si="73"/>
        <v>22</v>
      </c>
      <c r="F398" s="26" t="str">
        <f t="shared" si="74"/>
        <v>sáb</v>
      </c>
      <c r="G398" s="26" t="str">
        <f t="shared" si="75"/>
        <v>sábado</v>
      </c>
      <c r="I398" s="26" t="str">
        <f t="shared" si="76"/>
        <v>2</v>
      </c>
      <c r="J398" s="26" t="str">
        <f t="shared" si="77"/>
        <v>02</v>
      </c>
      <c r="K398" s="26" t="str">
        <f t="shared" si="78"/>
        <v>feb</v>
      </c>
      <c r="L398" s="26" t="str">
        <f t="shared" si="79"/>
        <v>febrero</v>
      </c>
      <c r="M398" s="26" t="str">
        <f t="shared" si="80"/>
        <v>f</v>
      </c>
      <c r="O398" s="26" t="str">
        <f t="shared" si="81"/>
        <v>20</v>
      </c>
      <c r="P398" s="26" t="str">
        <f t="shared" si="82"/>
        <v>2020</v>
      </c>
      <c r="R398" s="26" t="str">
        <f t="shared" si="83"/>
        <v>02-2020</v>
      </c>
    </row>
    <row r="399" spans="2:18" x14ac:dyDescent="0.25">
      <c r="B399" s="24">
        <v>40496</v>
      </c>
      <c r="D399" s="26" t="str">
        <f t="shared" si="72"/>
        <v>14</v>
      </c>
      <c r="E399" s="26" t="str">
        <f t="shared" si="73"/>
        <v>14</v>
      </c>
      <c r="F399" s="26" t="str">
        <f t="shared" si="74"/>
        <v>dom</v>
      </c>
      <c r="G399" s="26" t="str">
        <f t="shared" si="75"/>
        <v>domingo</v>
      </c>
      <c r="I399" s="26" t="str">
        <f t="shared" si="76"/>
        <v>11</v>
      </c>
      <c r="J399" s="26" t="str">
        <f t="shared" si="77"/>
        <v>11</v>
      </c>
      <c r="K399" s="26" t="str">
        <f t="shared" si="78"/>
        <v>nov</v>
      </c>
      <c r="L399" s="26" t="str">
        <f t="shared" si="79"/>
        <v>noviembre</v>
      </c>
      <c r="M399" s="26" t="str">
        <f t="shared" si="80"/>
        <v>n</v>
      </c>
      <c r="O399" s="26" t="str">
        <f t="shared" si="81"/>
        <v>10</v>
      </c>
      <c r="P399" s="26" t="str">
        <f t="shared" si="82"/>
        <v>2010</v>
      </c>
      <c r="R399" s="26" t="str">
        <f t="shared" si="83"/>
        <v>11-2010</v>
      </c>
    </row>
    <row r="400" spans="2:18" x14ac:dyDescent="0.25">
      <c r="B400" s="24">
        <v>43523</v>
      </c>
      <c r="D400" s="26" t="str">
        <f t="shared" si="72"/>
        <v>27</v>
      </c>
      <c r="E400" s="26" t="str">
        <f t="shared" si="73"/>
        <v>27</v>
      </c>
      <c r="F400" s="26" t="str">
        <f t="shared" si="74"/>
        <v>mié</v>
      </c>
      <c r="G400" s="26" t="str">
        <f t="shared" si="75"/>
        <v>miércoles</v>
      </c>
      <c r="I400" s="26" t="str">
        <f t="shared" si="76"/>
        <v>2</v>
      </c>
      <c r="J400" s="26" t="str">
        <f t="shared" si="77"/>
        <v>02</v>
      </c>
      <c r="K400" s="26" t="str">
        <f t="shared" si="78"/>
        <v>feb</v>
      </c>
      <c r="L400" s="26" t="str">
        <f t="shared" si="79"/>
        <v>febrero</v>
      </c>
      <c r="M400" s="26" t="str">
        <f t="shared" si="80"/>
        <v>f</v>
      </c>
      <c r="O400" s="26" t="str">
        <f t="shared" si="81"/>
        <v>19</v>
      </c>
      <c r="P400" s="26" t="str">
        <f t="shared" si="82"/>
        <v>2019</v>
      </c>
      <c r="R400" s="26" t="str">
        <f t="shared" si="83"/>
        <v>02-2019</v>
      </c>
    </row>
    <row r="401" spans="2:18" x14ac:dyDescent="0.25">
      <c r="B401" s="24">
        <v>37673</v>
      </c>
      <c r="D401" s="26" t="str">
        <f t="shared" si="72"/>
        <v>21</v>
      </c>
      <c r="E401" s="26" t="str">
        <f t="shared" si="73"/>
        <v>21</v>
      </c>
      <c r="F401" s="26" t="str">
        <f t="shared" si="74"/>
        <v>vie</v>
      </c>
      <c r="G401" s="26" t="str">
        <f t="shared" si="75"/>
        <v>viernes</v>
      </c>
      <c r="I401" s="26" t="str">
        <f t="shared" si="76"/>
        <v>2</v>
      </c>
      <c r="J401" s="26" t="str">
        <f t="shared" si="77"/>
        <v>02</v>
      </c>
      <c r="K401" s="26" t="str">
        <f t="shared" si="78"/>
        <v>feb</v>
      </c>
      <c r="L401" s="26" t="str">
        <f t="shared" si="79"/>
        <v>febrero</v>
      </c>
      <c r="M401" s="26" t="str">
        <f t="shared" si="80"/>
        <v>f</v>
      </c>
      <c r="O401" s="26" t="str">
        <f t="shared" si="81"/>
        <v>03</v>
      </c>
      <c r="P401" s="26" t="str">
        <f t="shared" si="82"/>
        <v>2003</v>
      </c>
      <c r="R401" s="26" t="str">
        <f t="shared" si="83"/>
        <v>02-2003</v>
      </c>
    </row>
    <row r="402" spans="2:18" x14ac:dyDescent="0.25">
      <c r="B402" s="24">
        <v>44076</v>
      </c>
      <c r="D402" s="26" t="str">
        <f t="shared" si="72"/>
        <v>2</v>
      </c>
      <c r="E402" s="26" t="str">
        <f t="shared" si="73"/>
        <v>02</v>
      </c>
      <c r="F402" s="26" t="str">
        <f t="shared" si="74"/>
        <v>mié</v>
      </c>
      <c r="G402" s="26" t="str">
        <f t="shared" si="75"/>
        <v>miércoles</v>
      </c>
      <c r="I402" s="26" t="str">
        <f t="shared" si="76"/>
        <v>9</v>
      </c>
      <c r="J402" s="26" t="str">
        <f t="shared" si="77"/>
        <v>09</v>
      </c>
      <c r="K402" s="26" t="str">
        <f t="shared" si="78"/>
        <v>sep</v>
      </c>
      <c r="L402" s="26" t="str">
        <f t="shared" si="79"/>
        <v>septiembre</v>
      </c>
      <c r="M402" s="26" t="str">
        <f t="shared" si="80"/>
        <v>s</v>
      </c>
      <c r="O402" s="26" t="str">
        <f t="shared" si="81"/>
        <v>20</v>
      </c>
      <c r="P402" s="26" t="str">
        <f t="shared" si="82"/>
        <v>2020</v>
      </c>
      <c r="R402" s="26" t="str">
        <f t="shared" si="83"/>
        <v>09-2020</v>
      </c>
    </row>
    <row r="403" spans="2:18" x14ac:dyDescent="0.25">
      <c r="B403" s="24">
        <v>43605</v>
      </c>
      <c r="D403" s="26" t="str">
        <f t="shared" si="72"/>
        <v>20</v>
      </c>
      <c r="E403" s="26" t="str">
        <f t="shared" si="73"/>
        <v>20</v>
      </c>
      <c r="F403" s="26" t="str">
        <f t="shared" si="74"/>
        <v>lun</v>
      </c>
      <c r="G403" s="26" t="str">
        <f t="shared" si="75"/>
        <v>lunes</v>
      </c>
      <c r="I403" s="26" t="str">
        <f t="shared" si="76"/>
        <v>5</v>
      </c>
      <c r="J403" s="26" t="str">
        <f t="shared" si="77"/>
        <v>05</v>
      </c>
      <c r="K403" s="26" t="str">
        <f t="shared" si="78"/>
        <v>may</v>
      </c>
      <c r="L403" s="26" t="str">
        <f t="shared" si="79"/>
        <v>mayo</v>
      </c>
      <c r="M403" s="26" t="str">
        <f t="shared" si="80"/>
        <v>m</v>
      </c>
      <c r="O403" s="26" t="str">
        <f t="shared" si="81"/>
        <v>19</v>
      </c>
      <c r="P403" s="26" t="str">
        <f t="shared" si="82"/>
        <v>2019</v>
      </c>
      <c r="R403" s="26" t="str">
        <f t="shared" si="83"/>
        <v>05-2019</v>
      </c>
    </row>
    <row r="404" spans="2:18" x14ac:dyDescent="0.25">
      <c r="B404" s="24">
        <v>38047</v>
      </c>
      <c r="D404" s="26" t="str">
        <f t="shared" si="72"/>
        <v>1</v>
      </c>
      <c r="E404" s="26" t="str">
        <f t="shared" si="73"/>
        <v>01</v>
      </c>
      <c r="F404" s="26" t="str">
        <f t="shared" si="74"/>
        <v>lun</v>
      </c>
      <c r="G404" s="26" t="str">
        <f t="shared" si="75"/>
        <v>lunes</v>
      </c>
      <c r="I404" s="26" t="str">
        <f t="shared" si="76"/>
        <v>3</v>
      </c>
      <c r="J404" s="26" t="str">
        <f t="shared" si="77"/>
        <v>03</v>
      </c>
      <c r="K404" s="26" t="str">
        <f t="shared" si="78"/>
        <v>mar</v>
      </c>
      <c r="L404" s="26" t="str">
        <f t="shared" si="79"/>
        <v>marzo</v>
      </c>
      <c r="M404" s="26" t="str">
        <f t="shared" si="80"/>
        <v>m</v>
      </c>
      <c r="O404" s="26" t="str">
        <f t="shared" si="81"/>
        <v>04</v>
      </c>
      <c r="P404" s="26" t="str">
        <f t="shared" si="82"/>
        <v>2004</v>
      </c>
      <c r="R404" s="26" t="str">
        <f t="shared" si="83"/>
        <v>03-2004</v>
      </c>
    </row>
    <row r="405" spans="2:18" x14ac:dyDescent="0.25">
      <c r="B405" s="24">
        <v>44425</v>
      </c>
      <c r="D405" s="26" t="str">
        <f t="shared" si="72"/>
        <v>17</v>
      </c>
      <c r="E405" s="26" t="str">
        <f t="shared" si="73"/>
        <v>17</v>
      </c>
      <c r="F405" s="26" t="str">
        <f t="shared" si="74"/>
        <v>mar</v>
      </c>
      <c r="G405" s="26" t="str">
        <f t="shared" si="75"/>
        <v>martes</v>
      </c>
      <c r="I405" s="26" t="str">
        <f t="shared" si="76"/>
        <v>8</v>
      </c>
      <c r="J405" s="26" t="str">
        <f t="shared" si="77"/>
        <v>08</v>
      </c>
      <c r="K405" s="26" t="str">
        <f t="shared" si="78"/>
        <v>ago</v>
      </c>
      <c r="L405" s="26" t="str">
        <f t="shared" si="79"/>
        <v>agosto</v>
      </c>
      <c r="M405" s="26" t="str">
        <f t="shared" si="80"/>
        <v>a</v>
      </c>
      <c r="O405" s="26" t="str">
        <f t="shared" si="81"/>
        <v>21</v>
      </c>
      <c r="P405" s="26" t="str">
        <f t="shared" si="82"/>
        <v>2021</v>
      </c>
      <c r="R405" s="26" t="str">
        <f t="shared" si="83"/>
        <v>08-2021</v>
      </c>
    </row>
    <row r="406" spans="2:18" x14ac:dyDescent="0.25">
      <c r="B406" s="24">
        <v>41159</v>
      </c>
      <c r="D406" s="26" t="str">
        <f t="shared" si="72"/>
        <v>7</v>
      </c>
      <c r="E406" s="26" t="str">
        <f t="shared" si="73"/>
        <v>07</v>
      </c>
      <c r="F406" s="26" t="str">
        <f t="shared" si="74"/>
        <v>vie</v>
      </c>
      <c r="G406" s="26" t="str">
        <f t="shared" si="75"/>
        <v>viernes</v>
      </c>
      <c r="I406" s="26" t="str">
        <f t="shared" si="76"/>
        <v>9</v>
      </c>
      <c r="J406" s="26" t="str">
        <f t="shared" si="77"/>
        <v>09</v>
      </c>
      <c r="K406" s="26" t="str">
        <f t="shared" si="78"/>
        <v>sep</v>
      </c>
      <c r="L406" s="26" t="str">
        <f t="shared" si="79"/>
        <v>septiembre</v>
      </c>
      <c r="M406" s="26" t="str">
        <f t="shared" si="80"/>
        <v>s</v>
      </c>
      <c r="O406" s="26" t="str">
        <f t="shared" si="81"/>
        <v>12</v>
      </c>
      <c r="P406" s="26" t="str">
        <f t="shared" si="82"/>
        <v>2012</v>
      </c>
      <c r="R406" s="26" t="str">
        <f t="shared" si="83"/>
        <v>09-2012</v>
      </c>
    </row>
    <row r="407" spans="2:18" x14ac:dyDescent="0.25">
      <c r="B407" s="24">
        <v>38370</v>
      </c>
      <c r="D407" s="26" t="str">
        <f t="shared" si="72"/>
        <v>18</v>
      </c>
      <c r="E407" s="26" t="str">
        <f t="shared" si="73"/>
        <v>18</v>
      </c>
      <c r="F407" s="26" t="str">
        <f t="shared" si="74"/>
        <v>mar</v>
      </c>
      <c r="G407" s="26" t="str">
        <f t="shared" si="75"/>
        <v>martes</v>
      </c>
      <c r="I407" s="26" t="str">
        <f t="shared" si="76"/>
        <v>1</v>
      </c>
      <c r="J407" s="26" t="str">
        <f t="shared" si="77"/>
        <v>01</v>
      </c>
      <c r="K407" s="26" t="str">
        <f t="shared" si="78"/>
        <v>ene</v>
      </c>
      <c r="L407" s="26" t="str">
        <f t="shared" si="79"/>
        <v>enero</v>
      </c>
      <c r="M407" s="26" t="str">
        <f t="shared" si="80"/>
        <v>e</v>
      </c>
      <c r="O407" s="26" t="str">
        <f t="shared" si="81"/>
        <v>05</v>
      </c>
      <c r="P407" s="26" t="str">
        <f t="shared" si="82"/>
        <v>2005</v>
      </c>
      <c r="R407" s="26" t="str">
        <f t="shared" si="83"/>
        <v>01-2005</v>
      </c>
    </row>
    <row r="408" spans="2:18" x14ac:dyDescent="0.25">
      <c r="B408" s="24">
        <v>37876</v>
      </c>
      <c r="D408" s="26" t="str">
        <f t="shared" si="72"/>
        <v>12</v>
      </c>
      <c r="E408" s="26" t="str">
        <f t="shared" si="73"/>
        <v>12</v>
      </c>
      <c r="F408" s="26" t="str">
        <f t="shared" si="74"/>
        <v>vie</v>
      </c>
      <c r="G408" s="26" t="str">
        <f t="shared" si="75"/>
        <v>viernes</v>
      </c>
      <c r="I408" s="26" t="str">
        <f t="shared" si="76"/>
        <v>9</v>
      </c>
      <c r="J408" s="26" t="str">
        <f t="shared" si="77"/>
        <v>09</v>
      </c>
      <c r="K408" s="26" t="str">
        <f t="shared" si="78"/>
        <v>sep</v>
      </c>
      <c r="L408" s="26" t="str">
        <f t="shared" si="79"/>
        <v>septiembre</v>
      </c>
      <c r="M408" s="26" t="str">
        <f t="shared" si="80"/>
        <v>s</v>
      </c>
      <c r="O408" s="26" t="str">
        <f t="shared" si="81"/>
        <v>03</v>
      </c>
      <c r="P408" s="26" t="str">
        <f t="shared" si="82"/>
        <v>2003</v>
      </c>
      <c r="R408" s="26" t="str">
        <f t="shared" si="83"/>
        <v>09-2003</v>
      </c>
    </row>
    <row r="409" spans="2:18" x14ac:dyDescent="0.25">
      <c r="B409" s="24">
        <v>43951</v>
      </c>
      <c r="D409" s="26" t="str">
        <f t="shared" si="72"/>
        <v>30</v>
      </c>
      <c r="E409" s="26" t="str">
        <f t="shared" si="73"/>
        <v>30</v>
      </c>
      <c r="F409" s="26" t="str">
        <f t="shared" si="74"/>
        <v>jue</v>
      </c>
      <c r="G409" s="26" t="str">
        <f t="shared" si="75"/>
        <v>jueves</v>
      </c>
      <c r="I409" s="26" t="str">
        <f t="shared" si="76"/>
        <v>4</v>
      </c>
      <c r="J409" s="26" t="str">
        <f t="shared" si="77"/>
        <v>04</v>
      </c>
      <c r="K409" s="26" t="str">
        <f t="shared" si="78"/>
        <v>abr</v>
      </c>
      <c r="L409" s="26" t="str">
        <f t="shared" si="79"/>
        <v>abril</v>
      </c>
      <c r="M409" s="26" t="str">
        <f t="shared" si="80"/>
        <v>a</v>
      </c>
      <c r="O409" s="26" t="str">
        <f t="shared" si="81"/>
        <v>20</v>
      </c>
      <c r="P409" s="26" t="str">
        <f t="shared" si="82"/>
        <v>2020</v>
      </c>
      <c r="R409" s="26" t="str">
        <f t="shared" si="83"/>
        <v>04-2020</v>
      </c>
    </row>
    <row r="410" spans="2:18" x14ac:dyDescent="0.25">
      <c r="B410" s="24">
        <v>41589</v>
      </c>
      <c r="D410" s="26" t="str">
        <f t="shared" si="72"/>
        <v>11</v>
      </c>
      <c r="E410" s="26" t="str">
        <f t="shared" si="73"/>
        <v>11</v>
      </c>
      <c r="F410" s="26" t="str">
        <f t="shared" si="74"/>
        <v>lun</v>
      </c>
      <c r="G410" s="26" t="str">
        <f t="shared" si="75"/>
        <v>lunes</v>
      </c>
      <c r="I410" s="26" t="str">
        <f t="shared" si="76"/>
        <v>11</v>
      </c>
      <c r="J410" s="26" t="str">
        <f t="shared" si="77"/>
        <v>11</v>
      </c>
      <c r="K410" s="26" t="str">
        <f t="shared" si="78"/>
        <v>nov</v>
      </c>
      <c r="L410" s="26" t="str">
        <f t="shared" si="79"/>
        <v>noviembre</v>
      </c>
      <c r="M410" s="26" t="str">
        <f t="shared" si="80"/>
        <v>n</v>
      </c>
      <c r="O410" s="26" t="str">
        <f t="shared" si="81"/>
        <v>13</v>
      </c>
      <c r="P410" s="26" t="str">
        <f t="shared" si="82"/>
        <v>2013</v>
      </c>
      <c r="R410" s="26" t="str">
        <f t="shared" si="83"/>
        <v>11-2013</v>
      </c>
    </row>
    <row r="411" spans="2:18" x14ac:dyDescent="0.25">
      <c r="B411" s="24">
        <v>41008</v>
      </c>
      <c r="D411" s="26" t="str">
        <f t="shared" si="72"/>
        <v>9</v>
      </c>
      <c r="E411" s="26" t="str">
        <f t="shared" si="73"/>
        <v>09</v>
      </c>
      <c r="F411" s="26" t="str">
        <f t="shared" si="74"/>
        <v>lun</v>
      </c>
      <c r="G411" s="26" t="str">
        <f t="shared" si="75"/>
        <v>lunes</v>
      </c>
      <c r="I411" s="26" t="str">
        <f t="shared" si="76"/>
        <v>4</v>
      </c>
      <c r="J411" s="26" t="str">
        <f t="shared" si="77"/>
        <v>04</v>
      </c>
      <c r="K411" s="26" t="str">
        <f t="shared" si="78"/>
        <v>abr</v>
      </c>
      <c r="L411" s="26" t="str">
        <f t="shared" si="79"/>
        <v>abril</v>
      </c>
      <c r="M411" s="26" t="str">
        <f t="shared" si="80"/>
        <v>a</v>
      </c>
      <c r="O411" s="26" t="str">
        <f t="shared" si="81"/>
        <v>12</v>
      </c>
      <c r="P411" s="26" t="str">
        <f t="shared" si="82"/>
        <v>2012</v>
      </c>
      <c r="R411" s="26" t="str">
        <f t="shared" si="83"/>
        <v>04-2012</v>
      </c>
    </row>
    <row r="412" spans="2:18" x14ac:dyDescent="0.25">
      <c r="B412" s="24">
        <v>36905</v>
      </c>
      <c r="D412" s="26" t="str">
        <f t="shared" si="72"/>
        <v>14</v>
      </c>
      <c r="E412" s="26" t="str">
        <f t="shared" si="73"/>
        <v>14</v>
      </c>
      <c r="F412" s="26" t="str">
        <f t="shared" si="74"/>
        <v>dom</v>
      </c>
      <c r="G412" s="26" t="str">
        <f t="shared" si="75"/>
        <v>domingo</v>
      </c>
      <c r="I412" s="26" t="str">
        <f t="shared" si="76"/>
        <v>1</v>
      </c>
      <c r="J412" s="26" t="str">
        <f t="shared" si="77"/>
        <v>01</v>
      </c>
      <c r="K412" s="26" t="str">
        <f t="shared" si="78"/>
        <v>ene</v>
      </c>
      <c r="L412" s="26" t="str">
        <f t="shared" si="79"/>
        <v>enero</v>
      </c>
      <c r="M412" s="26" t="str">
        <f t="shared" si="80"/>
        <v>e</v>
      </c>
      <c r="O412" s="26" t="str">
        <f t="shared" si="81"/>
        <v>01</v>
      </c>
      <c r="P412" s="26" t="str">
        <f t="shared" si="82"/>
        <v>2001</v>
      </c>
      <c r="R412" s="26" t="str">
        <f t="shared" si="83"/>
        <v>01-2001</v>
      </c>
    </row>
    <row r="413" spans="2:18" x14ac:dyDescent="0.25">
      <c r="B413" s="24">
        <v>44122</v>
      </c>
      <c r="D413" s="26" t="str">
        <f t="shared" si="72"/>
        <v>18</v>
      </c>
      <c r="E413" s="26" t="str">
        <f t="shared" si="73"/>
        <v>18</v>
      </c>
      <c r="F413" s="26" t="str">
        <f t="shared" si="74"/>
        <v>dom</v>
      </c>
      <c r="G413" s="26" t="str">
        <f t="shared" si="75"/>
        <v>domingo</v>
      </c>
      <c r="I413" s="26" t="str">
        <f t="shared" si="76"/>
        <v>10</v>
      </c>
      <c r="J413" s="26" t="str">
        <f t="shared" si="77"/>
        <v>10</v>
      </c>
      <c r="K413" s="26" t="str">
        <f t="shared" si="78"/>
        <v>oct</v>
      </c>
      <c r="L413" s="26" t="str">
        <f t="shared" si="79"/>
        <v>octubre</v>
      </c>
      <c r="M413" s="26" t="str">
        <f t="shared" si="80"/>
        <v>o</v>
      </c>
      <c r="O413" s="26" t="str">
        <f t="shared" si="81"/>
        <v>20</v>
      </c>
      <c r="P413" s="26" t="str">
        <f t="shared" si="82"/>
        <v>2020</v>
      </c>
      <c r="R413" s="26" t="str">
        <f t="shared" si="83"/>
        <v>10-2020</v>
      </c>
    </row>
    <row r="414" spans="2:18" x14ac:dyDescent="0.25">
      <c r="B414" s="24">
        <v>40354</v>
      </c>
      <c r="D414" s="26" t="str">
        <f t="shared" si="72"/>
        <v>25</v>
      </c>
      <c r="E414" s="26" t="str">
        <f t="shared" si="73"/>
        <v>25</v>
      </c>
      <c r="F414" s="26" t="str">
        <f t="shared" si="74"/>
        <v>vie</v>
      </c>
      <c r="G414" s="26" t="str">
        <f t="shared" si="75"/>
        <v>viernes</v>
      </c>
      <c r="I414" s="26" t="str">
        <f t="shared" si="76"/>
        <v>6</v>
      </c>
      <c r="J414" s="26" t="str">
        <f t="shared" si="77"/>
        <v>06</v>
      </c>
      <c r="K414" s="26" t="str">
        <f t="shared" si="78"/>
        <v>jun</v>
      </c>
      <c r="L414" s="26" t="str">
        <f t="shared" si="79"/>
        <v>junio</v>
      </c>
      <c r="M414" s="26" t="str">
        <f t="shared" si="80"/>
        <v>j</v>
      </c>
      <c r="O414" s="26" t="str">
        <f t="shared" si="81"/>
        <v>10</v>
      </c>
      <c r="P414" s="26" t="str">
        <f t="shared" si="82"/>
        <v>2010</v>
      </c>
      <c r="R414" s="26" t="str">
        <f t="shared" si="83"/>
        <v>06-2010</v>
      </c>
    </row>
    <row r="415" spans="2:18" x14ac:dyDescent="0.25">
      <c r="B415" s="24">
        <v>39403</v>
      </c>
      <c r="D415" s="26" t="str">
        <f t="shared" si="72"/>
        <v>17</v>
      </c>
      <c r="E415" s="26" t="str">
        <f t="shared" si="73"/>
        <v>17</v>
      </c>
      <c r="F415" s="26" t="str">
        <f t="shared" si="74"/>
        <v>sáb</v>
      </c>
      <c r="G415" s="26" t="str">
        <f t="shared" si="75"/>
        <v>sábado</v>
      </c>
      <c r="I415" s="26" t="str">
        <f t="shared" si="76"/>
        <v>11</v>
      </c>
      <c r="J415" s="26" t="str">
        <f t="shared" si="77"/>
        <v>11</v>
      </c>
      <c r="K415" s="26" t="str">
        <f t="shared" si="78"/>
        <v>nov</v>
      </c>
      <c r="L415" s="26" t="str">
        <f t="shared" si="79"/>
        <v>noviembre</v>
      </c>
      <c r="M415" s="26" t="str">
        <f t="shared" si="80"/>
        <v>n</v>
      </c>
      <c r="O415" s="26" t="str">
        <f t="shared" si="81"/>
        <v>07</v>
      </c>
      <c r="P415" s="26" t="str">
        <f t="shared" si="82"/>
        <v>2007</v>
      </c>
      <c r="R415" s="26" t="str">
        <f t="shared" si="83"/>
        <v>11-2007</v>
      </c>
    </row>
    <row r="416" spans="2:18" x14ac:dyDescent="0.25">
      <c r="B416" s="24">
        <v>36851</v>
      </c>
      <c r="D416" s="26" t="str">
        <f t="shared" si="72"/>
        <v>21</v>
      </c>
      <c r="E416" s="26" t="str">
        <f t="shared" si="73"/>
        <v>21</v>
      </c>
      <c r="F416" s="26" t="str">
        <f t="shared" si="74"/>
        <v>mar</v>
      </c>
      <c r="G416" s="26" t="str">
        <f t="shared" si="75"/>
        <v>martes</v>
      </c>
      <c r="I416" s="26" t="str">
        <f t="shared" si="76"/>
        <v>11</v>
      </c>
      <c r="J416" s="26" t="str">
        <f t="shared" si="77"/>
        <v>11</v>
      </c>
      <c r="K416" s="26" t="str">
        <f t="shared" si="78"/>
        <v>nov</v>
      </c>
      <c r="L416" s="26" t="str">
        <f t="shared" si="79"/>
        <v>noviembre</v>
      </c>
      <c r="M416" s="26" t="str">
        <f t="shared" si="80"/>
        <v>n</v>
      </c>
      <c r="O416" s="26" t="str">
        <f t="shared" si="81"/>
        <v>00</v>
      </c>
      <c r="P416" s="26" t="str">
        <f t="shared" si="82"/>
        <v>2000</v>
      </c>
      <c r="R416" s="26" t="str">
        <f t="shared" si="83"/>
        <v>11-2000</v>
      </c>
    </row>
    <row r="417" spans="2:18" x14ac:dyDescent="0.25">
      <c r="B417" s="24">
        <v>42068</v>
      </c>
      <c r="D417" s="26" t="str">
        <f t="shared" si="72"/>
        <v>5</v>
      </c>
      <c r="E417" s="26" t="str">
        <f t="shared" si="73"/>
        <v>05</v>
      </c>
      <c r="F417" s="26" t="str">
        <f t="shared" si="74"/>
        <v>jue</v>
      </c>
      <c r="G417" s="26" t="str">
        <f t="shared" si="75"/>
        <v>jueves</v>
      </c>
      <c r="I417" s="26" t="str">
        <f t="shared" si="76"/>
        <v>3</v>
      </c>
      <c r="J417" s="26" t="str">
        <f t="shared" si="77"/>
        <v>03</v>
      </c>
      <c r="K417" s="26" t="str">
        <f t="shared" si="78"/>
        <v>mar</v>
      </c>
      <c r="L417" s="26" t="str">
        <f t="shared" si="79"/>
        <v>marzo</v>
      </c>
      <c r="M417" s="26" t="str">
        <f t="shared" si="80"/>
        <v>m</v>
      </c>
      <c r="O417" s="26" t="str">
        <f t="shared" si="81"/>
        <v>15</v>
      </c>
      <c r="P417" s="26" t="str">
        <f t="shared" si="82"/>
        <v>2015</v>
      </c>
      <c r="R417" s="26" t="str">
        <f t="shared" si="83"/>
        <v>03-2015</v>
      </c>
    </row>
    <row r="418" spans="2:18" x14ac:dyDescent="0.25">
      <c r="B418" s="24">
        <v>42834</v>
      </c>
      <c r="D418" s="26" t="str">
        <f t="shared" si="72"/>
        <v>9</v>
      </c>
      <c r="E418" s="26" t="str">
        <f t="shared" si="73"/>
        <v>09</v>
      </c>
      <c r="F418" s="26" t="str">
        <f t="shared" si="74"/>
        <v>dom</v>
      </c>
      <c r="G418" s="26" t="str">
        <f t="shared" si="75"/>
        <v>domingo</v>
      </c>
      <c r="I418" s="26" t="str">
        <f t="shared" si="76"/>
        <v>4</v>
      </c>
      <c r="J418" s="26" t="str">
        <f t="shared" si="77"/>
        <v>04</v>
      </c>
      <c r="K418" s="26" t="str">
        <f t="shared" si="78"/>
        <v>abr</v>
      </c>
      <c r="L418" s="26" t="str">
        <f t="shared" si="79"/>
        <v>abril</v>
      </c>
      <c r="M418" s="26" t="str">
        <f t="shared" si="80"/>
        <v>a</v>
      </c>
      <c r="O418" s="26" t="str">
        <f t="shared" si="81"/>
        <v>17</v>
      </c>
      <c r="P418" s="26" t="str">
        <f t="shared" si="82"/>
        <v>2017</v>
      </c>
      <c r="R418" s="26" t="str">
        <f t="shared" si="83"/>
        <v>04-2017</v>
      </c>
    </row>
    <row r="419" spans="2:18" x14ac:dyDescent="0.25">
      <c r="B419" s="24">
        <v>37320</v>
      </c>
      <c r="D419" s="26" t="str">
        <f t="shared" si="72"/>
        <v>5</v>
      </c>
      <c r="E419" s="26" t="str">
        <f t="shared" si="73"/>
        <v>05</v>
      </c>
      <c r="F419" s="26" t="str">
        <f t="shared" si="74"/>
        <v>mar</v>
      </c>
      <c r="G419" s="26" t="str">
        <f t="shared" si="75"/>
        <v>martes</v>
      </c>
      <c r="I419" s="26" t="str">
        <f t="shared" si="76"/>
        <v>3</v>
      </c>
      <c r="J419" s="26" t="str">
        <f t="shared" si="77"/>
        <v>03</v>
      </c>
      <c r="K419" s="26" t="str">
        <f t="shared" si="78"/>
        <v>mar</v>
      </c>
      <c r="L419" s="26" t="str">
        <f t="shared" si="79"/>
        <v>marzo</v>
      </c>
      <c r="M419" s="26" t="str">
        <f t="shared" si="80"/>
        <v>m</v>
      </c>
      <c r="O419" s="26" t="str">
        <f t="shared" si="81"/>
        <v>02</v>
      </c>
      <c r="P419" s="26" t="str">
        <f t="shared" si="82"/>
        <v>2002</v>
      </c>
      <c r="R419" s="26" t="str">
        <f t="shared" si="83"/>
        <v>03-2002</v>
      </c>
    </row>
    <row r="420" spans="2:18" x14ac:dyDescent="0.25">
      <c r="B420" s="24">
        <v>36728</v>
      </c>
      <c r="D420" s="26" t="str">
        <f t="shared" si="72"/>
        <v>21</v>
      </c>
      <c r="E420" s="26" t="str">
        <f t="shared" si="73"/>
        <v>21</v>
      </c>
      <c r="F420" s="26" t="str">
        <f t="shared" si="74"/>
        <v>vie</v>
      </c>
      <c r="G420" s="26" t="str">
        <f t="shared" si="75"/>
        <v>viernes</v>
      </c>
      <c r="I420" s="26" t="str">
        <f t="shared" si="76"/>
        <v>7</v>
      </c>
      <c r="J420" s="26" t="str">
        <f t="shared" si="77"/>
        <v>07</v>
      </c>
      <c r="K420" s="26" t="str">
        <f t="shared" si="78"/>
        <v>jul</v>
      </c>
      <c r="L420" s="26" t="str">
        <f t="shared" si="79"/>
        <v>julio</v>
      </c>
      <c r="M420" s="26" t="str">
        <f t="shared" si="80"/>
        <v>j</v>
      </c>
      <c r="O420" s="26" t="str">
        <f t="shared" si="81"/>
        <v>00</v>
      </c>
      <c r="P420" s="26" t="str">
        <f t="shared" si="82"/>
        <v>2000</v>
      </c>
      <c r="R420" s="26" t="str">
        <f t="shared" si="83"/>
        <v>07-2000</v>
      </c>
    </row>
    <row r="421" spans="2:18" x14ac:dyDescent="0.25">
      <c r="B421" s="24">
        <v>40687</v>
      </c>
      <c r="D421" s="26" t="str">
        <f t="shared" si="72"/>
        <v>24</v>
      </c>
      <c r="E421" s="26" t="str">
        <f t="shared" si="73"/>
        <v>24</v>
      </c>
      <c r="F421" s="26" t="str">
        <f t="shared" si="74"/>
        <v>mar</v>
      </c>
      <c r="G421" s="26" t="str">
        <f t="shared" si="75"/>
        <v>martes</v>
      </c>
      <c r="I421" s="26" t="str">
        <f t="shared" si="76"/>
        <v>5</v>
      </c>
      <c r="J421" s="26" t="str">
        <f t="shared" si="77"/>
        <v>05</v>
      </c>
      <c r="K421" s="26" t="str">
        <f t="shared" si="78"/>
        <v>may</v>
      </c>
      <c r="L421" s="26" t="str">
        <f t="shared" si="79"/>
        <v>mayo</v>
      </c>
      <c r="M421" s="26" t="str">
        <f t="shared" si="80"/>
        <v>m</v>
      </c>
      <c r="O421" s="26" t="str">
        <f t="shared" si="81"/>
        <v>11</v>
      </c>
      <c r="P421" s="26" t="str">
        <f t="shared" si="82"/>
        <v>2011</v>
      </c>
      <c r="R421" s="26" t="str">
        <f t="shared" si="83"/>
        <v>05-2011</v>
      </c>
    </row>
    <row r="422" spans="2:18" x14ac:dyDescent="0.25">
      <c r="B422" s="24">
        <v>38499</v>
      </c>
      <c r="D422" s="26" t="str">
        <f t="shared" si="72"/>
        <v>27</v>
      </c>
      <c r="E422" s="26" t="str">
        <f t="shared" si="73"/>
        <v>27</v>
      </c>
      <c r="F422" s="26" t="str">
        <f t="shared" si="74"/>
        <v>vie</v>
      </c>
      <c r="G422" s="26" t="str">
        <f t="shared" si="75"/>
        <v>viernes</v>
      </c>
      <c r="I422" s="26" t="str">
        <f t="shared" si="76"/>
        <v>5</v>
      </c>
      <c r="J422" s="26" t="str">
        <f t="shared" si="77"/>
        <v>05</v>
      </c>
      <c r="K422" s="26" t="str">
        <f t="shared" si="78"/>
        <v>may</v>
      </c>
      <c r="L422" s="26" t="str">
        <f t="shared" si="79"/>
        <v>mayo</v>
      </c>
      <c r="M422" s="26" t="str">
        <f t="shared" si="80"/>
        <v>m</v>
      </c>
      <c r="O422" s="26" t="str">
        <f t="shared" si="81"/>
        <v>05</v>
      </c>
      <c r="P422" s="26" t="str">
        <f t="shared" si="82"/>
        <v>2005</v>
      </c>
      <c r="R422" s="26" t="str">
        <f t="shared" si="83"/>
        <v>05-2005</v>
      </c>
    </row>
    <row r="423" spans="2:18" x14ac:dyDescent="0.25">
      <c r="B423" s="24">
        <v>41159</v>
      </c>
      <c r="D423" s="26" t="str">
        <f t="shared" si="72"/>
        <v>7</v>
      </c>
      <c r="E423" s="26" t="str">
        <f t="shared" si="73"/>
        <v>07</v>
      </c>
      <c r="F423" s="26" t="str">
        <f t="shared" si="74"/>
        <v>vie</v>
      </c>
      <c r="G423" s="26" t="str">
        <f t="shared" si="75"/>
        <v>viernes</v>
      </c>
      <c r="I423" s="26" t="str">
        <f t="shared" si="76"/>
        <v>9</v>
      </c>
      <c r="J423" s="26" t="str">
        <f t="shared" si="77"/>
        <v>09</v>
      </c>
      <c r="K423" s="26" t="str">
        <f t="shared" si="78"/>
        <v>sep</v>
      </c>
      <c r="L423" s="26" t="str">
        <f t="shared" si="79"/>
        <v>septiembre</v>
      </c>
      <c r="M423" s="26" t="str">
        <f t="shared" si="80"/>
        <v>s</v>
      </c>
      <c r="O423" s="26" t="str">
        <f t="shared" si="81"/>
        <v>12</v>
      </c>
      <c r="P423" s="26" t="str">
        <f t="shared" si="82"/>
        <v>2012</v>
      </c>
      <c r="R423" s="26" t="str">
        <f t="shared" si="83"/>
        <v>09-2012</v>
      </c>
    </row>
    <row r="424" spans="2:18" x14ac:dyDescent="0.25">
      <c r="B424" s="24">
        <v>42039</v>
      </c>
      <c r="D424" s="26" t="str">
        <f t="shared" si="72"/>
        <v>4</v>
      </c>
      <c r="E424" s="26" t="str">
        <f t="shared" si="73"/>
        <v>04</v>
      </c>
      <c r="F424" s="26" t="str">
        <f t="shared" si="74"/>
        <v>mié</v>
      </c>
      <c r="G424" s="26" t="str">
        <f t="shared" si="75"/>
        <v>miércoles</v>
      </c>
      <c r="I424" s="26" t="str">
        <f t="shared" si="76"/>
        <v>2</v>
      </c>
      <c r="J424" s="26" t="str">
        <f t="shared" si="77"/>
        <v>02</v>
      </c>
      <c r="K424" s="26" t="str">
        <f t="shared" si="78"/>
        <v>feb</v>
      </c>
      <c r="L424" s="26" t="str">
        <f t="shared" si="79"/>
        <v>febrero</v>
      </c>
      <c r="M424" s="26" t="str">
        <f t="shared" si="80"/>
        <v>f</v>
      </c>
      <c r="O424" s="26" t="str">
        <f t="shared" si="81"/>
        <v>15</v>
      </c>
      <c r="P424" s="26" t="str">
        <f t="shared" si="82"/>
        <v>2015</v>
      </c>
      <c r="R424" s="26" t="str">
        <f t="shared" si="83"/>
        <v>02-2015</v>
      </c>
    </row>
    <row r="425" spans="2:18" x14ac:dyDescent="0.25">
      <c r="B425" s="24">
        <v>37751</v>
      </c>
      <c r="D425" s="26" t="str">
        <f t="shared" si="72"/>
        <v>10</v>
      </c>
      <c r="E425" s="26" t="str">
        <f t="shared" si="73"/>
        <v>10</v>
      </c>
      <c r="F425" s="26" t="str">
        <f t="shared" si="74"/>
        <v>sáb</v>
      </c>
      <c r="G425" s="26" t="str">
        <f t="shared" si="75"/>
        <v>sábado</v>
      </c>
      <c r="I425" s="26" t="str">
        <f t="shared" si="76"/>
        <v>5</v>
      </c>
      <c r="J425" s="26" t="str">
        <f t="shared" si="77"/>
        <v>05</v>
      </c>
      <c r="K425" s="26" t="str">
        <f t="shared" si="78"/>
        <v>may</v>
      </c>
      <c r="L425" s="26" t="str">
        <f t="shared" si="79"/>
        <v>mayo</v>
      </c>
      <c r="M425" s="26" t="str">
        <f t="shared" si="80"/>
        <v>m</v>
      </c>
      <c r="O425" s="26" t="str">
        <f t="shared" si="81"/>
        <v>03</v>
      </c>
      <c r="P425" s="26" t="str">
        <f t="shared" si="82"/>
        <v>2003</v>
      </c>
      <c r="R425" s="26" t="str">
        <f t="shared" si="83"/>
        <v>05-2003</v>
      </c>
    </row>
    <row r="426" spans="2:18" x14ac:dyDescent="0.25">
      <c r="B426" s="24">
        <v>37472</v>
      </c>
      <c r="D426" s="26" t="str">
        <f t="shared" si="72"/>
        <v>4</v>
      </c>
      <c r="E426" s="26" t="str">
        <f t="shared" si="73"/>
        <v>04</v>
      </c>
      <c r="F426" s="26" t="str">
        <f t="shared" si="74"/>
        <v>dom</v>
      </c>
      <c r="G426" s="26" t="str">
        <f t="shared" si="75"/>
        <v>domingo</v>
      </c>
      <c r="I426" s="26" t="str">
        <f t="shared" si="76"/>
        <v>8</v>
      </c>
      <c r="J426" s="26" t="str">
        <f t="shared" si="77"/>
        <v>08</v>
      </c>
      <c r="K426" s="26" t="str">
        <f t="shared" si="78"/>
        <v>ago</v>
      </c>
      <c r="L426" s="26" t="str">
        <f t="shared" si="79"/>
        <v>agosto</v>
      </c>
      <c r="M426" s="26" t="str">
        <f t="shared" si="80"/>
        <v>a</v>
      </c>
      <c r="O426" s="26" t="str">
        <f t="shared" si="81"/>
        <v>02</v>
      </c>
      <c r="P426" s="26" t="str">
        <f t="shared" si="82"/>
        <v>2002</v>
      </c>
      <c r="R426" s="26" t="str">
        <f t="shared" si="83"/>
        <v>08-2002</v>
      </c>
    </row>
    <row r="427" spans="2:18" x14ac:dyDescent="0.25">
      <c r="B427" s="24">
        <v>43249</v>
      </c>
      <c r="D427" s="26" t="str">
        <f t="shared" si="72"/>
        <v>29</v>
      </c>
      <c r="E427" s="26" t="str">
        <f t="shared" si="73"/>
        <v>29</v>
      </c>
      <c r="F427" s="26" t="str">
        <f t="shared" si="74"/>
        <v>mar</v>
      </c>
      <c r="G427" s="26" t="str">
        <f t="shared" si="75"/>
        <v>martes</v>
      </c>
      <c r="I427" s="26" t="str">
        <f t="shared" si="76"/>
        <v>5</v>
      </c>
      <c r="J427" s="26" t="str">
        <f t="shared" si="77"/>
        <v>05</v>
      </c>
      <c r="K427" s="26" t="str">
        <f t="shared" si="78"/>
        <v>may</v>
      </c>
      <c r="L427" s="26" t="str">
        <f t="shared" si="79"/>
        <v>mayo</v>
      </c>
      <c r="M427" s="26" t="str">
        <f t="shared" si="80"/>
        <v>m</v>
      </c>
      <c r="O427" s="26" t="str">
        <f t="shared" si="81"/>
        <v>18</v>
      </c>
      <c r="P427" s="26" t="str">
        <f t="shared" si="82"/>
        <v>2018</v>
      </c>
      <c r="R427" s="26" t="str">
        <f t="shared" si="83"/>
        <v>05-2018</v>
      </c>
    </row>
    <row r="428" spans="2:18" x14ac:dyDescent="0.25">
      <c r="B428" s="24">
        <v>37506</v>
      </c>
      <c r="D428" s="26" t="str">
        <f t="shared" si="72"/>
        <v>7</v>
      </c>
      <c r="E428" s="26" t="str">
        <f t="shared" si="73"/>
        <v>07</v>
      </c>
      <c r="F428" s="26" t="str">
        <f t="shared" si="74"/>
        <v>sáb</v>
      </c>
      <c r="G428" s="26" t="str">
        <f t="shared" si="75"/>
        <v>sábado</v>
      </c>
      <c r="I428" s="26" t="str">
        <f t="shared" si="76"/>
        <v>9</v>
      </c>
      <c r="J428" s="26" t="str">
        <f t="shared" si="77"/>
        <v>09</v>
      </c>
      <c r="K428" s="26" t="str">
        <f t="shared" si="78"/>
        <v>sep</v>
      </c>
      <c r="L428" s="26" t="str">
        <f t="shared" si="79"/>
        <v>septiembre</v>
      </c>
      <c r="M428" s="26" t="str">
        <f t="shared" si="80"/>
        <v>s</v>
      </c>
      <c r="O428" s="26" t="str">
        <f t="shared" si="81"/>
        <v>02</v>
      </c>
      <c r="P428" s="26" t="str">
        <f t="shared" si="82"/>
        <v>2002</v>
      </c>
      <c r="R428" s="26" t="str">
        <f t="shared" si="83"/>
        <v>09-2002</v>
      </c>
    </row>
    <row r="429" spans="2:18" x14ac:dyDescent="0.25">
      <c r="B429" s="24">
        <v>40504</v>
      </c>
      <c r="D429" s="26" t="str">
        <f t="shared" si="72"/>
        <v>22</v>
      </c>
      <c r="E429" s="26" t="str">
        <f t="shared" si="73"/>
        <v>22</v>
      </c>
      <c r="F429" s="26" t="str">
        <f t="shared" si="74"/>
        <v>lun</v>
      </c>
      <c r="G429" s="26" t="str">
        <f t="shared" si="75"/>
        <v>lunes</v>
      </c>
      <c r="I429" s="26" t="str">
        <f t="shared" si="76"/>
        <v>11</v>
      </c>
      <c r="J429" s="26" t="str">
        <f t="shared" si="77"/>
        <v>11</v>
      </c>
      <c r="K429" s="26" t="str">
        <f t="shared" si="78"/>
        <v>nov</v>
      </c>
      <c r="L429" s="26" t="str">
        <f t="shared" si="79"/>
        <v>noviembre</v>
      </c>
      <c r="M429" s="26" t="str">
        <f t="shared" si="80"/>
        <v>n</v>
      </c>
      <c r="O429" s="26" t="str">
        <f t="shared" si="81"/>
        <v>10</v>
      </c>
      <c r="P429" s="26" t="str">
        <f t="shared" si="82"/>
        <v>2010</v>
      </c>
      <c r="R429" s="26" t="str">
        <f t="shared" si="83"/>
        <v>11-2010</v>
      </c>
    </row>
    <row r="430" spans="2:18" x14ac:dyDescent="0.25">
      <c r="B430" s="24">
        <v>44054</v>
      </c>
      <c r="D430" s="26" t="str">
        <f t="shared" si="72"/>
        <v>11</v>
      </c>
      <c r="E430" s="26" t="str">
        <f t="shared" si="73"/>
        <v>11</v>
      </c>
      <c r="F430" s="26" t="str">
        <f t="shared" si="74"/>
        <v>mar</v>
      </c>
      <c r="G430" s="26" t="str">
        <f t="shared" si="75"/>
        <v>martes</v>
      </c>
      <c r="I430" s="26" t="str">
        <f t="shared" si="76"/>
        <v>8</v>
      </c>
      <c r="J430" s="26" t="str">
        <f t="shared" si="77"/>
        <v>08</v>
      </c>
      <c r="K430" s="26" t="str">
        <f t="shared" si="78"/>
        <v>ago</v>
      </c>
      <c r="L430" s="26" t="str">
        <f t="shared" si="79"/>
        <v>agosto</v>
      </c>
      <c r="M430" s="26" t="str">
        <f t="shared" si="80"/>
        <v>a</v>
      </c>
      <c r="O430" s="26" t="str">
        <f t="shared" si="81"/>
        <v>20</v>
      </c>
      <c r="P430" s="26" t="str">
        <f t="shared" si="82"/>
        <v>2020</v>
      </c>
      <c r="R430" s="26" t="str">
        <f t="shared" si="83"/>
        <v>08-2020</v>
      </c>
    </row>
    <row r="431" spans="2:18" x14ac:dyDescent="0.25">
      <c r="B431" s="24">
        <v>41028</v>
      </c>
      <c r="D431" s="26" t="str">
        <f t="shared" si="72"/>
        <v>29</v>
      </c>
      <c r="E431" s="26" t="str">
        <f t="shared" si="73"/>
        <v>29</v>
      </c>
      <c r="F431" s="26" t="str">
        <f t="shared" si="74"/>
        <v>dom</v>
      </c>
      <c r="G431" s="26" t="str">
        <f t="shared" si="75"/>
        <v>domingo</v>
      </c>
      <c r="I431" s="26" t="str">
        <f t="shared" si="76"/>
        <v>4</v>
      </c>
      <c r="J431" s="26" t="str">
        <f t="shared" si="77"/>
        <v>04</v>
      </c>
      <c r="K431" s="26" t="str">
        <f t="shared" si="78"/>
        <v>abr</v>
      </c>
      <c r="L431" s="26" t="str">
        <f t="shared" si="79"/>
        <v>abril</v>
      </c>
      <c r="M431" s="26" t="str">
        <f t="shared" si="80"/>
        <v>a</v>
      </c>
      <c r="O431" s="26" t="str">
        <f t="shared" si="81"/>
        <v>12</v>
      </c>
      <c r="P431" s="26" t="str">
        <f t="shared" si="82"/>
        <v>2012</v>
      </c>
      <c r="R431" s="26" t="str">
        <f t="shared" si="83"/>
        <v>04-2012</v>
      </c>
    </row>
    <row r="432" spans="2:18" x14ac:dyDescent="0.25">
      <c r="B432" s="24">
        <v>37800</v>
      </c>
      <c r="D432" s="26" t="str">
        <f t="shared" si="72"/>
        <v>28</v>
      </c>
      <c r="E432" s="26" t="str">
        <f t="shared" si="73"/>
        <v>28</v>
      </c>
      <c r="F432" s="26" t="str">
        <f t="shared" si="74"/>
        <v>sáb</v>
      </c>
      <c r="G432" s="26" t="str">
        <f t="shared" si="75"/>
        <v>sábado</v>
      </c>
      <c r="I432" s="26" t="str">
        <f t="shared" si="76"/>
        <v>6</v>
      </c>
      <c r="J432" s="26" t="str">
        <f t="shared" si="77"/>
        <v>06</v>
      </c>
      <c r="K432" s="26" t="str">
        <f t="shared" si="78"/>
        <v>jun</v>
      </c>
      <c r="L432" s="26" t="str">
        <f t="shared" si="79"/>
        <v>junio</v>
      </c>
      <c r="M432" s="26" t="str">
        <f t="shared" si="80"/>
        <v>j</v>
      </c>
      <c r="O432" s="26" t="str">
        <f t="shared" si="81"/>
        <v>03</v>
      </c>
      <c r="P432" s="26" t="str">
        <f t="shared" si="82"/>
        <v>2003</v>
      </c>
      <c r="R432" s="26" t="str">
        <f t="shared" si="83"/>
        <v>06-2003</v>
      </c>
    </row>
    <row r="433" spans="2:18" x14ac:dyDescent="0.25">
      <c r="B433" s="24">
        <v>36696</v>
      </c>
      <c r="D433" s="26" t="str">
        <f t="shared" si="72"/>
        <v>19</v>
      </c>
      <c r="E433" s="26" t="str">
        <f t="shared" si="73"/>
        <v>19</v>
      </c>
      <c r="F433" s="26" t="str">
        <f t="shared" si="74"/>
        <v>lun</v>
      </c>
      <c r="G433" s="26" t="str">
        <f t="shared" si="75"/>
        <v>lunes</v>
      </c>
      <c r="I433" s="26" t="str">
        <f t="shared" si="76"/>
        <v>6</v>
      </c>
      <c r="J433" s="26" t="str">
        <f t="shared" si="77"/>
        <v>06</v>
      </c>
      <c r="K433" s="26" t="str">
        <f t="shared" si="78"/>
        <v>jun</v>
      </c>
      <c r="L433" s="26" t="str">
        <f t="shared" si="79"/>
        <v>junio</v>
      </c>
      <c r="M433" s="26" t="str">
        <f t="shared" si="80"/>
        <v>j</v>
      </c>
      <c r="O433" s="26" t="str">
        <f t="shared" si="81"/>
        <v>00</v>
      </c>
      <c r="P433" s="26" t="str">
        <f t="shared" si="82"/>
        <v>2000</v>
      </c>
      <c r="R433" s="26" t="str">
        <f t="shared" si="83"/>
        <v>06-2000</v>
      </c>
    </row>
    <row r="434" spans="2:18" x14ac:dyDescent="0.25">
      <c r="B434" s="24">
        <v>44244</v>
      </c>
      <c r="D434" s="26" t="str">
        <f t="shared" si="72"/>
        <v>17</v>
      </c>
      <c r="E434" s="26" t="str">
        <f t="shared" si="73"/>
        <v>17</v>
      </c>
      <c r="F434" s="26" t="str">
        <f t="shared" si="74"/>
        <v>mié</v>
      </c>
      <c r="G434" s="26" t="str">
        <f t="shared" si="75"/>
        <v>miércoles</v>
      </c>
      <c r="I434" s="26" t="str">
        <f t="shared" si="76"/>
        <v>2</v>
      </c>
      <c r="J434" s="26" t="str">
        <f t="shared" si="77"/>
        <v>02</v>
      </c>
      <c r="K434" s="26" t="str">
        <f t="shared" si="78"/>
        <v>feb</v>
      </c>
      <c r="L434" s="26" t="str">
        <f t="shared" si="79"/>
        <v>febrero</v>
      </c>
      <c r="M434" s="26" t="str">
        <f t="shared" si="80"/>
        <v>f</v>
      </c>
      <c r="O434" s="26" t="str">
        <f t="shared" si="81"/>
        <v>21</v>
      </c>
      <c r="P434" s="26" t="str">
        <f t="shared" si="82"/>
        <v>2021</v>
      </c>
      <c r="R434" s="26" t="str">
        <f t="shared" si="83"/>
        <v>02-2021</v>
      </c>
    </row>
    <row r="435" spans="2:18" x14ac:dyDescent="0.25">
      <c r="B435" s="24">
        <v>36554</v>
      </c>
      <c r="D435" s="26" t="str">
        <f t="shared" si="72"/>
        <v>29</v>
      </c>
      <c r="E435" s="26" t="str">
        <f t="shared" si="73"/>
        <v>29</v>
      </c>
      <c r="F435" s="26" t="str">
        <f t="shared" si="74"/>
        <v>sáb</v>
      </c>
      <c r="G435" s="26" t="str">
        <f t="shared" si="75"/>
        <v>sábado</v>
      </c>
      <c r="I435" s="26" t="str">
        <f t="shared" si="76"/>
        <v>1</v>
      </c>
      <c r="J435" s="26" t="str">
        <f t="shared" si="77"/>
        <v>01</v>
      </c>
      <c r="K435" s="26" t="str">
        <f t="shared" si="78"/>
        <v>ene</v>
      </c>
      <c r="L435" s="26" t="str">
        <f t="shared" si="79"/>
        <v>enero</v>
      </c>
      <c r="M435" s="26" t="str">
        <f t="shared" si="80"/>
        <v>e</v>
      </c>
      <c r="O435" s="26" t="str">
        <f t="shared" si="81"/>
        <v>00</v>
      </c>
      <c r="P435" s="26" t="str">
        <f t="shared" si="82"/>
        <v>2000</v>
      </c>
      <c r="R435" s="26" t="str">
        <f t="shared" si="83"/>
        <v>01-2000</v>
      </c>
    </row>
    <row r="436" spans="2:18" x14ac:dyDescent="0.25">
      <c r="B436" s="24">
        <v>39480</v>
      </c>
      <c r="D436" s="26" t="str">
        <f t="shared" si="72"/>
        <v>2</v>
      </c>
      <c r="E436" s="26" t="str">
        <f t="shared" si="73"/>
        <v>02</v>
      </c>
      <c r="F436" s="26" t="str">
        <f t="shared" si="74"/>
        <v>sáb</v>
      </c>
      <c r="G436" s="26" t="str">
        <f t="shared" si="75"/>
        <v>sábado</v>
      </c>
      <c r="I436" s="26" t="str">
        <f t="shared" si="76"/>
        <v>2</v>
      </c>
      <c r="J436" s="26" t="str">
        <f t="shared" si="77"/>
        <v>02</v>
      </c>
      <c r="K436" s="26" t="str">
        <f t="shared" si="78"/>
        <v>feb</v>
      </c>
      <c r="L436" s="26" t="str">
        <f t="shared" si="79"/>
        <v>febrero</v>
      </c>
      <c r="M436" s="26" t="str">
        <f t="shared" si="80"/>
        <v>f</v>
      </c>
      <c r="O436" s="26" t="str">
        <f t="shared" si="81"/>
        <v>08</v>
      </c>
      <c r="P436" s="26" t="str">
        <f t="shared" si="82"/>
        <v>2008</v>
      </c>
      <c r="R436" s="26" t="str">
        <f t="shared" si="83"/>
        <v>02-2008</v>
      </c>
    </row>
    <row r="437" spans="2:18" x14ac:dyDescent="0.25">
      <c r="B437" s="24">
        <v>40862</v>
      </c>
      <c r="D437" s="26" t="str">
        <f t="shared" si="72"/>
        <v>15</v>
      </c>
      <c r="E437" s="26" t="str">
        <f t="shared" si="73"/>
        <v>15</v>
      </c>
      <c r="F437" s="26" t="str">
        <f t="shared" si="74"/>
        <v>mar</v>
      </c>
      <c r="G437" s="26" t="str">
        <f t="shared" si="75"/>
        <v>martes</v>
      </c>
      <c r="I437" s="26" t="str">
        <f t="shared" si="76"/>
        <v>11</v>
      </c>
      <c r="J437" s="26" t="str">
        <f t="shared" si="77"/>
        <v>11</v>
      </c>
      <c r="K437" s="26" t="str">
        <f t="shared" si="78"/>
        <v>nov</v>
      </c>
      <c r="L437" s="26" t="str">
        <f t="shared" si="79"/>
        <v>noviembre</v>
      </c>
      <c r="M437" s="26" t="str">
        <f t="shared" si="80"/>
        <v>n</v>
      </c>
      <c r="O437" s="26" t="str">
        <f t="shared" si="81"/>
        <v>11</v>
      </c>
      <c r="P437" s="26" t="str">
        <f t="shared" si="82"/>
        <v>2011</v>
      </c>
      <c r="R437" s="26" t="str">
        <f t="shared" si="83"/>
        <v>11-2011</v>
      </c>
    </row>
    <row r="438" spans="2:18" x14ac:dyDescent="0.25">
      <c r="B438" s="24">
        <v>41862</v>
      </c>
      <c r="D438" s="26" t="str">
        <f t="shared" si="72"/>
        <v>11</v>
      </c>
      <c r="E438" s="26" t="str">
        <f t="shared" si="73"/>
        <v>11</v>
      </c>
      <c r="F438" s="26" t="str">
        <f t="shared" si="74"/>
        <v>lun</v>
      </c>
      <c r="G438" s="26" t="str">
        <f t="shared" si="75"/>
        <v>lunes</v>
      </c>
      <c r="I438" s="26" t="str">
        <f t="shared" si="76"/>
        <v>8</v>
      </c>
      <c r="J438" s="26" t="str">
        <f t="shared" si="77"/>
        <v>08</v>
      </c>
      <c r="K438" s="26" t="str">
        <f t="shared" si="78"/>
        <v>ago</v>
      </c>
      <c r="L438" s="26" t="str">
        <f t="shared" si="79"/>
        <v>agosto</v>
      </c>
      <c r="M438" s="26" t="str">
        <f t="shared" si="80"/>
        <v>a</v>
      </c>
      <c r="O438" s="26" t="str">
        <f t="shared" si="81"/>
        <v>14</v>
      </c>
      <c r="P438" s="26" t="str">
        <f t="shared" si="82"/>
        <v>2014</v>
      </c>
      <c r="R438" s="26" t="str">
        <f t="shared" si="83"/>
        <v>08-2014</v>
      </c>
    </row>
    <row r="439" spans="2:18" x14ac:dyDescent="0.25">
      <c r="B439" s="24">
        <v>40296</v>
      </c>
      <c r="D439" s="26" t="str">
        <f t="shared" si="72"/>
        <v>28</v>
      </c>
      <c r="E439" s="26" t="str">
        <f t="shared" si="73"/>
        <v>28</v>
      </c>
      <c r="F439" s="26" t="str">
        <f t="shared" si="74"/>
        <v>mié</v>
      </c>
      <c r="G439" s="26" t="str">
        <f t="shared" si="75"/>
        <v>miércoles</v>
      </c>
      <c r="I439" s="26" t="str">
        <f t="shared" si="76"/>
        <v>4</v>
      </c>
      <c r="J439" s="26" t="str">
        <f t="shared" si="77"/>
        <v>04</v>
      </c>
      <c r="K439" s="26" t="str">
        <f t="shared" si="78"/>
        <v>abr</v>
      </c>
      <c r="L439" s="26" t="str">
        <f t="shared" si="79"/>
        <v>abril</v>
      </c>
      <c r="M439" s="26" t="str">
        <f t="shared" si="80"/>
        <v>a</v>
      </c>
      <c r="O439" s="26" t="str">
        <f t="shared" si="81"/>
        <v>10</v>
      </c>
      <c r="P439" s="26" t="str">
        <f t="shared" si="82"/>
        <v>2010</v>
      </c>
      <c r="R439" s="26" t="str">
        <f t="shared" si="83"/>
        <v>04-2010</v>
      </c>
    </row>
    <row r="440" spans="2:18" x14ac:dyDescent="0.25">
      <c r="B440" s="24">
        <v>37127</v>
      </c>
      <c r="D440" s="26" t="str">
        <f t="shared" si="72"/>
        <v>24</v>
      </c>
      <c r="E440" s="26" t="str">
        <f t="shared" si="73"/>
        <v>24</v>
      </c>
      <c r="F440" s="26" t="str">
        <f t="shared" si="74"/>
        <v>vie</v>
      </c>
      <c r="G440" s="26" t="str">
        <f t="shared" si="75"/>
        <v>viernes</v>
      </c>
      <c r="I440" s="26" t="str">
        <f t="shared" si="76"/>
        <v>8</v>
      </c>
      <c r="J440" s="26" t="str">
        <f t="shared" si="77"/>
        <v>08</v>
      </c>
      <c r="K440" s="26" t="str">
        <f t="shared" si="78"/>
        <v>ago</v>
      </c>
      <c r="L440" s="26" t="str">
        <f t="shared" si="79"/>
        <v>agosto</v>
      </c>
      <c r="M440" s="26" t="str">
        <f t="shared" si="80"/>
        <v>a</v>
      </c>
      <c r="O440" s="26" t="str">
        <f t="shared" si="81"/>
        <v>01</v>
      </c>
      <c r="P440" s="26" t="str">
        <f t="shared" si="82"/>
        <v>2001</v>
      </c>
      <c r="R440" s="26" t="str">
        <f t="shared" si="83"/>
        <v>08-2001</v>
      </c>
    </row>
    <row r="441" spans="2:18" x14ac:dyDescent="0.25">
      <c r="B441" s="24">
        <v>38789</v>
      </c>
      <c r="D441" s="26" t="str">
        <f t="shared" si="72"/>
        <v>13</v>
      </c>
      <c r="E441" s="26" t="str">
        <f t="shared" si="73"/>
        <v>13</v>
      </c>
      <c r="F441" s="26" t="str">
        <f t="shared" si="74"/>
        <v>lun</v>
      </c>
      <c r="G441" s="26" t="str">
        <f t="shared" si="75"/>
        <v>lunes</v>
      </c>
      <c r="I441" s="26" t="str">
        <f t="shared" si="76"/>
        <v>3</v>
      </c>
      <c r="J441" s="26" t="str">
        <f t="shared" si="77"/>
        <v>03</v>
      </c>
      <c r="K441" s="26" t="str">
        <f t="shared" si="78"/>
        <v>mar</v>
      </c>
      <c r="L441" s="26" t="str">
        <f t="shared" si="79"/>
        <v>marzo</v>
      </c>
      <c r="M441" s="26" t="str">
        <f t="shared" si="80"/>
        <v>m</v>
      </c>
      <c r="O441" s="26" t="str">
        <f t="shared" si="81"/>
        <v>06</v>
      </c>
      <c r="P441" s="26" t="str">
        <f t="shared" si="82"/>
        <v>2006</v>
      </c>
      <c r="R441" s="26" t="str">
        <f t="shared" si="83"/>
        <v>03-2006</v>
      </c>
    </row>
    <row r="442" spans="2:18" x14ac:dyDescent="0.25">
      <c r="B442" s="24">
        <v>41751</v>
      </c>
      <c r="D442" s="26" t="str">
        <f t="shared" si="72"/>
        <v>22</v>
      </c>
      <c r="E442" s="26" t="str">
        <f t="shared" si="73"/>
        <v>22</v>
      </c>
      <c r="F442" s="26" t="str">
        <f t="shared" si="74"/>
        <v>mar</v>
      </c>
      <c r="G442" s="26" t="str">
        <f t="shared" si="75"/>
        <v>martes</v>
      </c>
      <c r="I442" s="26" t="str">
        <f t="shared" si="76"/>
        <v>4</v>
      </c>
      <c r="J442" s="26" t="str">
        <f t="shared" si="77"/>
        <v>04</v>
      </c>
      <c r="K442" s="26" t="str">
        <f t="shared" si="78"/>
        <v>abr</v>
      </c>
      <c r="L442" s="26" t="str">
        <f t="shared" si="79"/>
        <v>abril</v>
      </c>
      <c r="M442" s="26" t="str">
        <f t="shared" si="80"/>
        <v>a</v>
      </c>
      <c r="O442" s="26" t="str">
        <f t="shared" si="81"/>
        <v>14</v>
      </c>
      <c r="P442" s="26" t="str">
        <f t="shared" si="82"/>
        <v>2014</v>
      </c>
      <c r="R442" s="26" t="str">
        <f t="shared" si="83"/>
        <v>04-2014</v>
      </c>
    </row>
    <row r="443" spans="2:18" x14ac:dyDescent="0.25">
      <c r="B443" s="24">
        <v>37381</v>
      </c>
      <c r="D443" s="26" t="str">
        <f t="shared" si="72"/>
        <v>5</v>
      </c>
      <c r="E443" s="26" t="str">
        <f t="shared" si="73"/>
        <v>05</v>
      </c>
      <c r="F443" s="26" t="str">
        <f t="shared" si="74"/>
        <v>dom</v>
      </c>
      <c r="G443" s="26" t="str">
        <f t="shared" si="75"/>
        <v>domingo</v>
      </c>
      <c r="I443" s="26" t="str">
        <f t="shared" si="76"/>
        <v>5</v>
      </c>
      <c r="J443" s="26" t="str">
        <f t="shared" si="77"/>
        <v>05</v>
      </c>
      <c r="K443" s="26" t="str">
        <f t="shared" si="78"/>
        <v>may</v>
      </c>
      <c r="L443" s="26" t="str">
        <f t="shared" si="79"/>
        <v>mayo</v>
      </c>
      <c r="M443" s="26" t="str">
        <f t="shared" si="80"/>
        <v>m</v>
      </c>
      <c r="O443" s="26" t="str">
        <f t="shared" si="81"/>
        <v>02</v>
      </c>
      <c r="P443" s="26" t="str">
        <f t="shared" si="82"/>
        <v>2002</v>
      </c>
      <c r="R443" s="26" t="str">
        <f t="shared" si="83"/>
        <v>05-2002</v>
      </c>
    </row>
    <row r="444" spans="2:18" x14ac:dyDescent="0.25">
      <c r="B444" s="24">
        <v>37339</v>
      </c>
      <c r="D444" s="26" t="str">
        <f t="shared" si="72"/>
        <v>24</v>
      </c>
      <c r="E444" s="26" t="str">
        <f t="shared" si="73"/>
        <v>24</v>
      </c>
      <c r="F444" s="26" t="str">
        <f t="shared" si="74"/>
        <v>dom</v>
      </c>
      <c r="G444" s="26" t="str">
        <f t="shared" si="75"/>
        <v>domingo</v>
      </c>
      <c r="I444" s="26" t="str">
        <f t="shared" si="76"/>
        <v>3</v>
      </c>
      <c r="J444" s="26" t="str">
        <f t="shared" si="77"/>
        <v>03</v>
      </c>
      <c r="K444" s="26" t="str">
        <f t="shared" si="78"/>
        <v>mar</v>
      </c>
      <c r="L444" s="26" t="str">
        <f t="shared" si="79"/>
        <v>marzo</v>
      </c>
      <c r="M444" s="26" t="str">
        <f t="shared" si="80"/>
        <v>m</v>
      </c>
      <c r="O444" s="26" t="str">
        <f t="shared" si="81"/>
        <v>02</v>
      </c>
      <c r="P444" s="26" t="str">
        <f t="shared" si="82"/>
        <v>2002</v>
      </c>
      <c r="R444" s="26" t="str">
        <f t="shared" si="83"/>
        <v>03-2002</v>
      </c>
    </row>
    <row r="445" spans="2:18" x14ac:dyDescent="0.25">
      <c r="B445" s="24">
        <v>43414</v>
      </c>
      <c r="D445" s="26" t="str">
        <f t="shared" si="72"/>
        <v>10</v>
      </c>
      <c r="E445" s="26" t="str">
        <f t="shared" si="73"/>
        <v>10</v>
      </c>
      <c r="F445" s="26" t="str">
        <f t="shared" si="74"/>
        <v>sáb</v>
      </c>
      <c r="G445" s="26" t="str">
        <f t="shared" si="75"/>
        <v>sábado</v>
      </c>
      <c r="I445" s="26" t="str">
        <f t="shared" si="76"/>
        <v>11</v>
      </c>
      <c r="J445" s="26" t="str">
        <f t="shared" si="77"/>
        <v>11</v>
      </c>
      <c r="K445" s="26" t="str">
        <f t="shared" si="78"/>
        <v>nov</v>
      </c>
      <c r="L445" s="26" t="str">
        <f t="shared" si="79"/>
        <v>noviembre</v>
      </c>
      <c r="M445" s="26" t="str">
        <f t="shared" si="80"/>
        <v>n</v>
      </c>
      <c r="O445" s="26" t="str">
        <f t="shared" si="81"/>
        <v>18</v>
      </c>
      <c r="P445" s="26" t="str">
        <f t="shared" si="82"/>
        <v>2018</v>
      </c>
      <c r="R445" s="26" t="str">
        <f t="shared" si="83"/>
        <v>11-2018</v>
      </c>
    </row>
    <row r="446" spans="2:18" x14ac:dyDescent="0.25">
      <c r="B446" s="24">
        <v>39639</v>
      </c>
      <c r="D446" s="26" t="str">
        <f t="shared" si="72"/>
        <v>10</v>
      </c>
      <c r="E446" s="26" t="str">
        <f t="shared" si="73"/>
        <v>10</v>
      </c>
      <c r="F446" s="26" t="str">
        <f t="shared" si="74"/>
        <v>jue</v>
      </c>
      <c r="G446" s="26" t="str">
        <f t="shared" si="75"/>
        <v>jueves</v>
      </c>
      <c r="I446" s="26" t="str">
        <f t="shared" si="76"/>
        <v>7</v>
      </c>
      <c r="J446" s="26" t="str">
        <f t="shared" si="77"/>
        <v>07</v>
      </c>
      <c r="K446" s="26" t="str">
        <f t="shared" si="78"/>
        <v>jul</v>
      </c>
      <c r="L446" s="26" t="str">
        <f t="shared" si="79"/>
        <v>julio</v>
      </c>
      <c r="M446" s="26" t="str">
        <f t="shared" si="80"/>
        <v>j</v>
      </c>
      <c r="O446" s="26" t="str">
        <f t="shared" si="81"/>
        <v>08</v>
      </c>
      <c r="P446" s="26" t="str">
        <f t="shared" si="82"/>
        <v>2008</v>
      </c>
      <c r="R446" s="26" t="str">
        <f t="shared" si="83"/>
        <v>07-2008</v>
      </c>
    </row>
    <row r="447" spans="2:18" x14ac:dyDescent="0.25">
      <c r="B447" s="24">
        <v>39050</v>
      </c>
      <c r="D447" s="26" t="str">
        <f t="shared" si="72"/>
        <v>29</v>
      </c>
      <c r="E447" s="26" t="str">
        <f t="shared" si="73"/>
        <v>29</v>
      </c>
      <c r="F447" s="26" t="str">
        <f t="shared" si="74"/>
        <v>mié</v>
      </c>
      <c r="G447" s="26" t="str">
        <f t="shared" si="75"/>
        <v>miércoles</v>
      </c>
      <c r="I447" s="26" t="str">
        <f t="shared" si="76"/>
        <v>11</v>
      </c>
      <c r="J447" s="26" t="str">
        <f t="shared" si="77"/>
        <v>11</v>
      </c>
      <c r="K447" s="26" t="str">
        <f t="shared" si="78"/>
        <v>nov</v>
      </c>
      <c r="L447" s="26" t="str">
        <f t="shared" si="79"/>
        <v>noviembre</v>
      </c>
      <c r="M447" s="26" t="str">
        <f t="shared" si="80"/>
        <v>n</v>
      </c>
      <c r="O447" s="26" t="str">
        <f t="shared" si="81"/>
        <v>06</v>
      </c>
      <c r="P447" s="26" t="str">
        <f t="shared" si="82"/>
        <v>2006</v>
      </c>
      <c r="R447" s="26" t="str">
        <f t="shared" si="83"/>
        <v>11-2006</v>
      </c>
    </row>
    <row r="448" spans="2:18" x14ac:dyDescent="0.25">
      <c r="B448" s="24">
        <v>39322</v>
      </c>
      <c r="D448" s="26" t="str">
        <f t="shared" si="72"/>
        <v>28</v>
      </c>
      <c r="E448" s="26" t="str">
        <f t="shared" si="73"/>
        <v>28</v>
      </c>
      <c r="F448" s="26" t="str">
        <f t="shared" si="74"/>
        <v>mar</v>
      </c>
      <c r="G448" s="26" t="str">
        <f t="shared" si="75"/>
        <v>martes</v>
      </c>
      <c r="I448" s="26" t="str">
        <f t="shared" si="76"/>
        <v>8</v>
      </c>
      <c r="J448" s="26" t="str">
        <f t="shared" si="77"/>
        <v>08</v>
      </c>
      <c r="K448" s="26" t="str">
        <f t="shared" si="78"/>
        <v>ago</v>
      </c>
      <c r="L448" s="26" t="str">
        <f t="shared" si="79"/>
        <v>agosto</v>
      </c>
      <c r="M448" s="26" t="str">
        <f t="shared" si="80"/>
        <v>a</v>
      </c>
      <c r="O448" s="26" t="str">
        <f t="shared" si="81"/>
        <v>07</v>
      </c>
      <c r="P448" s="26" t="str">
        <f t="shared" si="82"/>
        <v>2007</v>
      </c>
      <c r="R448" s="26" t="str">
        <f t="shared" si="83"/>
        <v>08-2007</v>
      </c>
    </row>
    <row r="449" spans="2:18" x14ac:dyDescent="0.25">
      <c r="B449" s="24">
        <v>37161</v>
      </c>
      <c r="D449" s="26" t="str">
        <f t="shared" si="72"/>
        <v>27</v>
      </c>
      <c r="E449" s="26" t="str">
        <f t="shared" si="73"/>
        <v>27</v>
      </c>
      <c r="F449" s="26" t="str">
        <f t="shared" si="74"/>
        <v>jue</v>
      </c>
      <c r="G449" s="26" t="str">
        <f t="shared" si="75"/>
        <v>jueves</v>
      </c>
      <c r="I449" s="26" t="str">
        <f t="shared" si="76"/>
        <v>9</v>
      </c>
      <c r="J449" s="26" t="str">
        <f t="shared" si="77"/>
        <v>09</v>
      </c>
      <c r="K449" s="26" t="str">
        <f t="shared" si="78"/>
        <v>sep</v>
      </c>
      <c r="L449" s="26" t="str">
        <f t="shared" si="79"/>
        <v>septiembre</v>
      </c>
      <c r="M449" s="26" t="str">
        <f t="shared" si="80"/>
        <v>s</v>
      </c>
      <c r="O449" s="26" t="str">
        <f t="shared" si="81"/>
        <v>01</v>
      </c>
      <c r="P449" s="26" t="str">
        <f t="shared" si="82"/>
        <v>2001</v>
      </c>
      <c r="R449" s="26" t="str">
        <f t="shared" si="83"/>
        <v>09-2001</v>
      </c>
    </row>
    <row r="450" spans="2:18" x14ac:dyDescent="0.25">
      <c r="B450" s="24">
        <v>38270</v>
      </c>
      <c r="D450" s="26" t="str">
        <f t="shared" si="72"/>
        <v>10</v>
      </c>
      <c r="E450" s="26" t="str">
        <f t="shared" si="73"/>
        <v>10</v>
      </c>
      <c r="F450" s="26" t="str">
        <f t="shared" si="74"/>
        <v>dom</v>
      </c>
      <c r="G450" s="26" t="str">
        <f t="shared" si="75"/>
        <v>domingo</v>
      </c>
      <c r="I450" s="26" t="str">
        <f t="shared" si="76"/>
        <v>10</v>
      </c>
      <c r="J450" s="26" t="str">
        <f t="shared" si="77"/>
        <v>10</v>
      </c>
      <c r="K450" s="26" t="str">
        <f t="shared" si="78"/>
        <v>oct</v>
      </c>
      <c r="L450" s="26" t="str">
        <f t="shared" si="79"/>
        <v>octubre</v>
      </c>
      <c r="M450" s="26" t="str">
        <f t="shared" si="80"/>
        <v>o</v>
      </c>
      <c r="O450" s="26" t="str">
        <f t="shared" si="81"/>
        <v>04</v>
      </c>
      <c r="P450" s="26" t="str">
        <f t="shared" si="82"/>
        <v>2004</v>
      </c>
      <c r="R450" s="26" t="str">
        <f t="shared" si="83"/>
        <v>10-2004</v>
      </c>
    </row>
    <row r="451" spans="2:18" x14ac:dyDescent="0.25">
      <c r="B451" s="24">
        <v>39600</v>
      </c>
      <c r="D451" s="26" t="str">
        <f t="shared" si="72"/>
        <v>1</v>
      </c>
      <c r="E451" s="26" t="str">
        <f t="shared" si="73"/>
        <v>01</v>
      </c>
      <c r="F451" s="26" t="str">
        <f t="shared" si="74"/>
        <v>dom</v>
      </c>
      <c r="G451" s="26" t="str">
        <f t="shared" si="75"/>
        <v>domingo</v>
      </c>
      <c r="I451" s="26" t="str">
        <f t="shared" si="76"/>
        <v>6</v>
      </c>
      <c r="J451" s="26" t="str">
        <f t="shared" si="77"/>
        <v>06</v>
      </c>
      <c r="K451" s="26" t="str">
        <f t="shared" si="78"/>
        <v>jun</v>
      </c>
      <c r="L451" s="26" t="str">
        <f t="shared" si="79"/>
        <v>junio</v>
      </c>
      <c r="M451" s="26" t="str">
        <f t="shared" si="80"/>
        <v>j</v>
      </c>
      <c r="O451" s="26" t="str">
        <f t="shared" si="81"/>
        <v>08</v>
      </c>
      <c r="P451" s="26" t="str">
        <f t="shared" si="82"/>
        <v>2008</v>
      </c>
      <c r="R451" s="26" t="str">
        <f t="shared" si="83"/>
        <v>06-2008</v>
      </c>
    </row>
    <row r="452" spans="2:18" x14ac:dyDescent="0.25">
      <c r="B452" s="24">
        <v>40660</v>
      </c>
      <c r="D452" s="26" t="str">
        <f t="shared" si="72"/>
        <v>27</v>
      </c>
      <c r="E452" s="26" t="str">
        <f t="shared" si="73"/>
        <v>27</v>
      </c>
      <c r="F452" s="26" t="str">
        <f t="shared" si="74"/>
        <v>mié</v>
      </c>
      <c r="G452" s="26" t="str">
        <f t="shared" si="75"/>
        <v>miércoles</v>
      </c>
      <c r="I452" s="26" t="str">
        <f t="shared" si="76"/>
        <v>4</v>
      </c>
      <c r="J452" s="26" t="str">
        <f t="shared" si="77"/>
        <v>04</v>
      </c>
      <c r="K452" s="26" t="str">
        <f t="shared" si="78"/>
        <v>abr</v>
      </c>
      <c r="L452" s="26" t="str">
        <f t="shared" si="79"/>
        <v>abril</v>
      </c>
      <c r="M452" s="26" t="str">
        <f t="shared" si="80"/>
        <v>a</v>
      </c>
      <c r="O452" s="26" t="str">
        <f t="shared" si="81"/>
        <v>11</v>
      </c>
      <c r="P452" s="26" t="str">
        <f t="shared" si="82"/>
        <v>2011</v>
      </c>
      <c r="R452" s="26" t="str">
        <f t="shared" si="83"/>
        <v>04-2011</v>
      </c>
    </row>
    <row r="453" spans="2:18" x14ac:dyDescent="0.25">
      <c r="B453" s="24">
        <v>38937</v>
      </c>
      <c r="D453" s="26" t="str">
        <f t="shared" si="72"/>
        <v>8</v>
      </c>
      <c r="E453" s="26" t="str">
        <f t="shared" si="73"/>
        <v>08</v>
      </c>
      <c r="F453" s="26" t="str">
        <f t="shared" si="74"/>
        <v>mar</v>
      </c>
      <c r="G453" s="26" t="str">
        <f t="shared" si="75"/>
        <v>martes</v>
      </c>
      <c r="I453" s="26" t="str">
        <f t="shared" si="76"/>
        <v>8</v>
      </c>
      <c r="J453" s="26" t="str">
        <f t="shared" si="77"/>
        <v>08</v>
      </c>
      <c r="K453" s="26" t="str">
        <f t="shared" si="78"/>
        <v>ago</v>
      </c>
      <c r="L453" s="26" t="str">
        <f t="shared" si="79"/>
        <v>agosto</v>
      </c>
      <c r="M453" s="26" t="str">
        <f t="shared" si="80"/>
        <v>a</v>
      </c>
      <c r="O453" s="26" t="str">
        <f t="shared" si="81"/>
        <v>06</v>
      </c>
      <c r="P453" s="26" t="str">
        <f t="shared" si="82"/>
        <v>2006</v>
      </c>
      <c r="R453" s="26" t="str">
        <f t="shared" si="83"/>
        <v>08-2006</v>
      </c>
    </row>
    <row r="454" spans="2:18" x14ac:dyDescent="0.25">
      <c r="B454" s="24">
        <v>36951</v>
      </c>
      <c r="D454" s="26" t="str">
        <f t="shared" si="72"/>
        <v>1</v>
      </c>
      <c r="E454" s="26" t="str">
        <f t="shared" si="73"/>
        <v>01</v>
      </c>
      <c r="F454" s="26" t="str">
        <f t="shared" si="74"/>
        <v>jue</v>
      </c>
      <c r="G454" s="26" t="str">
        <f t="shared" si="75"/>
        <v>jueves</v>
      </c>
      <c r="I454" s="26" t="str">
        <f t="shared" si="76"/>
        <v>3</v>
      </c>
      <c r="J454" s="26" t="str">
        <f t="shared" si="77"/>
        <v>03</v>
      </c>
      <c r="K454" s="26" t="str">
        <f t="shared" si="78"/>
        <v>mar</v>
      </c>
      <c r="L454" s="26" t="str">
        <f t="shared" si="79"/>
        <v>marzo</v>
      </c>
      <c r="M454" s="26" t="str">
        <f t="shared" si="80"/>
        <v>m</v>
      </c>
      <c r="O454" s="26" t="str">
        <f t="shared" si="81"/>
        <v>01</v>
      </c>
      <c r="P454" s="26" t="str">
        <f t="shared" si="82"/>
        <v>2001</v>
      </c>
      <c r="R454" s="26" t="str">
        <f t="shared" si="83"/>
        <v>03-2001</v>
      </c>
    </row>
    <row r="455" spans="2:18" x14ac:dyDescent="0.25">
      <c r="B455" s="24">
        <v>43095</v>
      </c>
      <c r="D455" s="26" t="str">
        <f t="shared" si="72"/>
        <v>26</v>
      </c>
      <c r="E455" s="26" t="str">
        <f t="shared" si="73"/>
        <v>26</v>
      </c>
      <c r="F455" s="26" t="str">
        <f t="shared" si="74"/>
        <v>mar</v>
      </c>
      <c r="G455" s="26" t="str">
        <f t="shared" si="75"/>
        <v>martes</v>
      </c>
      <c r="I455" s="26" t="str">
        <f t="shared" si="76"/>
        <v>12</v>
      </c>
      <c r="J455" s="26" t="str">
        <f t="shared" si="77"/>
        <v>12</v>
      </c>
      <c r="K455" s="26" t="str">
        <f t="shared" si="78"/>
        <v>dic</v>
      </c>
      <c r="L455" s="26" t="str">
        <f t="shared" si="79"/>
        <v>diciembre</v>
      </c>
      <c r="M455" s="26" t="str">
        <f t="shared" si="80"/>
        <v>d</v>
      </c>
      <c r="O455" s="26" t="str">
        <f t="shared" si="81"/>
        <v>17</v>
      </c>
      <c r="P455" s="26" t="str">
        <f t="shared" si="82"/>
        <v>2017</v>
      </c>
      <c r="R455" s="26" t="str">
        <f t="shared" si="83"/>
        <v>12-2017</v>
      </c>
    </row>
    <row r="456" spans="2:18" x14ac:dyDescent="0.25">
      <c r="B456" s="24">
        <v>40418</v>
      </c>
      <c r="D456" s="26" t="str">
        <f t="shared" si="72"/>
        <v>28</v>
      </c>
      <c r="E456" s="26" t="str">
        <f t="shared" si="73"/>
        <v>28</v>
      </c>
      <c r="F456" s="26" t="str">
        <f t="shared" si="74"/>
        <v>sáb</v>
      </c>
      <c r="G456" s="26" t="str">
        <f t="shared" si="75"/>
        <v>sábado</v>
      </c>
      <c r="I456" s="26" t="str">
        <f t="shared" si="76"/>
        <v>8</v>
      </c>
      <c r="J456" s="26" t="str">
        <f t="shared" si="77"/>
        <v>08</v>
      </c>
      <c r="K456" s="26" t="str">
        <f t="shared" si="78"/>
        <v>ago</v>
      </c>
      <c r="L456" s="26" t="str">
        <f t="shared" si="79"/>
        <v>agosto</v>
      </c>
      <c r="M456" s="26" t="str">
        <f t="shared" si="80"/>
        <v>a</v>
      </c>
      <c r="O456" s="26" t="str">
        <f t="shared" si="81"/>
        <v>10</v>
      </c>
      <c r="P456" s="26" t="str">
        <f t="shared" si="82"/>
        <v>2010</v>
      </c>
      <c r="R456" s="26" t="str">
        <f t="shared" si="83"/>
        <v>08-2010</v>
      </c>
    </row>
    <row r="457" spans="2:18" x14ac:dyDescent="0.25">
      <c r="B457" s="24">
        <v>40346</v>
      </c>
      <c r="D457" s="26" t="str">
        <f t="shared" si="72"/>
        <v>17</v>
      </c>
      <c r="E457" s="26" t="str">
        <f t="shared" si="73"/>
        <v>17</v>
      </c>
      <c r="F457" s="26" t="str">
        <f t="shared" si="74"/>
        <v>jue</v>
      </c>
      <c r="G457" s="26" t="str">
        <f t="shared" si="75"/>
        <v>jueves</v>
      </c>
      <c r="I457" s="26" t="str">
        <f t="shared" si="76"/>
        <v>6</v>
      </c>
      <c r="J457" s="26" t="str">
        <f t="shared" si="77"/>
        <v>06</v>
      </c>
      <c r="K457" s="26" t="str">
        <f t="shared" si="78"/>
        <v>jun</v>
      </c>
      <c r="L457" s="26" t="str">
        <f t="shared" si="79"/>
        <v>junio</v>
      </c>
      <c r="M457" s="26" t="str">
        <f t="shared" si="80"/>
        <v>j</v>
      </c>
      <c r="O457" s="26" t="str">
        <f t="shared" si="81"/>
        <v>10</v>
      </c>
      <c r="P457" s="26" t="str">
        <f t="shared" si="82"/>
        <v>2010</v>
      </c>
      <c r="R457" s="26" t="str">
        <f t="shared" si="83"/>
        <v>06-2010</v>
      </c>
    </row>
    <row r="458" spans="2:18" x14ac:dyDescent="0.25">
      <c r="B458" s="24">
        <v>36604</v>
      </c>
      <c r="D458" s="26" t="str">
        <f t="shared" si="72"/>
        <v>19</v>
      </c>
      <c r="E458" s="26" t="str">
        <f t="shared" si="73"/>
        <v>19</v>
      </c>
      <c r="F458" s="26" t="str">
        <f t="shared" si="74"/>
        <v>dom</v>
      </c>
      <c r="G458" s="26" t="str">
        <f t="shared" si="75"/>
        <v>domingo</v>
      </c>
      <c r="I458" s="26" t="str">
        <f t="shared" si="76"/>
        <v>3</v>
      </c>
      <c r="J458" s="26" t="str">
        <f t="shared" si="77"/>
        <v>03</v>
      </c>
      <c r="K458" s="26" t="str">
        <f t="shared" si="78"/>
        <v>mar</v>
      </c>
      <c r="L458" s="26" t="str">
        <f t="shared" si="79"/>
        <v>marzo</v>
      </c>
      <c r="M458" s="26" t="str">
        <f t="shared" si="80"/>
        <v>m</v>
      </c>
      <c r="O458" s="26" t="str">
        <f t="shared" si="81"/>
        <v>00</v>
      </c>
      <c r="P458" s="26" t="str">
        <f t="shared" si="82"/>
        <v>2000</v>
      </c>
      <c r="R458" s="26" t="str">
        <f t="shared" si="83"/>
        <v>03-2000</v>
      </c>
    </row>
    <row r="459" spans="2:18" x14ac:dyDescent="0.25">
      <c r="B459" s="24">
        <v>41255</v>
      </c>
      <c r="D459" s="26" t="str">
        <f t="shared" si="72"/>
        <v>12</v>
      </c>
      <c r="E459" s="26" t="str">
        <f t="shared" si="73"/>
        <v>12</v>
      </c>
      <c r="F459" s="26" t="str">
        <f t="shared" si="74"/>
        <v>mié</v>
      </c>
      <c r="G459" s="26" t="str">
        <f t="shared" si="75"/>
        <v>miércoles</v>
      </c>
      <c r="I459" s="26" t="str">
        <f t="shared" si="76"/>
        <v>12</v>
      </c>
      <c r="J459" s="26" t="str">
        <f t="shared" si="77"/>
        <v>12</v>
      </c>
      <c r="K459" s="26" t="str">
        <f t="shared" si="78"/>
        <v>dic</v>
      </c>
      <c r="L459" s="26" t="str">
        <f t="shared" si="79"/>
        <v>diciembre</v>
      </c>
      <c r="M459" s="26" t="str">
        <f t="shared" si="80"/>
        <v>d</v>
      </c>
      <c r="O459" s="26" t="str">
        <f t="shared" si="81"/>
        <v>12</v>
      </c>
      <c r="P459" s="26" t="str">
        <f t="shared" si="82"/>
        <v>2012</v>
      </c>
      <c r="R459" s="26" t="str">
        <f t="shared" si="83"/>
        <v>12-2012</v>
      </c>
    </row>
    <row r="460" spans="2:18" x14ac:dyDescent="0.25">
      <c r="B460" s="24">
        <v>40667</v>
      </c>
      <c r="D460" s="26" t="str">
        <f t="shared" ref="D460:D523" si="84">TEXT(B460,"d")</f>
        <v>4</v>
      </c>
      <c r="E460" s="26" t="str">
        <f t="shared" ref="E460:E523" si="85">TEXT(B460,"dd")</f>
        <v>04</v>
      </c>
      <c r="F460" s="26" t="str">
        <f t="shared" ref="F460:F523" si="86">TEXT(B460,"ddd")</f>
        <v>mié</v>
      </c>
      <c r="G460" s="26" t="str">
        <f t="shared" ref="G460:G523" si="87">TEXT(B460,"dddd")</f>
        <v>miércoles</v>
      </c>
      <c r="I460" s="26" t="str">
        <f t="shared" ref="I460:I523" si="88">TEXT(B460,"m")</f>
        <v>5</v>
      </c>
      <c r="J460" s="26" t="str">
        <f t="shared" ref="J460:J523" si="89">TEXT(B460,"mm")</f>
        <v>05</v>
      </c>
      <c r="K460" s="26" t="str">
        <f t="shared" ref="K460:K523" si="90">TEXT(B460,"mmm")</f>
        <v>may</v>
      </c>
      <c r="L460" s="26" t="str">
        <f t="shared" ref="L460:L523" si="91">TEXT(B460,"mmmm")</f>
        <v>mayo</v>
      </c>
      <c r="M460" s="26" t="str">
        <f t="shared" ref="M460:M523" si="92">TEXT(B460,"mmmmm")</f>
        <v>m</v>
      </c>
      <c r="O460" s="26" t="str">
        <f t="shared" ref="O460:O523" si="93">TEXT(B460,"yy")</f>
        <v>11</v>
      </c>
      <c r="P460" s="26" t="str">
        <f t="shared" ref="P460:P523" si="94">TEXT(B460,"yyyy")</f>
        <v>2011</v>
      </c>
      <c r="R460" s="26" t="str">
        <f t="shared" ref="R460:R523" si="95">TEXT(B460,"mm-yyyy")</f>
        <v>05-2011</v>
      </c>
    </row>
    <row r="461" spans="2:18" x14ac:dyDescent="0.25">
      <c r="B461" s="24">
        <v>37826</v>
      </c>
      <c r="D461" s="26" t="str">
        <f t="shared" si="84"/>
        <v>24</v>
      </c>
      <c r="E461" s="26" t="str">
        <f t="shared" si="85"/>
        <v>24</v>
      </c>
      <c r="F461" s="26" t="str">
        <f t="shared" si="86"/>
        <v>jue</v>
      </c>
      <c r="G461" s="26" t="str">
        <f t="shared" si="87"/>
        <v>jueves</v>
      </c>
      <c r="I461" s="26" t="str">
        <f t="shared" si="88"/>
        <v>7</v>
      </c>
      <c r="J461" s="26" t="str">
        <f t="shared" si="89"/>
        <v>07</v>
      </c>
      <c r="K461" s="26" t="str">
        <f t="shared" si="90"/>
        <v>jul</v>
      </c>
      <c r="L461" s="26" t="str">
        <f t="shared" si="91"/>
        <v>julio</v>
      </c>
      <c r="M461" s="26" t="str">
        <f t="shared" si="92"/>
        <v>j</v>
      </c>
      <c r="O461" s="26" t="str">
        <f t="shared" si="93"/>
        <v>03</v>
      </c>
      <c r="P461" s="26" t="str">
        <f t="shared" si="94"/>
        <v>2003</v>
      </c>
      <c r="R461" s="26" t="str">
        <f t="shared" si="95"/>
        <v>07-2003</v>
      </c>
    </row>
    <row r="462" spans="2:18" x14ac:dyDescent="0.25">
      <c r="B462" s="24">
        <v>43280</v>
      </c>
      <c r="D462" s="26" t="str">
        <f t="shared" si="84"/>
        <v>29</v>
      </c>
      <c r="E462" s="26" t="str">
        <f t="shared" si="85"/>
        <v>29</v>
      </c>
      <c r="F462" s="26" t="str">
        <f t="shared" si="86"/>
        <v>vie</v>
      </c>
      <c r="G462" s="26" t="str">
        <f t="shared" si="87"/>
        <v>viernes</v>
      </c>
      <c r="I462" s="26" t="str">
        <f t="shared" si="88"/>
        <v>6</v>
      </c>
      <c r="J462" s="26" t="str">
        <f t="shared" si="89"/>
        <v>06</v>
      </c>
      <c r="K462" s="26" t="str">
        <f t="shared" si="90"/>
        <v>jun</v>
      </c>
      <c r="L462" s="26" t="str">
        <f t="shared" si="91"/>
        <v>junio</v>
      </c>
      <c r="M462" s="26" t="str">
        <f t="shared" si="92"/>
        <v>j</v>
      </c>
      <c r="O462" s="26" t="str">
        <f t="shared" si="93"/>
        <v>18</v>
      </c>
      <c r="P462" s="26" t="str">
        <f t="shared" si="94"/>
        <v>2018</v>
      </c>
      <c r="R462" s="26" t="str">
        <f t="shared" si="95"/>
        <v>06-2018</v>
      </c>
    </row>
    <row r="463" spans="2:18" x14ac:dyDescent="0.25">
      <c r="B463" s="24">
        <v>37555</v>
      </c>
      <c r="D463" s="26" t="str">
        <f t="shared" si="84"/>
        <v>26</v>
      </c>
      <c r="E463" s="26" t="str">
        <f t="shared" si="85"/>
        <v>26</v>
      </c>
      <c r="F463" s="26" t="str">
        <f t="shared" si="86"/>
        <v>sáb</v>
      </c>
      <c r="G463" s="26" t="str">
        <f t="shared" si="87"/>
        <v>sábado</v>
      </c>
      <c r="I463" s="26" t="str">
        <f t="shared" si="88"/>
        <v>10</v>
      </c>
      <c r="J463" s="26" t="str">
        <f t="shared" si="89"/>
        <v>10</v>
      </c>
      <c r="K463" s="26" t="str">
        <f t="shared" si="90"/>
        <v>oct</v>
      </c>
      <c r="L463" s="26" t="str">
        <f t="shared" si="91"/>
        <v>octubre</v>
      </c>
      <c r="M463" s="26" t="str">
        <f t="shared" si="92"/>
        <v>o</v>
      </c>
      <c r="O463" s="26" t="str">
        <f t="shared" si="93"/>
        <v>02</v>
      </c>
      <c r="P463" s="26" t="str">
        <f t="shared" si="94"/>
        <v>2002</v>
      </c>
      <c r="R463" s="26" t="str">
        <f t="shared" si="95"/>
        <v>10-2002</v>
      </c>
    </row>
    <row r="464" spans="2:18" x14ac:dyDescent="0.25">
      <c r="B464" s="24">
        <v>39160</v>
      </c>
      <c r="D464" s="26" t="str">
        <f t="shared" si="84"/>
        <v>19</v>
      </c>
      <c r="E464" s="26" t="str">
        <f t="shared" si="85"/>
        <v>19</v>
      </c>
      <c r="F464" s="26" t="str">
        <f t="shared" si="86"/>
        <v>lun</v>
      </c>
      <c r="G464" s="26" t="str">
        <f t="shared" si="87"/>
        <v>lunes</v>
      </c>
      <c r="I464" s="26" t="str">
        <f t="shared" si="88"/>
        <v>3</v>
      </c>
      <c r="J464" s="26" t="str">
        <f t="shared" si="89"/>
        <v>03</v>
      </c>
      <c r="K464" s="26" t="str">
        <f t="shared" si="90"/>
        <v>mar</v>
      </c>
      <c r="L464" s="26" t="str">
        <f t="shared" si="91"/>
        <v>marzo</v>
      </c>
      <c r="M464" s="26" t="str">
        <f t="shared" si="92"/>
        <v>m</v>
      </c>
      <c r="O464" s="26" t="str">
        <f t="shared" si="93"/>
        <v>07</v>
      </c>
      <c r="P464" s="26" t="str">
        <f t="shared" si="94"/>
        <v>2007</v>
      </c>
      <c r="R464" s="26" t="str">
        <f t="shared" si="95"/>
        <v>03-2007</v>
      </c>
    </row>
    <row r="465" spans="2:18" x14ac:dyDescent="0.25">
      <c r="B465" s="24">
        <v>43772</v>
      </c>
      <c r="D465" s="26" t="str">
        <f t="shared" si="84"/>
        <v>3</v>
      </c>
      <c r="E465" s="26" t="str">
        <f t="shared" si="85"/>
        <v>03</v>
      </c>
      <c r="F465" s="26" t="str">
        <f t="shared" si="86"/>
        <v>dom</v>
      </c>
      <c r="G465" s="26" t="str">
        <f t="shared" si="87"/>
        <v>domingo</v>
      </c>
      <c r="I465" s="26" t="str">
        <f t="shared" si="88"/>
        <v>11</v>
      </c>
      <c r="J465" s="26" t="str">
        <f t="shared" si="89"/>
        <v>11</v>
      </c>
      <c r="K465" s="26" t="str">
        <f t="shared" si="90"/>
        <v>nov</v>
      </c>
      <c r="L465" s="26" t="str">
        <f t="shared" si="91"/>
        <v>noviembre</v>
      </c>
      <c r="M465" s="26" t="str">
        <f t="shared" si="92"/>
        <v>n</v>
      </c>
      <c r="O465" s="26" t="str">
        <f t="shared" si="93"/>
        <v>19</v>
      </c>
      <c r="P465" s="26" t="str">
        <f t="shared" si="94"/>
        <v>2019</v>
      </c>
      <c r="R465" s="26" t="str">
        <f t="shared" si="95"/>
        <v>11-2019</v>
      </c>
    </row>
    <row r="466" spans="2:18" x14ac:dyDescent="0.25">
      <c r="B466" s="24">
        <v>38693</v>
      </c>
      <c r="D466" s="26" t="str">
        <f t="shared" si="84"/>
        <v>7</v>
      </c>
      <c r="E466" s="26" t="str">
        <f t="shared" si="85"/>
        <v>07</v>
      </c>
      <c r="F466" s="26" t="str">
        <f t="shared" si="86"/>
        <v>mié</v>
      </c>
      <c r="G466" s="26" t="str">
        <f t="shared" si="87"/>
        <v>miércoles</v>
      </c>
      <c r="I466" s="26" t="str">
        <f t="shared" si="88"/>
        <v>12</v>
      </c>
      <c r="J466" s="26" t="str">
        <f t="shared" si="89"/>
        <v>12</v>
      </c>
      <c r="K466" s="26" t="str">
        <f t="shared" si="90"/>
        <v>dic</v>
      </c>
      <c r="L466" s="26" t="str">
        <f t="shared" si="91"/>
        <v>diciembre</v>
      </c>
      <c r="M466" s="26" t="str">
        <f t="shared" si="92"/>
        <v>d</v>
      </c>
      <c r="O466" s="26" t="str">
        <f t="shared" si="93"/>
        <v>05</v>
      </c>
      <c r="P466" s="26" t="str">
        <f t="shared" si="94"/>
        <v>2005</v>
      </c>
      <c r="R466" s="26" t="str">
        <f t="shared" si="95"/>
        <v>12-2005</v>
      </c>
    </row>
    <row r="467" spans="2:18" x14ac:dyDescent="0.25">
      <c r="B467" s="24">
        <v>39629</v>
      </c>
      <c r="D467" s="26" t="str">
        <f t="shared" si="84"/>
        <v>30</v>
      </c>
      <c r="E467" s="26" t="str">
        <f t="shared" si="85"/>
        <v>30</v>
      </c>
      <c r="F467" s="26" t="str">
        <f t="shared" si="86"/>
        <v>lun</v>
      </c>
      <c r="G467" s="26" t="str">
        <f t="shared" si="87"/>
        <v>lunes</v>
      </c>
      <c r="I467" s="26" t="str">
        <f t="shared" si="88"/>
        <v>6</v>
      </c>
      <c r="J467" s="26" t="str">
        <f t="shared" si="89"/>
        <v>06</v>
      </c>
      <c r="K467" s="26" t="str">
        <f t="shared" si="90"/>
        <v>jun</v>
      </c>
      <c r="L467" s="26" t="str">
        <f t="shared" si="91"/>
        <v>junio</v>
      </c>
      <c r="M467" s="26" t="str">
        <f t="shared" si="92"/>
        <v>j</v>
      </c>
      <c r="O467" s="26" t="str">
        <f t="shared" si="93"/>
        <v>08</v>
      </c>
      <c r="P467" s="26" t="str">
        <f t="shared" si="94"/>
        <v>2008</v>
      </c>
      <c r="R467" s="26" t="str">
        <f t="shared" si="95"/>
        <v>06-2008</v>
      </c>
    </row>
    <row r="468" spans="2:18" x14ac:dyDescent="0.25">
      <c r="B468" s="24">
        <v>37316</v>
      </c>
      <c r="D468" s="26" t="str">
        <f t="shared" si="84"/>
        <v>1</v>
      </c>
      <c r="E468" s="26" t="str">
        <f t="shared" si="85"/>
        <v>01</v>
      </c>
      <c r="F468" s="26" t="str">
        <f t="shared" si="86"/>
        <v>vie</v>
      </c>
      <c r="G468" s="26" t="str">
        <f t="shared" si="87"/>
        <v>viernes</v>
      </c>
      <c r="I468" s="26" t="str">
        <f t="shared" si="88"/>
        <v>3</v>
      </c>
      <c r="J468" s="26" t="str">
        <f t="shared" si="89"/>
        <v>03</v>
      </c>
      <c r="K468" s="26" t="str">
        <f t="shared" si="90"/>
        <v>mar</v>
      </c>
      <c r="L468" s="26" t="str">
        <f t="shared" si="91"/>
        <v>marzo</v>
      </c>
      <c r="M468" s="26" t="str">
        <f t="shared" si="92"/>
        <v>m</v>
      </c>
      <c r="O468" s="26" t="str">
        <f t="shared" si="93"/>
        <v>02</v>
      </c>
      <c r="P468" s="26" t="str">
        <f t="shared" si="94"/>
        <v>2002</v>
      </c>
      <c r="R468" s="26" t="str">
        <f t="shared" si="95"/>
        <v>03-2002</v>
      </c>
    </row>
    <row r="469" spans="2:18" x14ac:dyDescent="0.25">
      <c r="B469" s="24">
        <v>44463</v>
      </c>
      <c r="D469" s="26" t="str">
        <f t="shared" si="84"/>
        <v>24</v>
      </c>
      <c r="E469" s="26" t="str">
        <f t="shared" si="85"/>
        <v>24</v>
      </c>
      <c r="F469" s="26" t="str">
        <f t="shared" si="86"/>
        <v>vie</v>
      </c>
      <c r="G469" s="26" t="str">
        <f t="shared" si="87"/>
        <v>viernes</v>
      </c>
      <c r="I469" s="26" t="str">
        <f t="shared" si="88"/>
        <v>9</v>
      </c>
      <c r="J469" s="26" t="str">
        <f t="shared" si="89"/>
        <v>09</v>
      </c>
      <c r="K469" s="26" t="str">
        <f t="shared" si="90"/>
        <v>sep</v>
      </c>
      <c r="L469" s="26" t="str">
        <f t="shared" si="91"/>
        <v>septiembre</v>
      </c>
      <c r="M469" s="26" t="str">
        <f t="shared" si="92"/>
        <v>s</v>
      </c>
      <c r="O469" s="26" t="str">
        <f t="shared" si="93"/>
        <v>21</v>
      </c>
      <c r="P469" s="26" t="str">
        <f t="shared" si="94"/>
        <v>2021</v>
      </c>
      <c r="R469" s="26" t="str">
        <f t="shared" si="95"/>
        <v>09-2021</v>
      </c>
    </row>
    <row r="470" spans="2:18" x14ac:dyDescent="0.25">
      <c r="B470" s="24">
        <v>38998</v>
      </c>
      <c r="D470" s="26" t="str">
        <f t="shared" si="84"/>
        <v>8</v>
      </c>
      <c r="E470" s="26" t="str">
        <f t="shared" si="85"/>
        <v>08</v>
      </c>
      <c r="F470" s="26" t="str">
        <f t="shared" si="86"/>
        <v>dom</v>
      </c>
      <c r="G470" s="26" t="str">
        <f t="shared" si="87"/>
        <v>domingo</v>
      </c>
      <c r="I470" s="26" t="str">
        <f t="shared" si="88"/>
        <v>10</v>
      </c>
      <c r="J470" s="26" t="str">
        <f t="shared" si="89"/>
        <v>10</v>
      </c>
      <c r="K470" s="26" t="str">
        <f t="shared" si="90"/>
        <v>oct</v>
      </c>
      <c r="L470" s="26" t="str">
        <f t="shared" si="91"/>
        <v>octubre</v>
      </c>
      <c r="M470" s="26" t="str">
        <f t="shared" si="92"/>
        <v>o</v>
      </c>
      <c r="O470" s="26" t="str">
        <f t="shared" si="93"/>
        <v>06</v>
      </c>
      <c r="P470" s="26" t="str">
        <f t="shared" si="94"/>
        <v>2006</v>
      </c>
      <c r="R470" s="26" t="str">
        <f t="shared" si="95"/>
        <v>10-2006</v>
      </c>
    </row>
    <row r="471" spans="2:18" x14ac:dyDescent="0.25">
      <c r="B471" s="24">
        <v>37672</v>
      </c>
      <c r="D471" s="26" t="str">
        <f t="shared" si="84"/>
        <v>20</v>
      </c>
      <c r="E471" s="26" t="str">
        <f t="shared" si="85"/>
        <v>20</v>
      </c>
      <c r="F471" s="26" t="str">
        <f t="shared" si="86"/>
        <v>jue</v>
      </c>
      <c r="G471" s="26" t="str">
        <f t="shared" si="87"/>
        <v>jueves</v>
      </c>
      <c r="I471" s="26" t="str">
        <f t="shared" si="88"/>
        <v>2</v>
      </c>
      <c r="J471" s="26" t="str">
        <f t="shared" si="89"/>
        <v>02</v>
      </c>
      <c r="K471" s="26" t="str">
        <f t="shared" si="90"/>
        <v>feb</v>
      </c>
      <c r="L471" s="26" t="str">
        <f t="shared" si="91"/>
        <v>febrero</v>
      </c>
      <c r="M471" s="26" t="str">
        <f t="shared" si="92"/>
        <v>f</v>
      </c>
      <c r="O471" s="26" t="str">
        <f t="shared" si="93"/>
        <v>03</v>
      </c>
      <c r="P471" s="26" t="str">
        <f t="shared" si="94"/>
        <v>2003</v>
      </c>
      <c r="R471" s="26" t="str">
        <f t="shared" si="95"/>
        <v>02-2003</v>
      </c>
    </row>
    <row r="472" spans="2:18" x14ac:dyDescent="0.25">
      <c r="B472" s="24">
        <v>40477</v>
      </c>
      <c r="D472" s="26" t="str">
        <f t="shared" si="84"/>
        <v>26</v>
      </c>
      <c r="E472" s="26" t="str">
        <f t="shared" si="85"/>
        <v>26</v>
      </c>
      <c r="F472" s="26" t="str">
        <f t="shared" si="86"/>
        <v>mar</v>
      </c>
      <c r="G472" s="26" t="str">
        <f t="shared" si="87"/>
        <v>martes</v>
      </c>
      <c r="I472" s="26" t="str">
        <f t="shared" si="88"/>
        <v>10</v>
      </c>
      <c r="J472" s="26" t="str">
        <f t="shared" si="89"/>
        <v>10</v>
      </c>
      <c r="K472" s="26" t="str">
        <f t="shared" si="90"/>
        <v>oct</v>
      </c>
      <c r="L472" s="26" t="str">
        <f t="shared" si="91"/>
        <v>octubre</v>
      </c>
      <c r="M472" s="26" t="str">
        <f t="shared" si="92"/>
        <v>o</v>
      </c>
      <c r="O472" s="26" t="str">
        <f t="shared" si="93"/>
        <v>10</v>
      </c>
      <c r="P472" s="26" t="str">
        <f t="shared" si="94"/>
        <v>2010</v>
      </c>
      <c r="R472" s="26" t="str">
        <f t="shared" si="95"/>
        <v>10-2010</v>
      </c>
    </row>
    <row r="473" spans="2:18" x14ac:dyDescent="0.25">
      <c r="B473" s="24">
        <v>40546</v>
      </c>
      <c r="D473" s="26" t="str">
        <f t="shared" si="84"/>
        <v>3</v>
      </c>
      <c r="E473" s="26" t="str">
        <f t="shared" si="85"/>
        <v>03</v>
      </c>
      <c r="F473" s="26" t="str">
        <f t="shared" si="86"/>
        <v>lun</v>
      </c>
      <c r="G473" s="26" t="str">
        <f t="shared" si="87"/>
        <v>lunes</v>
      </c>
      <c r="I473" s="26" t="str">
        <f t="shared" si="88"/>
        <v>1</v>
      </c>
      <c r="J473" s="26" t="str">
        <f t="shared" si="89"/>
        <v>01</v>
      </c>
      <c r="K473" s="26" t="str">
        <f t="shared" si="90"/>
        <v>ene</v>
      </c>
      <c r="L473" s="26" t="str">
        <f t="shared" si="91"/>
        <v>enero</v>
      </c>
      <c r="M473" s="26" t="str">
        <f t="shared" si="92"/>
        <v>e</v>
      </c>
      <c r="O473" s="26" t="str">
        <f t="shared" si="93"/>
        <v>11</v>
      </c>
      <c r="P473" s="26" t="str">
        <f t="shared" si="94"/>
        <v>2011</v>
      </c>
      <c r="R473" s="26" t="str">
        <f t="shared" si="95"/>
        <v>01-2011</v>
      </c>
    </row>
    <row r="474" spans="2:18" x14ac:dyDescent="0.25">
      <c r="B474" s="24">
        <v>40395</v>
      </c>
      <c r="D474" s="26" t="str">
        <f t="shared" si="84"/>
        <v>5</v>
      </c>
      <c r="E474" s="26" t="str">
        <f t="shared" si="85"/>
        <v>05</v>
      </c>
      <c r="F474" s="26" t="str">
        <f t="shared" si="86"/>
        <v>jue</v>
      </c>
      <c r="G474" s="26" t="str">
        <f t="shared" si="87"/>
        <v>jueves</v>
      </c>
      <c r="I474" s="26" t="str">
        <f t="shared" si="88"/>
        <v>8</v>
      </c>
      <c r="J474" s="26" t="str">
        <f t="shared" si="89"/>
        <v>08</v>
      </c>
      <c r="K474" s="26" t="str">
        <f t="shared" si="90"/>
        <v>ago</v>
      </c>
      <c r="L474" s="26" t="str">
        <f t="shared" si="91"/>
        <v>agosto</v>
      </c>
      <c r="M474" s="26" t="str">
        <f t="shared" si="92"/>
        <v>a</v>
      </c>
      <c r="O474" s="26" t="str">
        <f t="shared" si="93"/>
        <v>10</v>
      </c>
      <c r="P474" s="26" t="str">
        <f t="shared" si="94"/>
        <v>2010</v>
      </c>
      <c r="R474" s="26" t="str">
        <f t="shared" si="95"/>
        <v>08-2010</v>
      </c>
    </row>
    <row r="475" spans="2:18" x14ac:dyDescent="0.25">
      <c r="B475" s="24">
        <v>37299</v>
      </c>
      <c r="D475" s="26" t="str">
        <f t="shared" si="84"/>
        <v>12</v>
      </c>
      <c r="E475" s="26" t="str">
        <f t="shared" si="85"/>
        <v>12</v>
      </c>
      <c r="F475" s="26" t="str">
        <f t="shared" si="86"/>
        <v>mar</v>
      </c>
      <c r="G475" s="26" t="str">
        <f t="shared" si="87"/>
        <v>martes</v>
      </c>
      <c r="I475" s="26" t="str">
        <f t="shared" si="88"/>
        <v>2</v>
      </c>
      <c r="J475" s="26" t="str">
        <f t="shared" si="89"/>
        <v>02</v>
      </c>
      <c r="K475" s="26" t="str">
        <f t="shared" si="90"/>
        <v>feb</v>
      </c>
      <c r="L475" s="26" t="str">
        <f t="shared" si="91"/>
        <v>febrero</v>
      </c>
      <c r="M475" s="26" t="str">
        <f t="shared" si="92"/>
        <v>f</v>
      </c>
      <c r="O475" s="26" t="str">
        <f t="shared" si="93"/>
        <v>02</v>
      </c>
      <c r="P475" s="26" t="str">
        <f t="shared" si="94"/>
        <v>2002</v>
      </c>
      <c r="R475" s="26" t="str">
        <f t="shared" si="95"/>
        <v>02-2002</v>
      </c>
    </row>
    <row r="476" spans="2:18" x14ac:dyDescent="0.25">
      <c r="B476" s="24">
        <v>37275</v>
      </c>
      <c r="D476" s="26" t="str">
        <f t="shared" si="84"/>
        <v>19</v>
      </c>
      <c r="E476" s="26" t="str">
        <f t="shared" si="85"/>
        <v>19</v>
      </c>
      <c r="F476" s="26" t="str">
        <f t="shared" si="86"/>
        <v>sáb</v>
      </c>
      <c r="G476" s="26" t="str">
        <f t="shared" si="87"/>
        <v>sábado</v>
      </c>
      <c r="I476" s="26" t="str">
        <f t="shared" si="88"/>
        <v>1</v>
      </c>
      <c r="J476" s="26" t="str">
        <f t="shared" si="89"/>
        <v>01</v>
      </c>
      <c r="K476" s="26" t="str">
        <f t="shared" si="90"/>
        <v>ene</v>
      </c>
      <c r="L476" s="26" t="str">
        <f t="shared" si="91"/>
        <v>enero</v>
      </c>
      <c r="M476" s="26" t="str">
        <f t="shared" si="92"/>
        <v>e</v>
      </c>
      <c r="O476" s="26" t="str">
        <f t="shared" si="93"/>
        <v>02</v>
      </c>
      <c r="P476" s="26" t="str">
        <f t="shared" si="94"/>
        <v>2002</v>
      </c>
      <c r="R476" s="26" t="str">
        <f t="shared" si="95"/>
        <v>01-2002</v>
      </c>
    </row>
    <row r="477" spans="2:18" x14ac:dyDescent="0.25">
      <c r="B477" s="24">
        <v>41405</v>
      </c>
      <c r="D477" s="26" t="str">
        <f t="shared" si="84"/>
        <v>11</v>
      </c>
      <c r="E477" s="26" t="str">
        <f t="shared" si="85"/>
        <v>11</v>
      </c>
      <c r="F477" s="26" t="str">
        <f t="shared" si="86"/>
        <v>sáb</v>
      </c>
      <c r="G477" s="26" t="str">
        <f t="shared" si="87"/>
        <v>sábado</v>
      </c>
      <c r="I477" s="26" t="str">
        <f t="shared" si="88"/>
        <v>5</v>
      </c>
      <c r="J477" s="26" t="str">
        <f t="shared" si="89"/>
        <v>05</v>
      </c>
      <c r="K477" s="26" t="str">
        <f t="shared" si="90"/>
        <v>may</v>
      </c>
      <c r="L477" s="26" t="str">
        <f t="shared" si="91"/>
        <v>mayo</v>
      </c>
      <c r="M477" s="26" t="str">
        <f t="shared" si="92"/>
        <v>m</v>
      </c>
      <c r="O477" s="26" t="str">
        <f t="shared" si="93"/>
        <v>13</v>
      </c>
      <c r="P477" s="26" t="str">
        <f t="shared" si="94"/>
        <v>2013</v>
      </c>
      <c r="R477" s="26" t="str">
        <f t="shared" si="95"/>
        <v>05-2013</v>
      </c>
    </row>
    <row r="478" spans="2:18" x14ac:dyDescent="0.25">
      <c r="B478" s="24">
        <v>40400</v>
      </c>
      <c r="D478" s="26" t="str">
        <f t="shared" si="84"/>
        <v>10</v>
      </c>
      <c r="E478" s="26" t="str">
        <f t="shared" si="85"/>
        <v>10</v>
      </c>
      <c r="F478" s="26" t="str">
        <f t="shared" si="86"/>
        <v>mar</v>
      </c>
      <c r="G478" s="26" t="str">
        <f t="shared" si="87"/>
        <v>martes</v>
      </c>
      <c r="I478" s="26" t="str">
        <f t="shared" si="88"/>
        <v>8</v>
      </c>
      <c r="J478" s="26" t="str">
        <f t="shared" si="89"/>
        <v>08</v>
      </c>
      <c r="K478" s="26" t="str">
        <f t="shared" si="90"/>
        <v>ago</v>
      </c>
      <c r="L478" s="26" t="str">
        <f t="shared" si="91"/>
        <v>agosto</v>
      </c>
      <c r="M478" s="26" t="str">
        <f t="shared" si="92"/>
        <v>a</v>
      </c>
      <c r="O478" s="26" t="str">
        <f t="shared" si="93"/>
        <v>10</v>
      </c>
      <c r="P478" s="26" t="str">
        <f t="shared" si="94"/>
        <v>2010</v>
      </c>
      <c r="R478" s="26" t="str">
        <f t="shared" si="95"/>
        <v>08-2010</v>
      </c>
    </row>
    <row r="479" spans="2:18" x14ac:dyDescent="0.25">
      <c r="B479" s="24">
        <v>37782</v>
      </c>
      <c r="D479" s="26" t="str">
        <f t="shared" si="84"/>
        <v>10</v>
      </c>
      <c r="E479" s="26" t="str">
        <f t="shared" si="85"/>
        <v>10</v>
      </c>
      <c r="F479" s="26" t="str">
        <f t="shared" si="86"/>
        <v>mar</v>
      </c>
      <c r="G479" s="26" t="str">
        <f t="shared" si="87"/>
        <v>martes</v>
      </c>
      <c r="I479" s="26" t="str">
        <f t="shared" si="88"/>
        <v>6</v>
      </c>
      <c r="J479" s="26" t="str">
        <f t="shared" si="89"/>
        <v>06</v>
      </c>
      <c r="K479" s="26" t="str">
        <f t="shared" si="90"/>
        <v>jun</v>
      </c>
      <c r="L479" s="26" t="str">
        <f t="shared" si="91"/>
        <v>junio</v>
      </c>
      <c r="M479" s="26" t="str">
        <f t="shared" si="92"/>
        <v>j</v>
      </c>
      <c r="O479" s="26" t="str">
        <f t="shared" si="93"/>
        <v>03</v>
      </c>
      <c r="P479" s="26" t="str">
        <f t="shared" si="94"/>
        <v>2003</v>
      </c>
      <c r="R479" s="26" t="str">
        <f t="shared" si="95"/>
        <v>06-2003</v>
      </c>
    </row>
    <row r="480" spans="2:18" x14ac:dyDescent="0.25">
      <c r="B480" s="24">
        <v>42796</v>
      </c>
      <c r="D480" s="26" t="str">
        <f t="shared" si="84"/>
        <v>2</v>
      </c>
      <c r="E480" s="26" t="str">
        <f t="shared" si="85"/>
        <v>02</v>
      </c>
      <c r="F480" s="26" t="str">
        <f t="shared" si="86"/>
        <v>jue</v>
      </c>
      <c r="G480" s="26" t="str">
        <f t="shared" si="87"/>
        <v>jueves</v>
      </c>
      <c r="I480" s="26" t="str">
        <f t="shared" si="88"/>
        <v>3</v>
      </c>
      <c r="J480" s="26" t="str">
        <f t="shared" si="89"/>
        <v>03</v>
      </c>
      <c r="K480" s="26" t="str">
        <f t="shared" si="90"/>
        <v>mar</v>
      </c>
      <c r="L480" s="26" t="str">
        <f t="shared" si="91"/>
        <v>marzo</v>
      </c>
      <c r="M480" s="26" t="str">
        <f t="shared" si="92"/>
        <v>m</v>
      </c>
      <c r="O480" s="26" t="str">
        <f t="shared" si="93"/>
        <v>17</v>
      </c>
      <c r="P480" s="26" t="str">
        <f t="shared" si="94"/>
        <v>2017</v>
      </c>
      <c r="R480" s="26" t="str">
        <f t="shared" si="95"/>
        <v>03-2017</v>
      </c>
    </row>
    <row r="481" spans="2:18" x14ac:dyDescent="0.25">
      <c r="B481" s="24">
        <v>38866</v>
      </c>
      <c r="D481" s="26" t="str">
        <f t="shared" si="84"/>
        <v>29</v>
      </c>
      <c r="E481" s="26" t="str">
        <f t="shared" si="85"/>
        <v>29</v>
      </c>
      <c r="F481" s="26" t="str">
        <f t="shared" si="86"/>
        <v>lun</v>
      </c>
      <c r="G481" s="26" t="str">
        <f t="shared" si="87"/>
        <v>lunes</v>
      </c>
      <c r="I481" s="26" t="str">
        <f t="shared" si="88"/>
        <v>5</v>
      </c>
      <c r="J481" s="26" t="str">
        <f t="shared" si="89"/>
        <v>05</v>
      </c>
      <c r="K481" s="26" t="str">
        <f t="shared" si="90"/>
        <v>may</v>
      </c>
      <c r="L481" s="26" t="str">
        <f t="shared" si="91"/>
        <v>mayo</v>
      </c>
      <c r="M481" s="26" t="str">
        <f t="shared" si="92"/>
        <v>m</v>
      </c>
      <c r="O481" s="26" t="str">
        <f t="shared" si="93"/>
        <v>06</v>
      </c>
      <c r="P481" s="26" t="str">
        <f t="shared" si="94"/>
        <v>2006</v>
      </c>
      <c r="R481" s="26" t="str">
        <f t="shared" si="95"/>
        <v>05-2006</v>
      </c>
    </row>
    <row r="482" spans="2:18" x14ac:dyDescent="0.25">
      <c r="B482" s="24">
        <v>39978</v>
      </c>
      <c r="D482" s="26" t="str">
        <f t="shared" si="84"/>
        <v>14</v>
      </c>
      <c r="E482" s="26" t="str">
        <f t="shared" si="85"/>
        <v>14</v>
      </c>
      <c r="F482" s="26" t="str">
        <f t="shared" si="86"/>
        <v>dom</v>
      </c>
      <c r="G482" s="26" t="str">
        <f t="shared" si="87"/>
        <v>domingo</v>
      </c>
      <c r="I482" s="26" t="str">
        <f t="shared" si="88"/>
        <v>6</v>
      </c>
      <c r="J482" s="26" t="str">
        <f t="shared" si="89"/>
        <v>06</v>
      </c>
      <c r="K482" s="26" t="str">
        <f t="shared" si="90"/>
        <v>jun</v>
      </c>
      <c r="L482" s="26" t="str">
        <f t="shared" si="91"/>
        <v>junio</v>
      </c>
      <c r="M482" s="26" t="str">
        <f t="shared" si="92"/>
        <v>j</v>
      </c>
      <c r="O482" s="26" t="str">
        <f t="shared" si="93"/>
        <v>09</v>
      </c>
      <c r="P482" s="26" t="str">
        <f t="shared" si="94"/>
        <v>2009</v>
      </c>
      <c r="R482" s="26" t="str">
        <f t="shared" si="95"/>
        <v>06-2009</v>
      </c>
    </row>
    <row r="483" spans="2:18" x14ac:dyDescent="0.25">
      <c r="B483" s="24">
        <v>40007</v>
      </c>
      <c r="D483" s="26" t="str">
        <f t="shared" si="84"/>
        <v>13</v>
      </c>
      <c r="E483" s="26" t="str">
        <f t="shared" si="85"/>
        <v>13</v>
      </c>
      <c r="F483" s="26" t="str">
        <f t="shared" si="86"/>
        <v>lun</v>
      </c>
      <c r="G483" s="26" t="str">
        <f t="shared" si="87"/>
        <v>lunes</v>
      </c>
      <c r="I483" s="26" t="str">
        <f t="shared" si="88"/>
        <v>7</v>
      </c>
      <c r="J483" s="26" t="str">
        <f t="shared" si="89"/>
        <v>07</v>
      </c>
      <c r="K483" s="26" t="str">
        <f t="shared" si="90"/>
        <v>jul</v>
      </c>
      <c r="L483" s="26" t="str">
        <f t="shared" si="91"/>
        <v>julio</v>
      </c>
      <c r="M483" s="26" t="str">
        <f t="shared" si="92"/>
        <v>j</v>
      </c>
      <c r="O483" s="26" t="str">
        <f t="shared" si="93"/>
        <v>09</v>
      </c>
      <c r="P483" s="26" t="str">
        <f t="shared" si="94"/>
        <v>2009</v>
      </c>
      <c r="R483" s="26" t="str">
        <f t="shared" si="95"/>
        <v>07-2009</v>
      </c>
    </row>
    <row r="484" spans="2:18" x14ac:dyDescent="0.25">
      <c r="B484" s="24">
        <v>43335</v>
      </c>
      <c r="D484" s="26" t="str">
        <f t="shared" si="84"/>
        <v>23</v>
      </c>
      <c r="E484" s="26" t="str">
        <f t="shared" si="85"/>
        <v>23</v>
      </c>
      <c r="F484" s="26" t="str">
        <f t="shared" si="86"/>
        <v>jue</v>
      </c>
      <c r="G484" s="26" t="str">
        <f t="shared" si="87"/>
        <v>jueves</v>
      </c>
      <c r="I484" s="26" t="str">
        <f t="shared" si="88"/>
        <v>8</v>
      </c>
      <c r="J484" s="26" t="str">
        <f t="shared" si="89"/>
        <v>08</v>
      </c>
      <c r="K484" s="26" t="str">
        <f t="shared" si="90"/>
        <v>ago</v>
      </c>
      <c r="L484" s="26" t="str">
        <f t="shared" si="91"/>
        <v>agosto</v>
      </c>
      <c r="M484" s="26" t="str">
        <f t="shared" si="92"/>
        <v>a</v>
      </c>
      <c r="O484" s="26" t="str">
        <f t="shared" si="93"/>
        <v>18</v>
      </c>
      <c r="P484" s="26" t="str">
        <f t="shared" si="94"/>
        <v>2018</v>
      </c>
      <c r="R484" s="26" t="str">
        <f t="shared" si="95"/>
        <v>08-2018</v>
      </c>
    </row>
    <row r="485" spans="2:18" x14ac:dyDescent="0.25">
      <c r="B485" s="24">
        <v>42363</v>
      </c>
      <c r="D485" s="26" t="str">
        <f t="shared" si="84"/>
        <v>25</v>
      </c>
      <c r="E485" s="26" t="str">
        <f t="shared" si="85"/>
        <v>25</v>
      </c>
      <c r="F485" s="26" t="str">
        <f t="shared" si="86"/>
        <v>vie</v>
      </c>
      <c r="G485" s="26" t="str">
        <f t="shared" si="87"/>
        <v>viernes</v>
      </c>
      <c r="I485" s="26" t="str">
        <f t="shared" si="88"/>
        <v>12</v>
      </c>
      <c r="J485" s="26" t="str">
        <f t="shared" si="89"/>
        <v>12</v>
      </c>
      <c r="K485" s="26" t="str">
        <f t="shared" si="90"/>
        <v>dic</v>
      </c>
      <c r="L485" s="26" t="str">
        <f t="shared" si="91"/>
        <v>diciembre</v>
      </c>
      <c r="M485" s="26" t="str">
        <f t="shared" si="92"/>
        <v>d</v>
      </c>
      <c r="O485" s="26" t="str">
        <f t="shared" si="93"/>
        <v>15</v>
      </c>
      <c r="P485" s="26" t="str">
        <f t="shared" si="94"/>
        <v>2015</v>
      </c>
      <c r="R485" s="26" t="str">
        <f t="shared" si="95"/>
        <v>12-2015</v>
      </c>
    </row>
    <row r="486" spans="2:18" x14ac:dyDescent="0.25">
      <c r="B486" s="24">
        <v>36754</v>
      </c>
      <c r="D486" s="26" t="str">
        <f t="shared" si="84"/>
        <v>16</v>
      </c>
      <c r="E486" s="26" t="str">
        <f t="shared" si="85"/>
        <v>16</v>
      </c>
      <c r="F486" s="26" t="str">
        <f t="shared" si="86"/>
        <v>mié</v>
      </c>
      <c r="G486" s="26" t="str">
        <f t="shared" si="87"/>
        <v>miércoles</v>
      </c>
      <c r="I486" s="26" t="str">
        <f t="shared" si="88"/>
        <v>8</v>
      </c>
      <c r="J486" s="26" t="str">
        <f t="shared" si="89"/>
        <v>08</v>
      </c>
      <c r="K486" s="26" t="str">
        <f t="shared" si="90"/>
        <v>ago</v>
      </c>
      <c r="L486" s="26" t="str">
        <f t="shared" si="91"/>
        <v>agosto</v>
      </c>
      <c r="M486" s="26" t="str">
        <f t="shared" si="92"/>
        <v>a</v>
      </c>
      <c r="O486" s="26" t="str">
        <f t="shared" si="93"/>
        <v>00</v>
      </c>
      <c r="P486" s="26" t="str">
        <f t="shared" si="94"/>
        <v>2000</v>
      </c>
      <c r="R486" s="26" t="str">
        <f t="shared" si="95"/>
        <v>08-2000</v>
      </c>
    </row>
    <row r="487" spans="2:18" x14ac:dyDescent="0.25">
      <c r="B487" s="24">
        <v>36602</v>
      </c>
      <c r="D487" s="26" t="str">
        <f t="shared" si="84"/>
        <v>17</v>
      </c>
      <c r="E487" s="26" t="str">
        <f t="shared" si="85"/>
        <v>17</v>
      </c>
      <c r="F487" s="26" t="str">
        <f t="shared" si="86"/>
        <v>vie</v>
      </c>
      <c r="G487" s="26" t="str">
        <f t="shared" si="87"/>
        <v>viernes</v>
      </c>
      <c r="I487" s="26" t="str">
        <f t="shared" si="88"/>
        <v>3</v>
      </c>
      <c r="J487" s="26" t="str">
        <f t="shared" si="89"/>
        <v>03</v>
      </c>
      <c r="K487" s="26" t="str">
        <f t="shared" si="90"/>
        <v>mar</v>
      </c>
      <c r="L487" s="26" t="str">
        <f t="shared" si="91"/>
        <v>marzo</v>
      </c>
      <c r="M487" s="26" t="str">
        <f t="shared" si="92"/>
        <v>m</v>
      </c>
      <c r="O487" s="26" t="str">
        <f t="shared" si="93"/>
        <v>00</v>
      </c>
      <c r="P487" s="26" t="str">
        <f t="shared" si="94"/>
        <v>2000</v>
      </c>
      <c r="R487" s="26" t="str">
        <f t="shared" si="95"/>
        <v>03-2000</v>
      </c>
    </row>
    <row r="488" spans="2:18" x14ac:dyDescent="0.25">
      <c r="B488" s="24">
        <v>39089</v>
      </c>
      <c r="D488" s="26" t="str">
        <f t="shared" si="84"/>
        <v>7</v>
      </c>
      <c r="E488" s="26" t="str">
        <f t="shared" si="85"/>
        <v>07</v>
      </c>
      <c r="F488" s="26" t="str">
        <f t="shared" si="86"/>
        <v>dom</v>
      </c>
      <c r="G488" s="26" t="str">
        <f t="shared" si="87"/>
        <v>domingo</v>
      </c>
      <c r="I488" s="26" t="str">
        <f t="shared" si="88"/>
        <v>1</v>
      </c>
      <c r="J488" s="26" t="str">
        <f t="shared" si="89"/>
        <v>01</v>
      </c>
      <c r="K488" s="26" t="str">
        <f t="shared" si="90"/>
        <v>ene</v>
      </c>
      <c r="L488" s="26" t="str">
        <f t="shared" si="91"/>
        <v>enero</v>
      </c>
      <c r="M488" s="26" t="str">
        <f t="shared" si="92"/>
        <v>e</v>
      </c>
      <c r="O488" s="26" t="str">
        <f t="shared" si="93"/>
        <v>07</v>
      </c>
      <c r="P488" s="26" t="str">
        <f t="shared" si="94"/>
        <v>2007</v>
      </c>
      <c r="R488" s="26" t="str">
        <f t="shared" si="95"/>
        <v>01-2007</v>
      </c>
    </row>
    <row r="489" spans="2:18" x14ac:dyDescent="0.25">
      <c r="B489" s="24">
        <v>38110</v>
      </c>
      <c r="D489" s="26" t="str">
        <f t="shared" si="84"/>
        <v>3</v>
      </c>
      <c r="E489" s="26" t="str">
        <f t="shared" si="85"/>
        <v>03</v>
      </c>
      <c r="F489" s="26" t="str">
        <f t="shared" si="86"/>
        <v>lun</v>
      </c>
      <c r="G489" s="26" t="str">
        <f t="shared" si="87"/>
        <v>lunes</v>
      </c>
      <c r="I489" s="26" t="str">
        <f t="shared" si="88"/>
        <v>5</v>
      </c>
      <c r="J489" s="26" t="str">
        <f t="shared" si="89"/>
        <v>05</v>
      </c>
      <c r="K489" s="26" t="str">
        <f t="shared" si="90"/>
        <v>may</v>
      </c>
      <c r="L489" s="26" t="str">
        <f t="shared" si="91"/>
        <v>mayo</v>
      </c>
      <c r="M489" s="26" t="str">
        <f t="shared" si="92"/>
        <v>m</v>
      </c>
      <c r="O489" s="26" t="str">
        <f t="shared" si="93"/>
        <v>04</v>
      </c>
      <c r="P489" s="26" t="str">
        <f t="shared" si="94"/>
        <v>2004</v>
      </c>
      <c r="R489" s="26" t="str">
        <f t="shared" si="95"/>
        <v>05-2004</v>
      </c>
    </row>
    <row r="490" spans="2:18" x14ac:dyDescent="0.25">
      <c r="B490" s="24">
        <v>39698</v>
      </c>
      <c r="D490" s="26" t="str">
        <f t="shared" si="84"/>
        <v>7</v>
      </c>
      <c r="E490" s="26" t="str">
        <f t="shared" si="85"/>
        <v>07</v>
      </c>
      <c r="F490" s="26" t="str">
        <f t="shared" si="86"/>
        <v>dom</v>
      </c>
      <c r="G490" s="26" t="str">
        <f t="shared" si="87"/>
        <v>domingo</v>
      </c>
      <c r="I490" s="26" t="str">
        <f t="shared" si="88"/>
        <v>9</v>
      </c>
      <c r="J490" s="26" t="str">
        <f t="shared" si="89"/>
        <v>09</v>
      </c>
      <c r="K490" s="26" t="str">
        <f t="shared" si="90"/>
        <v>sep</v>
      </c>
      <c r="L490" s="26" t="str">
        <f t="shared" si="91"/>
        <v>septiembre</v>
      </c>
      <c r="M490" s="26" t="str">
        <f t="shared" si="92"/>
        <v>s</v>
      </c>
      <c r="O490" s="26" t="str">
        <f t="shared" si="93"/>
        <v>08</v>
      </c>
      <c r="P490" s="26" t="str">
        <f t="shared" si="94"/>
        <v>2008</v>
      </c>
      <c r="R490" s="26" t="str">
        <f t="shared" si="95"/>
        <v>09-2008</v>
      </c>
    </row>
    <row r="491" spans="2:18" x14ac:dyDescent="0.25">
      <c r="B491" s="24">
        <v>37872</v>
      </c>
      <c r="D491" s="26" t="str">
        <f t="shared" si="84"/>
        <v>8</v>
      </c>
      <c r="E491" s="26" t="str">
        <f t="shared" si="85"/>
        <v>08</v>
      </c>
      <c r="F491" s="26" t="str">
        <f t="shared" si="86"/>
        <v>lun</v>
      </c>
      <c r="G491" s="26" t="str">
        <f t="shared" si="87"/>
        <v>lunes</v>
      </c>
      <c r="I491" s="26" t="str">
        <f t="shared" si="88"/>
        <v>9</v>
      </c>
      <c r="J491" s="26" t="str">
        <f t="shared" si="89"/>
        <v>09</v>
      </c>
      <c r="K491" s="26" t="str">
        <f t="shared" si="90"/>
        <v>sep</v>
      </c>
      <c r="L491" s="26" t="str">
        <f t="shared" si="91"/>
        <v>septiembre</v>
      </c>
      <c r="M491" s="26" t="str">
        <f t="shared" si="92"/>
        <v>s</v>
      </c>
      <c r="O491" s="26" t="str">
        <f t="shared" si="93"/>
        <v>03</v>
      </c>
      <c r="P491" s="26" t="str">
        <f t="shared" si="94"/>
        <v>2003</v>
      </c>
      <c r="R491" s="26" t="str">
        <f t="shared" si="95"/>
        <v>09-2003</v>
      </c>
    </row>
    <row r="492" spans="2:18" x14ac:dyDescent="0.25">
      <c r="B492" s="24">
        <v>42672</v>
      </c>
      <c r="D492" s="26" t="str">
        <f t="shared" si="84"/>
        <v>29</v>
      </c>
      <c r="E492" s="26" t="str">
        <f t="shared" si="85"/>
        <v>29</v>
      </c>
      <c r="F492" s="26" t="str">
        <f t="shared" si="86"/>
        <v>sáb</v>
      </c>
      <c r="G492" s="26" t="str">
        <f t="shared" si="87"/>
        <v>sábado</v>
      </c>
      <c r="I492" s="26" t="str">
        <f t="shared" si="88"/>
        <v>10</v>
      </c>
      <c r="J492" s="26" t="str">
        <f t="shared" si="89"/>
        <v>10</v>
      </c>
      <c r="K492" s="26" t="str">
        <f t="shared" si="90"/>
        <v>oct</v>
      </c>
      <c r="L492" s="26" t="str">
        <f t="shared" si="91"/>
        <v>octubre</v>
      </c>
      <c r="M492" s="26" t="str">
        <f t="shared" si="92"/>
        <v>o</v>
      </c>
      <c r="O492" s="26" t="str">
        <f t="shared" si="93"/>
        <v>16</v>
      </c>
      <c r="P492" s="26" t="str">
        <f t="shared" si="94"/>
        <v>2016</v>
      </c>
      <c r="R492" s="26" t="str">
        <f t="shared" si="95"/>
        <v>10-2016</v>
      </c>
    </row>
    <row r="493" spans="2:18" x14ac:dyDescent="0.25">
      <c r="B493" s="24">
        <v>37863</v>
      </c>
      <c r="D493" s="26" t="str">
        <f t="shared" si="84"/>
        <v>30</v>
      </c>
      <c r="E493" s="26" t="str">
        <f t="shared" si="85"/>
        <v>30</v>
      </c>
      <c r="F493" s="26" t="str">
        <f t="shared" si="86"/>
        <v>sáb</v>
      </c>
      <c r="G493" s="26" t="str">
        <f t="shared" si="87"/>
        <v>sábado</v>
      </c>
      <c r="I493" s="26" t="str">
        <f t="shared" si="88"/>
        <v>8</v>
      </c>
      <c r="J493" s="26" t="str">
        <f t="shared" si="89"/>
        <v>08</v>
      </c>
      <c r="K493" s="26" t="str">
        <f t="shared" si="90"/>
        <v>ago</v>
      </c>
      <c r="L493" s="26" t="str">
        <f t="shared" si="91"/>
        <v>agosto</v>
      </c>
      <c r="M493" s="26" t="str">
        <f t="shared" si="92"/>
        <v>a</v>
      </c>
      <c r="O493" s="26" t="str">
        <f t="shared" si="93"/>
        <v>03</v>
      </c>
      <c r="P493" s="26" t="str">
        <f t="shared" si="94"/>
        <v>2003</v>
      </c>
      <c r="R493" s="26" t="str">
        <f t="shared" si="95"/>
        <v>08-2003</v>
      </c>
    </row>
    <row r="494" spans="2:18" x14ac:dyDescent="0.25">
      <c r="B494" s="24">
        <v>39210</v>
      </c>
      <c r="D494" s="26" t="str">
        <f t="shared" si="84"/>
        <v>8</v>
      </c>
      <c r="E494" s="26" t="str">
        <f t="shared" si="85"/>
        <v>08</v>
      </c>
      <c r="F494" s="26" t="str">
        <f t="shared" si="86"/>
        <v>mar</v>
      </c>
      <c r="G494" s="26" t="str">
        <f t="shared" si="87"/>
        <v>martes</v>
      </c>
      <c r="I494" s="26" t="str">
        <f t="shared" si="88"/>
        <v>5</v>
      </c>
      <c r="J494" s="26" t="str">
        <f t="shared" si="89"/>
        <v>05</v>
      </c>
      <c r="K494" s="26" t="str">
        <f t="shared" si="90"/>
        <v>may</v>
      </c>
      <c r="L494" s="26" t="str">
        <f t="shared" si="91"/>
        <v>mayo</v>
      </c>
      <c r="M494" s="26" t="str">
        <f t="shared" si="92"/>
        <v>m</v>
      </c>
      <c r="O494" s="26" t="str">
        <f t="shared" si="93"/>
        <v>07</v>
      </c>
      <c r="P494" s="26" t="str">
        <f t="shared" si="94"/>
        <v>2007</v>
      </c>
      <c r="R494" s="26" t="str">
        <f t="shared" si="95"/>
        <v>05-2007</v>
      </c>
    </row>
    <row r="495" spans="2:18" x14ac:dyDescent="0.25">
      <c r="B495" s="24">
        <v>39783</v>
      </c>
      <c r="D495" s="26" t="str">
        <f t="shared" si="84"/>
        <v>1</v>
      </c>
      <c r="E495" s="26" t="str">
        <f t="shared" si="85"/>
        <v>01</v>
      </c>
      <c r="F495" s="26" t="str">
        <f t="shared" si="86"/>
        <v>lun</v>
      </c>
      <c r="G495" s="26" t="str">
        <f t="shared" si="87"/>
        <v>lunes</v>
      </c>
      <c r="I495" s="26" t="str">
        <f t="shared" si="88"/>
        <v>12</v>
      </c>
      <c r="J495" s="26" t="str">
        <f t="shared" si="89"/>
        <v>12</v>
      </c>
      <c r="K495" s="26" t="str">
        <f t="shared" si="90"/>
        <v>dic</v>
      </c>
      <c r="L495" s="26" t="str">
        <f t="shared" si="91"/>
        <v>diciembre</v>
      </c>
      <c r="M495" s="26" t="str">
        <f t="shared" si="92"/>
        <v>d</v>
      </c>
      <c r="O495" s="26" t="str">
        <f t="shared" si="93"/>
        <v>08</v>
      </c>
      <c r="P495" s="26" t="str">
        <f t="shared" si="94"/>
        <v>2008</v>
      </c>
      <c r="R495" s="26" t="str">
        <f t="shared" si="95"/>
        <v>12-2008</v>
      </c>
    </row>
    <row r="496" spans="2:18" x14ac:dyDescent="0.25">
      <c r="B496" s="24">
        <v>42729</v>
      </c>
      <c r="D496" s="26" t="str">
        <f t="shared" si="84"/>
        <v>25</v>
      </c>
      <c r="E496" s="26" t="str">
        <f t="shared" si="85"/>
        <v>25</v>
      </c>
      <c r="F496" s="26" t="str">
        <f t="shared" si="86"/>
        <v>dom</v>
      </c>
      <c r="G496" s="26" t="str">
        <f t="shared" si="87"/>
        <v>domingo</v>
      </c>
      <c r="I496" s="26" t="str">
        <f t="shared" si="88"/>
        <v>12</v>
      </c>
      <c r="J496" s="26" t="str">
        <f t="shared" si="89"/>
        <v>12</v>
      </c>
      <c r="K496" s="26" t="str">
        <f t="shared" si="90"/>
        <v>dic</v>
      </c>
      <c r="L496" s="26" t="str">
        <f t="shared" si="91"/>
        <v>diciembre</v>
      </c>
      <c r="M496" s="26" t="str">
        <f t="shared" si="92"/>
        <v>d</v>
      </c>
      <c r="O496" s="26" t="str">
        <f t="shared" si="93"/>
        <v>16</v>
      </c>
      <c r="P496" s="26" t="str">
        <f t="shared" si="94"/>
        <v>2016</v>
      </c>
      <c r="R496" s="26" t="str">
        <f t="shared" si="95"/>
        <v>12-2016</v>
      </c>
    </row>
    <row r="497" spans="2:18" x14ac:dyDescent="0.25">
      <c r="B497" s="24">
        <v>41841</v>
      </c>
      <c r="D497" s="26" t="str">
        <f t="shared" si="84"/>
        <v>21</v>
      </c>
      <c r="E497" s="26" t="str">
        <f t="shared" si="85"/>
        <v>21</v>
      </c>
      <c r="F497" s="26" t="str">
        <f t="shared" si="86"/>
        <v>lun</v>
      </c>
      <c r="G497" s="26" t="str">
        <f t="shared" si="87"/>
        <v>lunes</v>
      </c>
      <c r="I497" s="26" t="str">
        <f t="shared" si="88"/>
        <v>7</v>
      </c>
      <c r="J497" s="26" t="str">
        <f t="shared" si="89"/>
        <v>07</v>
      </c>
      <c r="K497" s="26" t="str">
        <f t="shared" si="90"/>
        <v>jul</v>
      </c>
      <c r="L497" s="26" t="str">
        <f t="shared" si="91"/>
        <v>julio</v>
      </c>
      <c r="M497" s="26" t="str">
        <f t="shared" si="92"/>
        <v>j</v>
      </c>
      <c r="O497" s="26" t="str">
        <f t="shared" si="93"/>
        <v>14</v>
      </c>
      <c r="P497" s="26" t="str">
        <f t="shared" si="94"/>
        <v>2014</v>
      </c>
      <c r="R497" s="26" t="str">
        <f t="shared" si="95"/>
        <v>07-2014</v>
      </c>
    </row>
    <row r="498" spans="2:18" x14ac:dyDescent="0.25">
      <c r="B498" s="24">
        <v>37039</v>
      </c>
      <c r="D498" s="26" t="str">
        <f t="shared" si="84"/>
        <v>28</v>
      </c>
      <c r="E498" s="26" t="str">
        <f t="shared" si="85"/>
        <v>28</v>
      </c>
      <c r="F498" s="26" t="str">
        <f t="shared" si="86"/>
        <v>lun</v>
      </c>
      <c r="G498" s="26" t="str">
        <f t="shared" si="87"/>
        <v>lunes</v>
      </c>
      <c r="I498" s="26" t="str">
        <f t="shared" si="88"/>
        <v>5</v>
      </c>
      <c r="J498" s="26" t="str">
        <f t="shared" si="89"/>
        <v>05</v>
      </c>
      <c r="K498" s="26" t="str">
        <f t="shared" si="90"/>
        <v>may</v>
      </c>
      <c r="L498" s="26" t="str">
        <f t="shared" si="91"/>
        <v>mayo</v>
      </c>
      <c r="M498" s="26" t="str">
        <f t="shared" si="92"/>
        <v>m</v>
      </c>
      <c r="O498" s="26" t="str">
        <f t="shared" si="93"/>
        <v>01</v>
      </c>
      <c r="P498" s="26" t="str">
        <f t="shared" si="94"/>
        <v>2001</v>
      </c>
      <c r="R498" s="26" t="str">
        <f t="shared" si="95"/>
        <v>05-2001</v>
      </c>
    </row>
    <row r="499" spans="2:18" x14ac:dyDescent="0.25">
      <c r="B499" s="24">
        <v>42991</v>
      </c>
      <c r="D499" s="26" t="str">
        <f t="shared" si="84"/>
        <v>13</v>
      </c>
      <c r="E499" s="26" t="str">
        <f t="shared" si="85"/>
        <v>13</v>
      </c>
      <c r="F499" s="26" t="str">
        <f t="shared" si="86"/>
        <v>mié</v>
      </c>
      <c r="G499" s="26" t="str">
        <f t="shared" si="87"/>
        <v>miércoles</v>
      </c>
      <c r="I499" s="26" t="str">
        <f t="shared" si="88"/>
        <v>9</v>
      </c>
      <c r="J499" s="26" t="str">
        <f t="shared" si="89"/>
        <v>09</v>
      </c>
      <c r="K499" s="26" t="str">
        <f t="shared" si="90"/>
        <v>sep</v>
      </c>
      <c r="L499" s="26" t="str">
        <f t="shared" si="91"/>
        <v>septiembre</v>
      </c>
      <c r="M499" s="26" t="str">
        <f t="shared" si="92"/>
        <v>s</v>
      </c>
      <c r="O499" s="26" t="str">
        <f t="shared" si="93"/>
        <v>17</v>
      </c>
      <c r="P499" s="26" t="str">
        <f t="shared" si="94"/>
        <v>2017</v>
      </c>
      <c r="R499" s="26" t="str">
        <f t="shared" si="95"/>
        <v>09-2017</v>
      </c>
    </row>
    <row r="500" spans="2:18" x14ac:dyDescent="0.25">
      <c r="B500" s="24">
        <v>38400</v>
      </c>
      <c r="D500" s="26" t="str">
        <f t="shared" si="84"/>
        <v>17</v>
      </c>
      <c r="E500" s="26" t="str">
        <f t="shared" si="85"/>
        <v>17</v>
      </c>
      <c r="F500" s="26" t="str">
        <f t="shared" si="86"/>
        <v>jue</v>
      </c>
      <c r="G500" s="26" t="str">
        <f t="shared" si="87"/>
        <v>jueves</v>
      </c>
      <c r="I500" s="26" t="str">
        <f t="shared" si="88"/>
        <v>2</v>
      </c>
      <c r="J500" s="26" t="str">
        <f t="shared" si="89"/>
        <v>02</v>
      </c>
      <c r="K500" s="26" t="str">
        <f t="shared" si="90"/>
        <v>feb</v>
      </c>
      <c r="L500" s="26" t="str">
        <f t="shared" si="91"/>
        <v>febrero</v>
      </c>
      <c r="M500" s="26" t="str">
        <f t="shared" si="92"/>
        <v>f</v>
      </c>
      <c r="O500" s="26" t="str">
        <f t="shared" si="93"/>
        <v>05</v>
      </c>
      <c r="P500" s="26" t="str">
        <f t="shared" si="94"/>
        <v>2005</v>
      </c>
      <c r="R500" s="26" t="str">
        <f t="shared" si="95"/>
        <v>02-2005</v>
      </c>
    </row>
    <row r="501" spans="2:18" x14ac:dyDescent="0.25">
      <c r="B501" s="24">
        <v>38646</v>
      </c>
      <c r="D501" s="26" t="str">
        <f t="shared" si="84"/>
        <v>21</v>
      </c>
      <c r="E501" s="26" t="str">
        <f t="shared" si="85"/>
        <v>21</v>
      </c>
      <c r="F501" s="26" t="str">
        <f t="shared" si="86"/>
        <v>vie</v>
      </c>
      <c r="G501" s="26" t="str">
        <f t="shared" si="87"/>
        <v>viernes</v>
      </c>
      <c r="I501" s="26" t="str">
        <f t="shared" si="88"/>
        <v>10</v>
      </c>
      <c r="J501" s="26" t="str">
        <f t="shared" si="89"/>
        <v>10</v>
      </c>
      <c r="K501" s="26" t="str">
        <f t="shared" si="90"/>
        <v>oct</v>
      </c>
      <c r="L501" s="26" t="str">
        <f t="shared" si="91"/>
        <v>octubre</v>
      </c>
      <c r="M501" s="26" t="str">
        <f t="shared" si="92"/>
        <v>o</v>
      </c>
      <c r="O501" s="26" t="str">
        <f t="shared" si="93"/>
        <v>05</v>
      </c>
      <c r="P501" s="26" t="str">
        <f t="shared" si="94"/>
        <v>2005</v>
      </c>
      <c r="R501" s="26" t="str">
        <f t="shared" si="95"/>
        <v>10-2005</v>
      </c>
    </row>
    <row r="502" spans="2:18" x14ac:dyDescent="0.25">
      <c r="B502" s="24">
        <v>37676</v>
      </c>
      <c r="D502" s="26" t="str">
        <f t="shared" si="84"/>
        <v>24</v>
      </c>
      <c r="E502" s="26" t="str">
        <f t="shared" si="85"/>
        <v>24</v>
      </c>
      <c r="F502" s="26" t="str">
        <f t="shared" si="86"/>
        <v>lun</v>
      </c>
      <c r="G502" s="26" t="str">
        <f t="shared" si="87"/>
        <v>lunes</v>
      </c>
      <c r="I502" s="26" t="str">
        <f t="shared" si="88"/>
        <v>2</v>
      </c>
      <c r="J502" s="26" t="str">
        <f t="shared" si="89"/>
        <v>02</v>
      </c>
      <c r="K502" s="26" t="str">
        <f t="shared" si="90"/>
        <v>feb</v>
      </c>
      <c r="L502" s="26" t="str">
        <f t="shared" si="91"/>
        <v>febrero</v>
      </c>
      <c r="M502" s="26" t="str">
        <f t="shared" si="92"/>
        <v>f</v>
      </c>
      <c r="O502" s="26" t="str">
        <f t="shared" si="93"/>
        <v>03</v>
      </c>
      <c r="P502" s="26" t="str">
        <f t="shared" si="94"/>
        <v>2003</v>
      </c>
      <c r="R502" s="26" t="str">
        <f t="shared" si="95"/>
        <v>02-2003</v>
      </c>
    </row>
    <row r="503" spans="2:18" x14ac:dyDescent="0.25">
      <c r="B503" s="24">
        <v>40317</v>
      </c>
      <c r="D503" s="26" t="str">
        <f t="shared" si="84"/>
        <v>19</v>
      </c>
      <c r="E503" s="26" t="str">
        <f t="shared" si="85"/>
        <v>19</v>
      </c>
      <c r="F503" s="26" t="str">
        <f t="shared" si="86"/>
        <v>mié</v>
      </c>
      <c r="G503" s="26" t="str">
        <f t="shared" si="87"/>
        <v>miércoles</v>
      </c>
      <c r="I503" s="26" t="str">
        <f t="shared" si="88"/>
        <v>5</v>
      </c>
      <c r="J503" s="26" t="str">
        <f t="shared" si="89"/>
        <v>05</v>
      </c>
      <c r="K503" s="26" t="str">
        <f t="shared" si="90"/>
        <v>may</v>
      </c>
      <c r="L503" s="26" t="str">
        <f t="shared" si="91"/>
        <v>mayo</v>
      </c>
      <c r="M503" s="26" t="str">
        <f t="shared" si="92"/>
        <v>m</v>
      </c>
      <c r="O503" s="26" t="str">
        <f t="shared" si="93"/>
        <v>10</v>
      </c>
      <c r="P503" s="26" t="str">
        <f t="shared" si="94"/>
        <v>2010</v>
      </c>
      <c r="R503" s="26" t="str">
        <f t="shared" si="95"/>
        <v>05-2010</v>
      </c>
    </row>
    <row r="504" spans="2:18" x14ac:dyDescent="0.25">
      <c r="B504" s="24">
        <v>40745</v>
      </c>
      <c r="D504" s="26" t="str">
        <f t="shared" si="84"/>
        <v>21</v>
      </c>
      <c r="E504" s="26" t="str">
        <f t="shared" si="85"/>
        <v>21</v>
      </c>
      <c r="F504" s="26" t="str">
        <f t="shared" si="86"/>
        <v>jue</v>
      </c>
      <c r="G504" s="26" t="str">
        <f t="shared" si="87"/>
        <v>jueves</v>
      </c>
      <c r="I504" s="26" t="str">
        <f t="shared" si="88"/>
        <v>7</v>
      </c>
      <c r="J504" s="26" t="str">
        <f t="shared" si="89"/>
        <v>07</v>
      </c>
      <c r="K504" s="26" t="str">
        <f t="shared" si="90"/>
        <v>jul</v>
      </c>
      <c r="L504" s="26" t="str">
        <f t="shared" si="91"/>
        <v>julio</v>
      </c>
      <c r="M504" s="26" t="str">
        <f t="shared" si="92"/>
        <v>j</v>
      </c>
      <c r="O504" s="26" t="str">
        <f t="shared" si="93"/>
        <v>11</v>
      </c>
      <c r="P504" s="26" t="str">
        <f t="shared" si="94"/>
        <v>2011</v>
      </c>
      <c r="R504" s="26" t="str">
        <f t="shared" si="95"/>
        <v>07-2011</v>
      </c>
    </row>
    <row r="505" spans="2:18" x14ac:dyDescent="0.25">
      <c r="B505" s="24">
        <v>39016</v>
      </c>
      <c r="D505" s="26" t="str">
        <f t="shared" si="84"/>
        <v>26</v>
      </c>
      <c r="E505" s="26" t="str">
        <f t="shared" si="85"/>
        <v>26</v>
      </c>
      <c r="F505" s="26" t="str">
        <f t="shared" si="86"/>
        <v>jue</v>
      </c>
      <c r="G505" s="26" t="str">
        <f t="shared" si="87"/>
        <v>jueves</v>
      </c>
      <c r="I505" s="26" t="str">
        <f t="shared" si="88"/>
        <v>10</v>
      </c>
      <c r="J505" s="26" t="str">
        <f t="shared" si="89"/>
        <v>10</v>
      </c>
      <c r="K505" s="26" t="str">
        <f t="shared" si="90"/>
        <v>oct</v>
      </c>
      <c r="L505" s="26" t="str">
        <f t="shared" si="91"/>
        <v>octubre</v>
      </c>
      <c r="M505" s="26" t="str">
        <f t="shared" si="92"/>
        <v>o</v>
      </c>
      <c r="O505" s="26" t="str">
        <f t="shared" si="93"/>
        <v>06</v>
      </c>
      <c r="P505" s="26" t="str">
        <f t="shared" si="94"/>
        <v>2006</v>
      </c>
      <c r="R505" s="26" t="str">
        <f t="shared" si="95"/>
        <v>10-2006</v>
      </c>
    </row>
    <row r="506" spans="2:18" x14ac:dyDescent="0.25">
      <c r="B506" s="24">
        <v>40602</v>
      </c>
      <c r="D506" s="26" t="str">
        <f t="shared" si="84"/>
        <v>28</v>
      </c>
      <c r="E506" s="26" t="str">
        <f t="shared" si="85"/>
        <v>28</v>
      </c>
      <c r="F506" s="26" t="str">
        <f t="shared" si="86"/>
        <v>lun</v>
      </c>
      <c r="G506" s="26" t="str">
        <f t="shared" si="87"/>
        <v>lunes</v>
      </c>
      <c r="I506" s="26" t="str">
        <f t="shared" si="88"/>
        <v>2</v>
      </c>
      <c r="J506" s="26" t="str">
        <f t="shared" si="89"/>
        <v>02</v>
      </c>
      <c r="K506" s="26" t="str">
        <f t="shared" si="90"/>
        <v>feb</v>
      </c>
      <c r="L506" s="26" t="str">
        <f t="shared" si="91"/>
        <v>febrero</v>
      </c>
      <c r="M506" s="26" t="str">
        <f t="shared" si="92"/>
        <v>f</v>
      </c>
      <c r="O506" s="26" t="str">
        <f t="shared" si="93"/>
        <v>11</v>
      </c>
      <c r="P506" s="26" t="str">
        <f t="shared" si="94"/>
        <v>2011</v>
      </c>
      <c r="R506" s="26" t="str">
        <f t="shared" si="95"/>
        <v>02-2011</v>
      </c>
    </row>
    <row r="507" spans="2:18" x14ac:dyDescent="0.25">
      <c r="B507" s="24">
        <v>42696</v>
      </c>
      <c r="D507" s="26" t="str">
        <f t="shared" si="84"/>
        <v>22</v>
      </c>
      <c r="E507" s="26" t="str">
        <f t="shared" si="85"/>
        <v>22</v>
      </c>
      <c r="F507" s="26" t="str">
        <f t="shared" si="86"/>
        <v>mar</v>
      </c>
      <c r="G507" s="26" t="str">
        <f t="shared" si="87"/>
        <v>martes</v>
      </c>
      <c r="I507" s="26" t="str">
        <f t="shared" si="88"/>
        <v>11</v>
      </c>
      <c r="J507" s="26" t="str">
        <f t="shared" si="89"/>
        <v>11</v>
      </c>
      <c r="K507" s="26" t="str">
        <f t="shared" si="90"/>
        <v>nov</v>
      </c>
      <c r="L507" s="26" t="str">
        <f t="shared" si="91"/>
        <v>noviembre</v>
      </c>
      <c r="M507" s="26" t="str">
        <f t="shared" si="92"/>
        <v>n</v>
      </c>
      <c r="O507" s="26" t="str">
        <f t="shared" si="93"/>
        <v>16</v>
      </c>
      <c r="P507" s="26" t="str">
        <f t="shared" si="94"/>
        <v>2016</v>
      </c>
      <c r="R507" s="26" t="str">
        <f t="shared" si="95"/>
        <v>11-2016</v>
      </c>
    </row>
    <row r="508" spans="2:18" x14ac:dyDescent="0.25">
      <c r="B508" s="24">
        <v>38716</v>
      </c>
      <c r="D508" s="26" t="str">
        <f t="shared" si="84"/>
        <v>30</v>
      </c>
      <c r="E508" s="26" t="str">
        <f t="shared" si="85"/>
        <v>30</v>
      </c>
      <c r="F508" s="26" t="str">
        <f t="shared" si="86"/>
        <v>vie</v>
      </c>
      <c r="G508" s="26" t="str">
        <f t="shared" si="87"/>
        <v>viernes</v>
      </c>
      <c r="I508" s="26" t="str">
        <f t="shared" si="88"/>
        <v>12</v>
      </c>
      <c r="J508" s="26" t="str">
        <f t="shared" si="89"/>
        <v>12</v>
      </c>
      <c r="K508" s="26" t="str">
        <f t="shared" si="90"/>
        <v>dic</v>
      </c>
      <c r="L508" s="26" t="str">
        <f t="shared" si="91"/>
        <v>diciembre</v>
      </c>
      <c r="M508" s="26" t="str">
        <f t="shared" si="92"/>
        <v>d</v>
      </c>
      <c r="O508" s="26" t="str">
        <f t="shared" si="93"/>
        <v>05</v>
      </c>
      <c r="P508" s="26" t="str">
        <f t="shared" si="94"/>
        <v>2005</v>
      </c>
      <c r="R508" s="26" t="str">
        <f t="shared" si="95"/>
        <v>12-2005</v>
      </c>
    </row>
    <row r="509" spans="2:18" x14ac:dyDescent="0.25">
      <c r="B509" s="24">
        <v>38070</v>
      </c>
      <c r="D509" s="26" t="str">
        <f t="shared" si="84"/>
        <v>24</v>
      </c>
      <c r="E509" s="26" t="str">
        <f t="shared" si="85"/>
        <v>24</v>
      </c>
      <c r="F509" s="26" t="str">
        <f t="shared" si="86"/>
        <v>mié</v>
      </c>
      <c r="G509" s="26" t="str">
        <f t="shared" si="87"/>
        <v>miércoles</v>
      </c>
      <c r="I509" s="26" t="str">
        <f t="shared" si="88"/>
        <v>3</v>
      </c>
      <c r="J509" s="26" t="str">
        <f t="shared" si="89"/>
        <v>03</v>
      </c>
      <c r="K509" s="26" t="str">
        <f t="shared" si="90"/>
        <v>mar</v>
      </c>
      <c r="L509" s="26" t="str">
        <f t="shared" si="91"/>
        <v>marzo</v>
      </c>
      <c r="M509" s="26" t="str">
        <f t="shared" si="92"/>
        <v>m</v>
      </c>
      <c r="O509" s="26" t="str">
        <f t="shared" si="93"/>
        <v>04</v>
      </c>
      <c r="P509" s="26" t="str">
        <f t="shared" si="94"/>
        <v>2004</v>
      </c>
      <c r="R509" s="26" t="str">
        <f t="shared" si="95"/>
        <v>03-2004</v>
      </c>
    </row>
    <row r="510" spans="2:18" x14ac:dyDescent="0.25">
      <c r="B510" s="24">
        <v>43827</v>
      </c>
      <c r="D510" s="26" t="str">
        <f t="shared" si="84"/>
        <v>28</v>
      </c>
      <c r="E510" s="26" t="str">
        <f t="shared" si="85"/>
        <v>28</v>
      </c>
      <c r="F510" s="26" t="str">
        <f t="shared" si="86"/>
        <v>sáb</v>
      </c>
      <c r="G510" s="26" t="str">
        <f t="shared" si="87"/>
        <v>sábado</v>
      </c>
      <c r="I510" s="26" t="str">
        <f t="shared" si="88"/>
        <v>12</v>
      </c>
      <c r="J510" s="26" t="str">
        <f t="shared" si="89"/>
        <v>12</v>
      </c>
      <c r="K510" s="26" t="str">
        <f t="shared" si="90"/>
        <v>dic</v>
      </c>
      <c r="L510" s="26" t="str">
        <f t="shared" si="91"/>
        <v>diciembre</v>
      </c>
      <c r="M510" s="26" t="str">
        <f t="shared" si="92"/>
        <v>d</v>
      </c>
      <c r="O510" s="26" t="str">
        <f t="shared" si="93"/>
        <v>19</v>
      </c>
      <c r="P510" s="26" t="str">
        <f t="shared" si="94"/>
        <v>2019</v>
      </c>
      <c r="R510" s="26" t="str">
        <f t="shared" si="95"/>
        <v>12-2019</v>
      </c>
    </row>
    <row r="511" spans="2:18" x14ac:dyDescent="0.25">
      <c r="B511" s="24">
        <v>43095</v>
      </c>
      <c r="D511" s="26" t="str">
        <f t="shared" si="84"/>
        <v>26</v>
      </c>
      <c r="E511" s="26" t="str">
        <f t="shared" si="85"/>
        <v>26</v>
      </c>
      <c r="F511" s="26" t="str">
        <f t="shared" si="86"/>
        <v>mar</v>
      </c>
      <c r="G511" s="26" t="str">
        <f t="shared" si="87"/>
        <v>martes</v>
      </c>
      <c r="I511" s="26" t="str">
        <f t="shared" si="88"/>
        <v>12</v>
      </c>
      <c r="J511" s="26" t="str">
        <f t="shared" si="89"/>
        <v>12</v>
      </c>
      <c r="K511" s="26" t="str">
        <f t="shared" si="90"/>
        <v>dic</v>
      </c>
      <c r="L511" s="26" t="str">
        <f t="shared" si="91"/>
        <v>diciembre</v>
      </c>
      <c r="M511" s="26" t="str">
        <f t="shared" si="92"/>
        <v>d</v>
      </c>
      <c r="O511" s="26" t="str">
        <f t="shared" si="93"/>
        <v>17</v>
      </c>
      <c r="P511" s="26" t="str">
        <f t="shared" si="94"/>
        <v>2017</v>
      </c>
      <c r="R511" s="26" t="str">
        <f t="shared" si="95"/>
        <v>12-2017</v>
      </c>
    </row>
    <row r="512" spans="2:18" x14ac:dyDescent="0.25">
      <c r="B512" s="24">
        <v>37524</v>
      </c>
      <c r="D512" s="26" t="str">
        <f t="shared" si="84"/>
        <v>25</v>
      </c>
      <c r="E512" s="26" t="str">
        <f t="shared" si="85"/>
        <v>25</v>
      </c>
      <c r="F512" s="26" t="str">
        <f t="shared" si="86"/>
        <v>mié</v>
      </c>
      <c r="G512" s="26" t="str">
        <f t="shared" si="87"/>
        <v>miércoles</v>
      </c>
      <c r="I512" s="26" t="str">
        <f t="shared" si="88"/>
        <v>9</v>
      </c>
      <c r="J512" s="26" t="str">
        <f t="shared" si="89"/>
        <v>09</v>
      </c>
      <c r="K512" s="26" t="str">
        <f t="shared" si="90"/>
        <v>sep</v>
      </c>
      <c r="L512" s="26" t="str">
        <f t="shared" si="91"/>
        <v>septiembre</v>
      </c>
      <c r="M512" s="26" t="str">
        <f t="shared" si="92"/>
        <v>s</v>
      </c>
      <c r="O512" s="26" t="str">
        <f t="shared" si="93"/>
        <v>02</v>
      </c>
      <c r="P512" s="26" t="str">
        <f t="shared" si="94"/>
        <v>2002</v>
      </c>
      <c r="R512" s="26" t="str">
        <f t="shared" si="95"/>
        <v>09-2002</v>
      </c>
    </row>
    <row r="513" spans="2:18" x14ac:dyDescent="0.25">
      <c r="B513" s="24">
        <v>37208</v>
      </c>
      <c r="D513" s="26" t="str">
        <f t="shared" si="84"/>
        <v>13</v>
      </c>
      <c r="E513" s="26" t="str">
        <f t="shared" si="85"/>
        <v>13</v>
      </c>
      <c r="F513" s="26" t="str">
        <f t="shared" si="86"/>
        <v>mar</v>
      </c>
      <c r="G513" s="26" t="str">
        <f t="shared" si="87"/>
        <v>martes</v>
      </c>
      <c r="I513" s="26" t="str">
        <f t="shared" si="88"/>
        <v>11</v>
      </c>
      <c r="J513" s="26" t="str">
        <f t="shared" si="89"/>
        <v>11</v>
      </c>
      <c r="K513" s="26" t="str">
        <f t="shared" si="90"/>
        <v>nov</v>
      </c>
      <c r="L513" s="26" t="str">
        <f t="shared" si="91"/>
        <v>noviembre</v>
      </c>
      <c r="M513" s="26" t="str">
        <f t="shared" si="92"/>
        <v>n</v>
      </c>
      <c r="O513" s="26" t="str">
        <f t="shared" si="93"/>
        <v>01</v>
      </c>
      <c r="P513" s="26" t="str">
        <f t="shared" si="94"/>
        <v>2001</v>
      </c>
      <c r="R513" s="26" t="str">
        <f t="shared" si="95"/>
        <v>11-2001</v>
      </c>
    </row>
    <row r="514" spans="2:18" x14ac:dyDescent="0.25">
      <c r="B514" s="24">
        <v>42176</v>
      </c>
      <c r="D514" s="26" t="str">
        <f t="shared" si="84"/>
        <v>21</v>
      </c>
      <c r="E514" s="26" t="str">
        <f t="shared" si="85"/>
        <v>21</v>
      </c>
      <c r="F514" s="26" t="str">
        <f t="shared" si="86"/>
        <v>dom</v>
      </c>
      <c r="G514" s="26" t="str">
        <f t="shared" si="87"/>
        <v>domingo</v>
      </c>
      <c r="I514" s="26" t="str">
        <f t="shared" si="88"/>
        <v>6</v>
      </c>
      <c r="J514" s="26" t="str">
        <f t="shared" si="89"/>
        <v>06</v>
      </c>
      <c r="K514" s="26" t="str">
        <f t="shared" si="90"/>
        <v>jun</v>
      </c>
      <c r="L514" s="26" t="str">
        <f t="shared" si="91"/>
        <v>junio</v>
      </c>
      <c r="M514" s="26" t="str">
        <f t="shared" si="92"/>
        <v>j</v>
      </c>
      <c r="O514" s="26" t="str">
        <f t="shared" si="93"/>
        <v>15</v>
      </c>
      <c r="P514" s="26" t="str">
        <f t="shared" si="94"/>
        <v>2015</v>
      </c>
      <c r="R514" s="26" t="str">
        <f t="shared" si="95"/>
        <v>06-2015</v>
      </c>
    </row>
    <row r="515" spans="2:18" x14ac:dyDescent="0.25">
      <c r="B515" s="24">
        <v>40969</v>
      </c>
      <c r="D515" s="26" t="str">
        <f t="shared" si="84"/>
        <v>1</v>
      </c>
      <c r="E515" s="26" t="str">
        <f t="shared" si="85"/>
        <v>01</v>
      </c>
      <c r="F515" s="26" t="str">
        <f t="shared" si="86"/>
        <v>jue</v>
      </c>
      <c r="G515" s="26" t="str">
        <f t="shared" si="87"/>
        <v>jueves</v>
      </c>
      <c r="I515" s="26" t="str">
        <f t="shared" si="88"/>
        <v>3</v>
      </c>
      <c r="J515" s="26" t="str">
        <f t="shared" si="89"/>
        <v>03</v>
      </c>
      <c r="K515" s="26" t="str">
        <f t="shared" si="90"/>
        <v>mar</v>
      </c>
      <c r="L515" s="26" t="str">
        <f t="shared" si="91"/>
        <v>marzo</v>
      </c>
      <c r="M515" s="26" t="str">
        <f t="shared" si="92"/>
        <v>m</v>
      </c>
      <c r="O515" s="26" t="str">
        <f t="shared" si="93"/>
        <v>12</v>
      </c>
      <c r="P515" s="26" t="str">
        <f t="shared" si="94"/>
        <v>2012</v>
      </c>
      <c r="R515" s="26" t="str">
        <f t="shared" si="95"/>
        <v>03-2012</v>
      </c>
    </row>
    <row r="516" spans="2:18" x14ac:dyDescent="0.25">
      <c r="B516" s="24">
        <v>43929</v>
      </c>
      <c r="D516" s="26" t="str">
        <f t="shared" si="84"/>
        <v>8</v>
      </c>
      <c r="E516" s="26" t="str">
        <f t="shared" si="85"/>
        <v>08</v>
      </c>
      <c r="F516" s="26" t="str">
        <f t="shared" si="86"/>
        <v>mié</v>
      </c>
      <c r="G516" s="26" t="str">
        <f t="shared" si="87"/>
        <v>miércoles</v>
      </c>
      <c r="I516" s="26" t="str">
        <f t="shared" si="88"/>
        <v>4</v>
      </c>
      <c r="J516" s="26" t="str">
        <f t="shared" si="89"/>
        <v>04</v>
      </c>
      <c r="K516" s="26" t="str">
        <f t="shared" si="90"/>
        <v>abr</v>
      </c>
      <c r="L516" s="26" t="str">
        <f t="shared" si="91"/>
        <v>abril</v>
      </c>
      <c r="M516" s="26" t="str">
        <f t="shared" si="92"/>
        <v>a</v>
      </c>
      <c r="O516" s="26" t="str">
        <f t="shared" si="93"/>
        <v>20</v>
      </c>
      <c r="P516" s="26" t="str">
        <f t="shared" si="94"/>
        <v>2020</v>
      </c>
      <c r="R516" s="26" t="str">
        <f t="shared" si="95"/>
        <v>04-2020</v>
      </c>
    </row>
    <row r="517" spans="2:18" x14ac:dyDescent="0.25">
      <c r="B517" s="24">
        <v>38525</v>
      </c>
      <c r="D517" s="26" t="str">
        <f t="shared" si="84"/>
        <v>22</v>
      </c>
      <c r="E517" s="26" t="str">
        <f t="shared" si="85"/>
        <v>22</v>
      </c>
      <c r="F517" s="26" t="str">
        <f t="shared" si="86"/>
        <v>mié</v>
      </c>
      <c r="G517" s="26" t="str">
        <f t="shared" si="87"/>
        <v>miércoles</v>
      </c>
      <c r="I517" s="26" t="str">
        <f t="shared" si="88"/>
        <v>6</v>
      </c>
      <c r="J517" s="26" t="str">
        <f t="shared" si="89"/>
        <v>06</v>
      </c>
      <c r="K517" s="26" t="str">
        <f t="shared" si="90"/>
        <v>jun</v>
      </c>
      <c r="L517" s="26" t="str">
        <f t="shared" si="91"/>
        <v>junio</v>
      </c>
      <c r="M517" s="26" t="str">
        <f t="shared" si="92"/>
        <v>j</v>
      </c>
      <c r="O517" s="26" t="str">
        <f t="shared" si="93"/>
        <v>05</v>
      </c>
      <c r="P517" s="26" t="str">
        <f t="shared" si="94"/>
        <v>2005</v>
      </c>
      <c r="R517" s="26" t="str">
        <f t="shared" si="95"/>
        <v>06-2005</v>
      </c>
    </row>
    <row r="518" spans="2:18" x14ac:dyDescent="0.25">
      <c r="B518" s="24">
        <v>44268</v>
      </c>
      <c r="D518" s="26" t="str">
        <f t="shared" si="84"/>
        <v>13</v>
      </c>
      <c r="E518" s="26" t="str">
        <f t="shared" si="85"/>
        <v>13</v>
      </c>
      <c r="F518" s="26" t="str">
        <f t="shared" si="86"/>
        <v>sáb</v>
      </c>
      <c r="G518" s="26" t="str">
        <f t="shared" si="87"/>
        <v>sábado</v>
      </c>
      <c r="I518" s="26" t="str">
        <f t="shared" si="88"/>
        <v>3</v>
      </c>
      <c r="J518" s="26" t="str">
        <f t="shared" si="89"/>
        <v>03</v>
      </c>
      <c r="K518" s="26" t="str">
        <f t="shared" si="90"/>
        <v>mar</v>
      </c>
      <c r="L518" s="26" t="str">
        <f t="shared" si="91"/>
        <v>marzo</v>
      </c>
      <c r="M518" s="26" t="str">
        <f t="shared" si="92"/>
        <v>m</v>
      </c>
      <c r="O518" s="26" t="str">
        <f t="shared" si="93"/>
        <v>21</v>
      </c>
      <c r="P518" s="26" t="str">
        <f t="shared" si="94"/>
        <v>2021</v>
      </c>
      <c r="R518" s="26" t="str">
        <f t="shared" si="95"/>
        <v>03-2021</v>
      </c>
    </row>
    <row r="519" spans="2:18" x14ac:dyDescent="0.25">
      <c r="B519" s="24">
        <v>40823</v>
      </c>
      <c r="D519" s="26" t="str">
        <f t="shared" si="84"/>
        <v>7</v>
      </c>
      <c r="E519" s="26" t="str">
        <f t="shared" si="85"/>
        <v>07</v>
      </c>
      <c r="F519" s="26" t="str">
        <f t="shared" si="86"/>
        <v>vie</v>
      </c>
      <c r="G519" s="26" t="str">
        <f t="shared" si="87"/>
        <v>viernes</v>
      </c>
      <c r="I519" s="26" t="str">
        <f t="shared" si="88"/>
        <v>10</v>
      </c>
      <c r="J519" s="26" t="str">
        <f t="shared" si="89"/>
        <v>10</v>
      </c>
      <c r="K519" s="26" t="str">
        <f t="shared" si="90"/>
        <v>oct</v>
      </c>
      <c r="L519" s="26" t="str">
        <f t="shared" si="91"/>
        <v>octubre</v>
      </c>
      <c r="M519" s="26" t="str">
        <f t="shared" si="92"/>
        <v>o</v>
      </c>
      <c r="O519" s="26" t="str">
        <f t="shared" si="93"/>
        <v>11</v>
      </c>
      <c r="P519" s="26" t="str">
        <f t="shared" si="94"/>
        <v>2011</v>
      </c>
      <c r="R519" s="26" t="str">
        <f t="shared" si="95"/>
        <v>10-2011</v>
      </c>
    </row>
    <row r="520" spans="2:18" x14ac:dyDescent="0.25">
      <c r="B520" s="24">
        <v>37800</v>
      </c>
      <c r="D520" s="26" t="str">
        <f t="shared" si="84"/>
        <v>28</v>
      </c>
      <c r="E520" s="26" t="str">
        <f t="shared" si="85"/>
        <v>28</v>
      </c>
      <c r="F520" s="26" t="str">
        <f t="shared" si="86"/>
        <v>sáb</v>
      </c>
      <c r="G520" s="26" t="str">
        <f t="shared" si="87"/>
        <v>sábado</v>
      </c>
      <c r="I520" s="26" t="str">
        <f t="shared" si="88"/>
        <v>6</v>
      </c>
      <c r="J520" s="26" t="str">
        <f t="shared" si="89"/>
        <v>06</v>
      </c>
      <c r="K520" s="26" t="str">
        <f t="shared" si="90"/>
        <v>jun</v>
      </c>
      <c r="L520" s="26" t="str">
        <f t="shared" si="91"/>
        <v>junio</v>
      </c>
      <c r="M520" s="26" t="str">
        <f t="shared" si="92"/>
        <v>j</v>
      </c>
      <c r="O520" s="26" t="str">
        <f t="shared" si="93"/>
        <v>03</v>
      </c>
      <c r="P520" s="26" t="str">
        <f t="shared" si="94"/>
        <v>2003</v>
      </c>
      <c r="R520" s="26" t="str">
        <f t="shared" si="95"/>
        <v>06-2003</v>
      </c>
    </row>
    <row r="521" spans="2:18" x14ac:dyDescent="0.25">
      <c r="B521" s="24">
        <v>43434</v>
      </c>
      <c r="D521" s="26" t="str">
        <f t="shared" si="84"/>
        <v>30</v>
      </c>
      <c r="E521" s="26" t="str">
        <f t="shared" si="85"/>
        <v>30</v>
      </c>
      <c r="F521" s="26" t="str">
        <f t="shared" si="86"/>
        <v>vie</v>
      </c>
      <c r="G521" s="26" t="str">
        <f t="shared" si="87"/>
        <v>viernes</v>
      </c>
      <c r="I521" s="26" t="str">
        <f t="shared" si="88"/>
        <v>11</v>
      </c>
      <c r="J521" s="26" t="str">
        <f t="shared" si="89"/>
        <v>11</v>
      </c>
      <c r="K521" s="26" t="str">
        <f t="shared" si="90"/>
        <v>nov</v>
      </c>
      <c r="L521" s="26" t="str">
        <f t="shared" si="91"/>
        <v>noviembre</v>
      </c>
      <c r="M521" s="26" t="str">
        <f t="shared" si="92"/>
        <v>n</v>
      </c>
      <c r="O521" s="26" t="str">
        <f t="shared" si="93"/>
        <v>18</v>
      </c>
      <c r="P521" s="26" t="str">
        <f t="shared" si="94"/>
        <v>2018</v>
      </c>
      <c r="R521" s="26" t="str">
        <f t="shared" si="95"/>
        <v>11-2018</v>
      </c>
    </row>
    <row r="522" spans="2:18" x14ac:dyDescent="0.25">
      <c r="B522" s="24">
        <v>42928</v>
      </c>
      <c r="D522" s="26" t="str">
        <f t="shared" si="84"/>
        <v>12</v>
      </c>
      <c r="E522" s="26" t="str">
        <f t="shared" si="85"/>
        <v>12</v>
      </c>
      <c r="F522" s="26" t="str">
        <f t="shared" si="86"/>
        <v>mié</v>
      </c>
      <c r="G522" s="26" t="str">
        <f t="shared" si="87"/>
        <v>miércoles</v>
      </c>
      <c r="I522" s="26" t="str">
        <f t="shared" si="88"/>
        <v>7</v>
      </c>
      <c r="J522" s="26" t="str">
        <f t="shared" si="89"/>
        <v>07</v>
      </c>
      <c r="K522" s="26" t="str">
        <f t="shared" si="90"/>
        <v>jul</v>
      </c>
      <c r="L522" s="26" t="str">
        <f t="shared" si="91"/>
        <v>julio</v>
      </c>
      <c r="M522" s="26" t="str">
        <f t="shared" si="92"/>
        <v>j</v>
      </c>
      <c r="O522" s="26" t="str">
        <f t="shared" si="93"/>
        <v>17</v>
      </c>
      <c r="P522" s="26" t="str">
        <f t="shared" si="94"/>
        <v>2017</v>
      </c>
      <c r="R522" s="26" t="str">
        <f t="shared" si="95"/>
        <v>07-2017</v>
      </c>
    </row>
    <row r="523" spans="2:18" x14ac:dyDescent="0.25">
      <c r="B523" s="24">
        <v>41390</v>
      </c>
      <c r="D523" s="26" t="str">
        <f t="shared" si="84"/>
        <v>26</v>
      </c>
      <c r="E523" s="26" t="str">
        <f t="shared" si="85"/>
        <v>26</v>
      </c>
      <c r="F523" s="26" t="str">
        <f t="shared" si="86"/>
        <v>vie</v>
      </c>
      <c r="G523" s="26" t="str">
        <f t="shared" si="87"/>
        <v>viernes</v>
      </c>
      <c r="I523" s="26" t="str">
        <f t="shared" si="88"/>
        <v>4</v>
      </c>
      <c r="J523" s="26" t="str">
        <f t="shared" si="89"/>
        <v>04</v>
      </c>
      <c r="K523" s="26" t="str">
        <f t="shared" si="90"/>
        <v>abr</v>
      </c>
      <c r="L523" s="26" t="str">
        <f t="shared" si="91"/>
        <v>abril</v>
      </c>
      <c r="M523" s="26" t="str">
        <f t="shared" si="92"/>
        <v>a</v>
      </c>
      <c r="O523" s="26" t="str">
        <f t="shared" si="93"/>
        <v>13</v>
      </c>
      <c r="P523" s="26" t="str">
        <f t="shared" si="94"/>
        <v>2013</v>
      </c>
      <c r="R523" s="26" t="str">
        <f t="shared" si="95"/>
        <v>04-2013</v>
      </c>
    </row>
    <row r="524" spans="2:18" x14ac:dyDescent="0.25">
      <c r="B524" s="24">
        <v>37132</v>
      </c>
      <c r="D524" s="26" t="str">
        <f t="shared" ref="D524:D587" si="96">TEXT(B524,"d")</f>
        <v>29</v>
      </c>
      <c r="E524" s="26" t="str">
        <f t="shared" ref="E524:E587" si="97">TEXT(B524,"dd")</f>
        <v>29</v>
      </c>
      <c r="F524" s="26" t="str">
        <f t="shared" ref="F524:F587" si="98">TEXT(B524,"ddd")</f>
        <v>mié</v>
      </c>
      <c r="G524" s="26" t="str">
        <f t="shared" ref="G524:G587" si="99">TEXT(B524,"dddd")</f>
        <v>miércoles</v>
      </c>
      <c r="I524" s="26" t="str">
        <f t="shared" ref="I524:I587" si="100">TEXT(B524,"m")</f>
        <v>8</v>
      </c>
      <c r="J524" s="26" t="str">
        <f t="shared" ref="J524:J587" si="101">TEXT(B524,"mm")</f>
        <v>08</v>
      </c>
      <c r="K524" s="26" t="str">
        <f t="shared" ref="K524:K587" si="102">TEXT(B524,"mmm")</f>
        <v>ago</v>
      </c>
      <c r="L524" s="26" t="str">
        <f t="shared" ref="L524:L587" si="103">TEXT(B524,"mmmm")</f>
        <v>agosto</v>
      </c>
      <c r="M524" s="26" t="str">
        <f t="shared" ref="M524:M587" si="104">TEXT(B524,"mmmmm")</f>
        <v>a</v>
      </c>
      <c r="O524" s="26" t="str">
        <f t="shared" ref="O524:O587" si="105">TEXT(B524,"yy")</f>
        <v>01</v>
      </c>
      <c r="P524" s="26" t="str">
        <f t="shared" ref="P524:P587" si="106">TEXT(B524,"yyyy")</f>
        <v>2001</v>
      </c>
      <c r="R524" s="26" t="str">
        <f t="shared" ref="R524:R587" si="107">TEXT(B524,"mm-yyyy")</f>
        <v>08-2001</v>
      </c>
    </row>
    <row r="525" spans="2:18" x14ac:dyDescent="0.25">
      <c r="B525" s="24">
        <v>42751</v>
      </c>
      <c r="D525" s="26" t="str">
        <f t="shared" si="96"/>
        <v>16</v>
      </c>
      <c r="E525" s="26" t="str">
        <f t="shared" si="97"/>
        <v>16</v>
      </c>
      <c r="F525" s="26" t="str">
        <f t="shared" si="98"/>
        <v>lun</v>
      </c>
      <c r="G525" s="26" t="str">
        <f t="shared" si="99"/>
        <v>lunes</v>
      </c>
      <c r="I525" s="26" t="str">
        <f t="shared" si="100"/>
        <v>1</v>
      </c>
      <c r="J525" s="26" t="str">
        <f t="shared" si="101"/>
        <v>01</v>
      </c>
      <c r="K525" s="26" t="str">
        <f t="shared" si="102"/>
        <v>ene</v>
      </c>
      <c r="L525" s="26" t="str">
        <f t="shared" si="103"/>
        <v>enero</v>
      </c>
      <c r="M525" s="26" t="str">
        <f t="shared" si="104"/>
        <v>e</v>
      </c>
      <c r="O525" s="26" t="str">
        <f t="shared" si="105"/>
        <v>17</v>
      </c>
      <c r="P525" s="26" t="str">
        <f t="shared" si="106"/>
        <v>2017</v>
      </c>
      <c r="R525" s="26" t="str">
        <f t="shared" si="107"/>
        <v>01-2017</v>
      </c>
    </row>
    <row r="526" spans="2:18" x14ac:dyDescent="0.25">
      <c r="B526" s="24">
        <v>37013</v>
      </c>
      <c r="D526" s="26" t="str">
        <f t="shared" si="96"/>
        <v>2</v>
      </c>
      <c r="E526" s="26" t="str">
        <f t="shared" si="97"/>
        <v>02</v>
      </c>
      <c r="F526" s="26" t="str">
        <f t="shared" si="98"/>
        <v>mié</v>
      </c>
      <c r="G526" s="26" t="str">
        <f t="shared" si="99"/>
        <v>miércoles</v>
      </c>
      <c r="I526" s="26" t="str">
        <f t="shared" si="100"/>
        <v>5</v>
      </c>
      <c r="J526" s="26" t="str">
        <f t="shared" si="101"/>
        <v>05</v>
      </c>
      <c r="K526" s="26" t="str">
        <f t="shared" si="102"/>
        <v>may</v>
      </c>
      <c r="L526" s="26" t="str">
        <f t="shared" si="103"/>
        <v>mayo</v>
      </c>
      <c r="M526" s="26" t="str">
        <f t="shared" si="104"/>
        <v>m</v>
      </c>
      <c r="O526" s="26" t="str">
        <f t="shared" si="105"/>
        <v>01</v>
      </c>
      <c r="P526" s="26" t="str">
        <f t="shared" si="106"/>
        <v>2001</v>
      </c>
      <c r="R526" s="26" t="str">
        <f t="shared" si="107"/>
        <v>05-2001</v>
      </c>
    </row>
    <row r="527" spans="2:18" x14ac:dyDescent="0.25">
      <c r="B527" s="24">
        <v>36881</v>
      </c>
      <c r="D527" s="26" t="str">
        <f t="shared" si="96"/>
        <v>21</v>
      </c>
      <c r="E527" s="26" t="str">
        <f t="shared" si="97"/>
        <v>21</v>
      </c>
      <c r="F527" s="26" t="str">
        <f t="shared" si="98"/>
        <v>jue</v>
      </c>
      <c r="G527" s="26" t="str">
        <f t="shared" si="99"/>
        <v>jueves</v>
      </c>
      <c r="I527" s="26" t="str">
        <f t="shared" si="100"/>
        <v>12</v>
      </c>
      <c r="J527" s="26" t="str">
        <f t="shared" si="101"/>
        <v>12</v>
      </c>
      <c r="K527" s="26" t="str">
        <f t="shared" si="102"/>
        <v>dic</v>
      </c>
      <c r="L527" s="26" t="str">
        <f t="shared" si="103"/>
        <v>diciembre</v>
      </c>
      <c r="M527" s="26" t="str">
        <f t="shared" si="104"/>
        <v>d</v>
      </c>
      <c r="O527" s="26" t="str">
        <f t="shared" si="105"/>
        <v>00</v>
      </c>
      <c r="P527" s="26" t="str">
        <f t="shared" si="106"/>
        <v>2000</v>
      </c>
      <c r="R527" s="26" t="str">
        <f t="shared" si="107"/>
        <v>12-2000</v>
      </c>
    </row>
    <row r="528" spans="2:18" x14ac:dyDescent="0.25">
      <c r="B528" s="24">
        <v>43015</v>
      </c>
      <c r="D528" s="26" t="str">
        <f t="shared" si="96"/>
        <v>7</v>
      </c>
      <c r="E528" s="26" t="str">
        <f t="shared" si="97"/>
        <v>07</v>
      </c>
      <c r="F528" s="26" t="str">
        <f t="shared" si="98"/>
        <v>sáb</v>
      </c>
      <c r="G528" s="26" t="str">
        <f t="shared" si="99"/>
        <v>sábado</v>
      </c>
      <c r="I528" s="26" t="str">
        <f t="shared" si="100"/>
        <v>10</v>
      </c>
      <c r="J528" s="26" t="str">
        <f t="shared" si="101"/>
        <v>10</v>
      </c>
      <c r="K528" s="26" t="str">
        <f t="shared" si="102"/>
        <v>oct</v>
      </c>
      <c r="L528" s="26" t="str">
        <f t="shared" si="103"/>
        <v>octubre</v>
      </c>
      <c r="M528" s="26" t="str">
        <f t="shared" si="104"/>
        <v>o</v>
      </c>
      <c r="O528" s="26" t="str">
        <f t="shared" si="105"/>
        <v>17</v>
      </c>
      <c r="P528" s="26" t="str">
        <f t="shared" si="106"/>
        <v>2017</v>
      </c>
      <c r="R528" s="26" t="str">
        <f t="shared" si="107"/>
        <v>10-2017</v>
      </c>
    </row>
    <row r="529" spans="2:18" x14ac:dyDescent="0.25">
      <c r="B529" s="24">
        <v>38016</v>
      </c>
      <c r="D529" s="26" t="str">
        <f t="shared" si="96"/>
        <v>30</v>
      </c>
      <c r="E529" s="26" t="str">
        <f t="shared" si="97"/>
        <v>30</v>
      </c>
      <c r="F529" s="26" t="str">
        <f t="shared" si="98"/>
        <v>vie</v>
      </c>
      <c r="G529" s="26" t="str">
        <f t="shared" si="99"/>
        <v>viernes</v>
      </c>
      <c r="I529" s="26" t="str">
        <f t="shared" si="100"/>
        <v>1</v>
      </c>
      <c r="J529" s="26" t="str">
        <f t="shared" si="101"/>
        <v>01</v>
      </c>
      <c r="K529" s="26" t="str">
        <f t="shared" si="102"/>
        <v>ene</v>
      </c>
      <c r="L529" s="26" t="str">
        <f t="shared" si="103"/>
        <v>enero</v>
      </c>
      <c r="M529" s="26" t="str">
        <f t="shared" si="104"/>
        <v>e</v>
      </c>
      <c r="O529" s="26" t="str">
        <f t="shared" si="105"/>
        <v>04</v>
      </c>
      <c r="P529" s="26" t="str">
        <f t="shared" si="106"/>
        <v>2004</v>
      </c>
      <c r="R529" s="26" t="str">
        <f t="shared" si="107"/>
        <v>01-2004</v>
      </c>
    </row>
    <row r="530" spans="2:18" x14ac:dyDescent="0.25">
      <c r="B530" s="24">
        <v>38422</v>
      </c>
      <c r="D530" s="26" t="str">
        <f t="shared" si="96"/>
        <v>11</v>
      </c>
      <c r="E530" s="26" t="str">
        <f t="shared" si="97"/>
        <v>11</v>
      </c>
      <c r="F530" s="26" t="str">
        <f t="shared" si="98"/>
        <v>vie</v>
      </c>
      <c r="G530" s="26" t="str">
        <f t="shared" si="99"/>
        <v>viernes</v>
      </c>
      <c r="I530" s="26" t="str">
        <f t="shared" si="100"/>
        <v>3</v>
      </c>
      <c r="J530" s="26" t="str">
        <f t="shared" si="101"/>
        <v>03</v>
      </c>
      <c r="K530" s="26" t="str">
        <f t="shared" si="102"/>
        <v>mar</v>
      </c>
      <c r="L530" s="26" t="str">
        <f t="shared" si="103"/>
        <v>marzo</v>
      </c>
      <c r="M530" s="26" t="str">
        <f t="shared" si="104"/>
        <v>m</v>
      </c>
      <c r="O530" s="26" t="str">
        <f t="shared" si="105"/>
        <v>05</v>
      </c>
      <c r="P530" s="26" t="str">
        <f t="shared" si="106"/>
        <v>2005</v>
      </c>
      <c r="R530" s="26" t="str">
        <f t="shared" si="107"/>
        <v>03-2005</v>
      </c>
    </row>
    <row r="531" spans="2:18" x14ac:dyDescent="0.25">
      <c r="B531" s="24">
        <v>38094</v>
      </c>
      <c r="D531" s="26" t="str">
        <f t="shared" si="96"/>
        <v>17</v>
      </c>
      <c r="E531" s="26" t="str">
        <f t="shared" si="97"/>
        <v>17</v>
      </c>
      <c r="F531" s="26" t="str">
        <f t="shared" si="98"/>
        <v>sáb</v>
      </c>
      <c r="G531" s="26" t="str">
        <f t="shared" si="99"/>
        <v>sábado</v>
      </c>
      <c r="I531" s="26" t="str">
        <f t="shared" si="100"/>
        <v>4</v>
      </c>
      <c r="J531" s="26" t="str">
        <f t="shared" si="101"/>
        <v>04</v>
      </c>
      <c r="K531" s="26" t="str">
        <f t="shared" si="102"/>
        <v>abr</v>
      </c>
      <c r="L531" s="26" t="str">
        <f t="shared" si="103"/>
        <v>abril</v>
      </c>
      <c r="M531" s="26" t="str">
        <f t="shared" si="104"/>
        <v>a</v>
      </c>
      <c r="O531" s="26" t="str">
        <f t="shared" si="105"/>
        <v>04</v>
      </c>
      <c r="P531" s="26" t="str">
        <f t="shared" si="106"/>
        <v>2004</v>
      </c>
      <c r="R531" s="26" t="str">
        <f t="shared" si="107"/>
        <v>04-2004</v>
      </c>
    </row>
    <row r="532" spans="2:18" x14ac:dyDescent="0.25">
      <c r="B532" s="24">
        <v>41974</v>
      </c>
      <c r="D532" s="26" t="str">
        <f t="shared" si="96"/>
        <v>1</v>
      </c>
      <c r="E532" s="26" t="str">
        <f t="shared" si="97"/>
        <v>01</v>
      </c>
      <c r="F532" s="26" t="str">
        <f t="shared" si="98"/>
        <v>lun</v>
      </c>
      <c r="G532" s="26" t="str">
        <f t="shared" si="99"/>
        <v>lunes</v>
      </c>
      <c r="I532" s="26" t="str">
        <f t="shared" si="100"/>
        <v>12</v>
      </c>
      <c r="J532" s="26" t="str">
        <f t="shared" si="101"/>
        <v>12</v>
      </c>
      <c r="K532" s="26" t="str">
        <f t="shared" si="102"/>
        <v>dic</v>
      </c>
      <c r="L532" s="26" t="str">
        <f t="shared" si="103"/>
        <v>diciembre</v>
      </c>
      <c r="M532" s="26" t="str">
        <f t="shared" si="104"/>
        <v>d</v>
      </c>
      <c r="O532" s="26" t="str">
        <f t="shared" si="105"/>
        <v>14</v>
      </c>
      <c r="P532" s="26" t="str">
        <f t="shared" si="106"/>
        <v>2014</v>
      </c>
      <c r="R532" s="26" t="str">
        <f t="shared" si="107"/>
        <v>12-2014</v>
      </c>
    </row>
    <row r="533" spans="2:18" x14ac:dyDescent="0.25">
      <c r="B533" s="24">
        <v>39884</v>
      </c>
      <c r="D533" s="26" t="str">
        <f t="shared" si="96"/>
        <v>12</v>
      </c>
      <c r="E533" s="26" t="str">
        <f t="shared" si="97"/>
        <v>12</v>
      </c>
      <c r="F533" s="26" t="str">
        <f t="shared" si="98"/>
        <v>jue</v>
      </c>
      <c r="G533" s="26" t="str">
        <f t="shared" si="99"/>
        <v>jueves</v>
      </c>
      <c r="I533" s="26" t="str">
        <f t="shared" si="100"/>
        <v>3</v>
      </c>
      <c r="J533" s="26" t="str">
        <f t="shared" si="101"/>
        <v>03</v>
      </c>
      <c r="K533" s="26" t="str">
        <f t="shared" si="102"/>
        <v>mar</v>
      </c>
      <c r="L533" s="26" t="str">
        <f t="shared" si="103"/>
        <v>marzo</v>
      </c>
      <c r="M533" s="26" t="str">
        <f t="shared" si="104"/>
        <v>m</v>
      </c>
      <c r="O533" s="26" t="str">
        <f t="shared" si="105"/>
        <v>09</v>
      </c>
      <c r="P533" s="26" t="str">
        <f t="shared" si="106"/>
        <v>2009</v>
      </c>
      <c r="R533" s="26" t="str">
        <f t="shared" si="107"/>
        <v>03-2009</v>
      </c>
    </row>
    <row r="534" spans="2:18" x14ac:dyDescent="0.25">
      <c r="B534" s="24">
        <v>43279</v>
      </c>
      <c r="D534" s="26" t="str">
        <f t="shared" si="96"/>
        <v>28</v>
      </c>
      <c r="E534" s="26" t="str">
        <f t="shared" si="97"/>
        <v>28</v>
      </c>
      <c r="F534" s="26" t="str">
        <f t="shared" si="98"/>
        <v>jue</v>
      </c>
      <c r="G534" s="26" t="str">
        <f t="shared" si="99"/>
        <v>jueves</v>
      </c>
      <c r="I534" s="26" t="str">
        <f t="shared" si="100"/>
        <v>6</v>
      </c>
      <c r="J534" s="26" t="str">
        <f t="shared" si="101"/>
        <v>06</v>
      </c>
      <c r="K534" s="26" t="str">
        <f t="shared" si="102"/>
        <v>jun</v>
      </c>
      <c r="L534" s="26" t="str">
        <f t="shared" si="103"/>
        <v>junio</v>
      </c>
      <c r="M534" s="26" t="str">
        <f t="shared" si="104"/>
        <v>j</v>
      </c>
      <c r="O534" s="26" t="str">
        <f t="shared" si="105"/>
        <v>18</v>
      </c>
      <c r="P534" s="26" t="str">
        <f t="shared" si="106"/>
        <v>2018</v>
      </c>
      <c r="R534" s="26" t="str">
        <f t="shared" si="107"/>
        <v>06-2018</v>
      </c>
    </row>
    <row r="535" spans="2:18" x14ac:dyDescent="0.25">
      <c r="B535" s="24">
        <v>42084</v>
      </c>
      <c r="D535" s="26" t="str">
        <f t="shared" si="96"/>
        <v>21</v>
      </c>
      <c r="E535" s="26" t="str">
        <f t="shared" si="97"/>
        <v>21</v>
      </c>
      <c r="F535" s="26" t="str">
        <f t="shared" si="98"/>
        <v>sáb</v>
      </c>
      <c r="G535" s="26" t="str">
        <f t="shared" si="99"/>
        <v>sábado</v>
      </c>
      <c r="I535" s="26" t="str">
        <f t="shared" si="100"/>
        <v>3</v>
      </c>
      <c r="J535" s="26" t="str">
        <f t="shared" si="101"/>
        <v>03</v>
      </c>
      <c r="K535" s="26" t="str">
        <f t="shared" si="102"/>
        <v>mar</v>
      </c>
      <c r="L535" s="26" t="str">
        <f t="shared" si="103"/>
        <v>marzo</v>
      </c>
      <c r="M535" s="26" t="str">
        <f t="shared" si="104"/>
        <v>m</v>
      </c>
      <c r="O535" s="26" t="str">
        <f t="shared" si="105"/>
        <v>15</v>
      </c>
      <c r="P535" s="26" t="str">
        <f t="shared" si="106"/>
        <v>2015</v>
      </c>
      <c r="R535" s="26" t="str">
        <f t="shared" si="107"/>
        <v>03-2015</v>
      </c>
    </row>
    <row r="536" spans="2:18" x14ac:dyDescent="0.25">
      <c r="B536" s="24">
        <v>38520</v>
      </c>
      <c r="D536" s="26" t="str">
        <f t="shared" si="96"/>
        <v>17</v>
      </c>
      <c r="E536" s="26" t="str">
        <f t="shared" si="97"/>
        <v>17</v>
      </c>
      <c r="F536" s="26" t="str">
        <f t="shared" si="98"/>
        <v>vie</v>
      </c>
      <c r="G536" s="26" t="str">
        <f t="shared" si="99"/>
        <v>viernes</v>
      </c>
      <c r="I536" s="26" t="str">
        <f t="shared" si="100"/>
        <v>6</v>
      </c>
      <c r="J536" s="26" t="str">
        <f t="shared" si="101"/>
        <v>06</v>
      </c>
      <c r="K536" s="26" t="str">
        <f t="shared" si="102"/>
        <v>jun</v>
      </c>
      <c r="L536" s="26" t="str">
        <f t="shared" si="103"/>
        <v>junio</v>
      </c>
      <c r="M536" s="26" t="str">
        <f t="shared" si="104"/>
        <v>j</v>
      </c>
      <c r="O536" s="26" t="str">
        <f t="shared" si="105"/>
        <v>05</v>
      </c>
      <c r="P536" s="26" t="str">
        <f t="shared" si="106"/>
        <v>2005</v>
      </c>
      <c r="R536" s="26" t="str">
        <f t="shared" si="107"/>
        <v>06-2005</v>
      </c>
    </row>
    <row r="537" spans="2:18" x14ac:dyDescent="0.25">
      <c r="B537" s="24">
        <v>40687</v>
      </c>
      <c r="D537" s="26" t="str">
        <f t="shared" si="96"/>
        <v>24</v>
      </c>
      <c r="E537" s="26" t="str">
        <f t="shared" si="97"/>
        <v>24</v>
      </c>
      <c r="F537" s="26" t="str">
        <f t="shared" si="98"/>
        <v>mar</v>
      </c>
      <c r="G537" s="26" t="str">
        <f t="shared" si="99"/>
        <v>martes</v>
      </c>
      <c r="I537" s="26" t="str">
        <f t="shared" si="100"/>
        <v>5</v>
      </c>
      <c r="J537" s="26" t="str">
        <f t="shared" si="101"/>
        <v>05</v>
      </c>
      <c r="K537" s="26" t="str">
        <f t="shared" si="102"/>
        <v>may</v>
      </c>
      <c r="L537" s="26" t="str">
        <f t="shared" si="103"/>
        <v>mayo</v>
      </c>
      <c r="M537" s="26" t="str">
        <f t="shared" si="104"/>
        <v>m</v>
      </c>
      <c r="O537" s="26" t="str">
        <f t="shared" si="105"/>
        <v>11</v>
      </c>
      <c r="P537" s="26" t="str">
        <f t="shared" si="106"/>
        <v>2011</v>
      </c>
      <c r="R537" s="26" t="str">
        <f t="shared" si="107"/>
        <v>05-2011</v>
      </c>
    </row>
    <row r="538" spans="2:18" x14ac:dyDescent="0.25">
      <c r="B538" s="24">
        <v>43771</v>
      </c>
      <c r="D538" s="26" t="str">
        <f t="shared" si="96"/>
        <v>2</v>
      </c>
      <c r="E538" s="26" t="str">
        <f t="shared" si="97"/>
        <v>02</v>
      </c>
      <c r="F538" s="26" t="str">
        <f t="shared" si="98"/>
        <v>sáb</v>
      </c>
      <c r="G538" s="26" t="str">
        <f t="shared" si="99"/>
        <v>sábado</v>
      </c>
      <c r="I538" s="26" t="str">
        <f t="shared" si="100"/>
        <v>11</v>
      </c>
      <c r="J538" s="26" t="str">
        <f t="shared" si="101"/>
        <v>11</v>
      </c>
      <c r="K538" s="26" t="str">
        <f t="shared" si="102"/>
        <v>nov</v>
      </c>
      <c r="L538" s="26" t="str">
        <f t="shared" si="103"/>
        <v>noviembre</v>
      </c>
      <c r="M538" s="26" t="str">
        <f t="shared" si="104"/>
        <v>n</v>
      </c>
      <c r="O538" s="26" t="str">
        <f t="shared" si="105"/>
        <v>19</v>
      </c>
      <c r="P538" s="26" t="str">
        <f t="shared" si="106"/>
        <v>2019</v>
      </c>
      <c r="R538" s="26" t="str">
        <f t="shared" si="107"/>
        <v>11-2019</v>
      </c>
    </row>
    <row r="539" spans="2:18" x14ac:dyDescent="0.25">
      <c r="B539" s="24">
        <v>38983</v>
      </c>
      <c r="D539" s="26" t="str">
        <f t="shared" si="96"/>
        <v>23</v>
      </c>
      <c r="E539" s="26" t="str">
        <f t="shared" si="97"/>
        <v>23</v>
      </c>
      <c r="F539" s="26" t="str">
        <f t="shared" si="98"/>
        <v>sáb</v>
      </c>
      <c r="G539" s="26" t="str">
        <f t="shared" si="99"/>
        <v>sábado</v>
      </c>
      <c r="I539" s="26" t="str">
        <f t="shared" si="100"/>
        <v>9</v>
      </c>
      <c r="J539" s="26" t="str">
        <f t="shared" si="101"/>
        <v>09</v>
      </c>
      <c r="K539" s="26" t="str">
        <f t="shared" si="102"/>
        <v>sep</v>
      </c>
      <c r="L539" s="26" t="str">
        <f t="shared" si="103"/>
        <v>septiembre</v>
      </c>
      <c r="M539" s="26" t="str">
        <f t="shared" si="104"/>
        <v>s</v>
      </c>
      <c r="O539" s="26" t="str">
        <f t="shared" si="105"/>
        <v>06</v>
      </c>
      <c r="P539" s="26" t="str">
        <f t="shared" si="106"/>
        <v>2006</v>
      </c>
      <c r="R539" s="26" t="str">
        <f t="shared" si="107"/>
        <v>09-2006</v>
      </c>
    </row>
    <row r="540" spans="2:18" x14ac:dyDescent="0.25">
      <c r="B540" s="24">
        <v>40108</v>
      </c>
      <c r="D540" s="26" t="str">
        <f t="shared" si="96"/>
        <v>22</v>
      </c>
      <c r="E540" s="26" t="str">
        <f t="shared" si="97"/>
        <v>22</v>
      </c>
      <c r="F540" s="26" t="str">
        <f t="shared" si="98"/>
        <v>jue</v>
      </c>
      <c r="G540" s="26" t="str">
        <f t="shared" si="99"/>
        <v>jueves</v>
      </c>
      <c r="I540" s="26" t="str">
        <f t="shared" si="100"/>
        <v>10</v>
      </c>
      <c r="J540" s="26" t="str">
        <f t="shared" si="101"/>
        <v>10</v>
      </c>
      <c r="K540" s="26" t="str">
        <f t="shared" si="102"/>
        <v>oct</v>
      </c>
      <c r="L540" s="26" t="str">
        <f t="shared" si="103"/>
        <v>octubre</v>
      </c>
      <c r="M540" s="26" t="str">
        <f t="shared" si="104"/>
        <v>o</v>
      </c>
      <c r="O540" s="26" t="str">
        <f t="shared" si="105"/>
        <v>09</v>
      </c>
      <c r="P540" s="26" t="str">
        <f t="shared" si="106"/>
        <v>2009</v>
      </c>
      <c r="R540" s="26" t="str">
        <f t="shared" si="107"/>
        <v>10-2009</v>
      </c>
    </row>
    <row r="541" spans="2:18" x14ac:dyDescent="0.25">
      <c r="B541" s="24">
        <v>40930</v>
      </c>
      <c r="D541" s="26" t="str">
        <f t="shared" si="96"/>
        <v>22</v>
      </c>
      <c r="E541" s="26" t="str">
        <f t="shared" si="97"/>
        <v>22</v>
      </c>
      <c r="F541" s="26" t="str">
        <f t="shared" si="98"/>
        <v>dom</v>
      </c>
      <c r="G541" s="26" t="str">
        <f t="shared" si="99"/>
        <v>domingo</v>
      </c>
      <c r="I541" s="26" t="str">
        <f t="shared" si="100"/>
        <v>1</v>
      </c>
      <c r="J541" s="26" t="str">
        <f t="shared" si="101"/>
        <v>01</v>
      </c>
      <c r="K541" s="26" t="str">
        <f t="shared" si="102"/>
        <v>ene</v>
      </c>
      <c r="L541" s="26" t="str">
        <f t="shared" si="103"/>
        <v>enero</v>
      </c>
      <c r="M541" s="26" t="str">
        <f t="shared" si="104"/>
        <v>e</v>
      </c>
      <c r="O541" s="26" t="str">
        <f t="shared" si="105"/>
        <v>12</v>
      </c>
      <c r="P541" s="26" t="str">
        <f t="shared" si="106"/>
        <v>2012</v>
      </c>
      <c r="R541" s="26" t="str">
        <f t="shared" si="107"/>
        <v>01-2012</v>
      </c>
    </row>
    <row r="542" spans="2:18" x14ac:dyDescent="0.25">
      <c r="B542" s="24">
        <v>39346</v>
      </c>
      <c r="D542" s="26" t="str">
        <f t="shared" si="96"/>
        <v>21</v>
      </c>
      <c r="E542" s="26" t="str">
        <f t="shared" si="97"/>
        <v>21</v>
      </c>
      <c r="F542" s="26" t="str">
        <f t="shared" si="98"/>
        <v>vie</v>
      </c>
      <c r="G542" s="26" t="str">
        <f t="shared" si="99"/>
        <v>viernes</v>
      </c>
      <c r="I542" s="26" t="str">
        <f t="shared" si="100"/>
        <v>9</v>
      </c>
      <c r="J542" s="26" t="str">
        <f t="shared" si="101"/>
        <v>09</v>
      </c>
      <c r="K542" s="26" t="str">
        <f t="shared" si="102"/>
        <v>sep</v>
      </c>
      <c r="L542" s="26" t="str">
        <f t="shared" si="103"/>
        <v>septiembre</v>
      </c>
      <c r="M542" s="26" t="str">
        <f t="shared" si="104"/>
        <v>s</v>
      </c>
      <c r="O542" s="26" t="str">
        <f t="shared" si="105"/>
        <v>07</v>
      </c>
      <c r="P542" s="26" t="str">
        <f t="shared" si="106"/>
        <v>2007</v>
      </c>
      <c r="R542" s="26" t="str">
        <f t="shared" si="107"/>
        <v>09-2007</v>
      </c>
    </row>
    <row r="543" spans="2:18" x14ac:dyDescent="0.25">
      <c r="B543" s="24">
        <v>39384</v>
      </c>
      <c r="D543" s="26" t="str">
        <f t="shared" si="96"/>
        <v>29</v>
      </c>
      <c r="E543" s="26" t="str">
        <f t="shared" si="97"/>
        <v>29</v>
      </c>
      <c r="F543" s="26" t="str">
        <f t="shared" si="98"/>
        <v>lun</v>
      </c>
      <c r="G543" s="26" t="str">
        <f t="shared" si="99"/>
        <v>lunes</v>
      </c>
      <c r="I543" s="26" t="str">
        <f t="shared" si="100"/>
        <v>10</v>
      </c>
      <c r="J543" s="26" t="str">
        <f t="shared" si="101"/>
        <v>10</v>
      </c>
      <c r="K543" s="26" t="str">
        <f t="shared" si="102"/>
        <v>oct</v>
      </c>
      <c r="L543" s="26" t="str">
        <f t="shared" si="103"/>
        <v>octubre</v>
      </c>
      <c r="M543" s="26" t="str">
        <f t="shared" si="104"/>
        <v>o</v>
      </c>
      <c r="O543" s="26" t="str">
        <f t="shared" si="105"/>
        <v>07</v>
      </c>
      <c r="P543" s="26" t="str">
        <f t="shared" si="106"/>
        <v>2007</v>
      </c>
      <c r="R543" s="26" t="str">
        <f t="shared" si="107"/>
        <v>10-2007</v>
      </c>
    </row>
    <row r="544" spans="2:18" x14ac:dyDescent="0.25">
      <c r="B544" s="24">
        <v>38527</v>
      </c>
      <c r="D544" s="26" t="str">
        <f t="shared" si="96"/>
        <v>24</v>
      </c>
      <c r="E544" s="26" t="str">
        <f t="shared" si="97"/>
        <v>24</v>
      </c>
      <c r="F544" s="26" t="str">
        <f t="shared" si="98"/>
        <v>vie</v>
      </c>
      <c r="G544" s="26" t="str">
        <f t="shared" si="99"/>
        <v>viernes</v>
      </c>
      <c r="I544" s="26" t="str">
        <f t="shared" si="100"/>
        <v>6</v>
      </c>
      <c r="J544" s="26" t="str">
        <f t="shared" si="101"/>
        <v>06</v>
      </c>
      <c r="K544" s="26" t="str">
        <f t="shared" si="102"/>
        <v>jun</v>
      </c>
      <c r="L544" s="26" t="str">
        <f t="shared" si="103"/>
        <v>junio</v>
      </c>
      <c r="M544" s="26" t="str">
        <f t="shared" si="104"/>
        <v>j</v>
      </c>
      <c r="O544" s="26" t="str">
        <f t="shared" si="105"/>
        <v>05</v>
      </c>
      <c r="P544" s="26" t="str">
        <f t="shared" si="106"/>
        <v>2005</v>
      </c>
      <c r="R544" s="26" t="str">
        <f t="shared" si="107"/>
        <v>06-2005</v>
      </c>
    </row>
    <row r="545" spans="2:18" x14ac:dyDescent="0.25">
      <c r="B545" s="24">
        <v>40609</v>
      </c>
      <c r="D545" s="26" t="str">
        <f t="shared" si="96"/>
        <v>7</v>
      </c>
      <c r="E545" s="26" t="str">
        <f t="shared" si="97"/>
        <v>07</v>
      </c>
      <c r="F545" s="26" t="str">
        <f t="shared" si="98"/>
        <v>lun</v>
      </c>
      <c r="G545" s="26" t="str">
        <f t="shared" si="99"/>
        <v>lunes</v>
      </c>
      <c r="I545" s="26" t="str">
        <f t="shared" si="100"/>
        <v>3</v>
      </c>
      <c r="J545" s="26" t="str">
        <f t="shared" si="101"/>
        <v>03</v>
      </c>
      <c r="K545" s="26" t="str">
        <f t="shared" si="102"/>
        <v>mar</v>
      </c>
      <c r="L545" s="26" t="str">
        <f t="shared" si="103"/>
        <v>marzo</v>
      </c>
      <c r="M545" s="26" t="str">
        <f t="shared" si="104"/>
        <v>m</v>
      </c>
      <c r="O545" s="26" t="str">
        <f t="shared" si="105"/>
        <v>11</v>
      </c>
      <c r="P545" s="26" t="str">
        <f t="shared" si="106"/>
        <v>2011</v>
      </c>
      <c r="R545" s="26" t="str">
        <f t="shared" si="107"/>
        <v>03-2011</v>
      </c>
    </row>
    <row r="546" spans="2:18" x14ac:dyDescent="0.25">
      <c r="B546" s="24">
        <v>36541</v>
      </c>
      <c r="D546" s="26" t="str">
        <f t="shared" si="96"/>
        <v>16</v>
      </c>
      <c r="E546" s="26" t="str">
        <f t="shared" si="97"/>
        <v>16</v>
      </c>
      <c r="F546" s="26" t="str">
        <f t="shared" si="98"/>
        <v>dom</v>
      </c>
      <c r="G546" s="26" t="str">
        <f t="shared" si="99"/>
        <v>domingo</v>
      </c>
      <c r="I546" s="26" t="str">
        <f t="shared" si="100"/>
        <v>1</v>
      </c>
      <c r="J546" s="26" t="str">
        <f t="shared" si="101"/>
        <v>01</v>
      </c>
      <c r="K546" s="26" t="str">
        <f t="shared" si="102"/>
        <v>ene</v>
      </c>
      <c r="L546" s="26" t="str">
        <f t="shared" si="103"/>
        <v>enero</v>
      </c>
      <c r="M546" s="26" t="str">
        <f t="shared" si="104"/>
        <v>e</v>
      </c>
      <c r="O546" s="26" t="str">
        <f t="shared" si="105"/>
        <v>00</v>
      </c>
      <c r="P546" s="26" t="str">
        <f t="shared" si="106"/>
        <v>2000</v>
      </c>
      <c r="R546" s="26" t="str">
        <f t="shared" si="107"/>
        <v>01-2000</v>
      </c>
    </row>
    <row r="547" spans="2:18" x14ac:dyDescent="0.25">
      <c r="B547" s="24">
        <v>42712</v>
      </c>
      <c r="D547" s="26" t="str">
        <f t="shared" si="96"/>
        <v>8</v>
      </c>
      <c r="E547" s="26" t="str">
        <f t="shared" si="97"/>
        <v>08</v>
      </c>
      <c r="F547" s="26" t="str">
        <f t="shared" si="98"/>
        <v>jue</v>
      </c>
      <c r="G547" s="26" t="str">
        <f t="shared" si="99"/>
        <v>jueves</v>
      </c>
      <c r="I547" s="26" t="str">
        <f t="shared" si="100"/>
        <v>12</v>
      </c>
      <c r="J547" s="26" t="str">
        <f t="shared" si="101"/>
        <v>12</v>
      </c>
      <c r="K547" s="26" t="str">
        <f t="shared" si="102"/>
        <v>dic</v>
      </c>
      <c r="L547" s="26" t="str">
        <f t="shared" si="103"/>
        <v>diciembre</v>
      </c>
      <c r="M547" s="26" t="str">
        <f t="shared" si="104"/>
        <v>d</v>
      </c>
      <c r="O547" s="26" t="str">
        <f t="shared" si="105"/>
        <v>16</v>
      </c>
      <c r="P547" s="26" t="str">
        <f t="shared" si="106"/>
        <v>2016</v>
      </c>
      <c r="R547" s="26" t="str">
        <f t="shared" si="107"/>
        <v>12-2016</v>
      </c>
    </row>
    <row r="548" spans="2:18" x14ac:dyDescent="0.25">
      <c r="B548" s="24">
        <v>42146</v>
      </c>
      <c r="D548" s="26" t="str">
        <f t="shared" si="96"/>
        <v>22</v>
      </c>
      <c r="E548" s="26" t="str">
        <f t="shared" si="97"/>
        <v>22</v>
      </c>
      <c r="F548" s="26" t="str">
        <f t="shared" si="98"/>
        <v>vie</v>
      </c>
      <c r="G548" s="26" t="str">
        <f t="shared" si="99"/>
        <v>viernes</v>
      </c>
      <c r="I548" s="26" t="str">
        <f t="shared" si="100"/>
        <v>5</v>
      </c>
      <c r="J548" s="26" t="str">
        <f t="shared" si="101"/>
        <v>05</v>
      </c>
      <c r="K548" s="26" t="str">
        <f t="shared" si="102"/>
        <v>may</v>
      </c>
      <c r="L548" s="26" t="str">
        <f t="shared" si="103"/>
        <v>mayo</v>
      </c>
      <c r="M548" s="26" t="str">
        <f t="shared" si="104"/>
        <v>m</v>
      </c>
      <c r="O548" s="26" t="str">
        <f t="shared" si="105"/>
        <v>15</v>
      </c>
      <c r="P548" s="26" t="str">
        <f t="shared" si="106"/>
        <v>2015</v>
      </c>
      <c r="R548" s="26" t="str">
        <f t="shared" si="107"/>
        <v>05-2015</v>
      </c>
    </row>
    <row r="549" spans="2:18" x14ac:dyDescent="0.25">
      <c r="B549" s="24">
        <v>40683</v>
      </c>
      <c r="D549" s="26" t="str">
        <f t="shared" si="96"/>
        <v>20</v>
      </c>
      <c r="E549" s="26" t="str">
        <f t="shared" si="97"/>
        <v>20</v>
      </c>
      <c r="F549" s="26" t="str">
        <f t="shared" si="98"/>
        <v>vie</v>
      </c>
      <c r="G549" s="26" t="str">
        <f t="shared" si="99"/>
        <v>viernes</v>
      </c>
      <c r="I549" s="26" t="str">
        <f t="shared" si="100"/>
        <v>5</v>
      </c>
      <c r="J549" s="26" t="str">
        <f t="shared" si="101"/>
        <v>05</v>
      </c>
      <c r="K549" s="26" t="str">
        <f t="shared" si="102"/>
        <v>may</v>
      </c>
      <c r="L549" s="26" t="str">
        <f t="shared" si="103"/>
        <v>mayo</v>
      </c>
      <c r="M549" s="26" t="str">
        <f t="shared" si="104"/>
        <v>m</v>
      </c>
      <c r="O549" s="26" t="str">
        <f t="shared" si="105"/>
        <v>11</v>
      </c>
      <c r="P549" s="26" t="str">
        <f t="shared" si="106"/>
        <v>2011</v>
      </c>
      <c r="R549" s="26" t="str">
        <f t="shared" si="107"/>
        <v>05-2011</v>
      </c>
    </row>
    <row r="550" spans="2:18" x14ac:dyDescent="0.25">
      <c r="B550" s="24">
        <v>39332</v>
      </c>
      <c r="D550" s="26" t="str">
        <f t="shared" si="96"/>
        <v>7</v>
      </c>
      <c r="E550" s="26" t="str">
        <f t="shared" si="97"/>
        <v>07</v>
      </c>
      <c r="F550" s="26" t="str">
        <f t="shared" si="98"/>
        <v>vie</v>
      </c>
      <c r="G550" s="26" t="str">
        <f t="shared" si="99"/>
        <v>viernes</v>
      </c>
      <c r="I550" s="26" t="str">
        <f t="shared" si="100"/>
        <v>9</v>
      </c>
      <c r="J550" s="26" t="str">
        <f t="shared" si="101"/>
        <v>09</v>
      </c>
      <c r="K550" s="26" t="str">
        <f t="shared" si="102"/>
        <v>sep</v>
      </c>
      <c r="L550" s="26" t="str">
        <f t="shared" si="103"/>
        <v>septiembre</v>
      </c>
      <c r="M550" s="26" t="str">
        <f t="shared" si="104"/>
        <v>s</v>
      </c>
      <c r="O550" s="26" t="str">
        <f t="shared" si="105"/>
        <v>07</v>
      </c>
      <c r="P550" s="26" t="str">
        <f t="shared" si="106"/>
        <v>2007</v>
      </c>
      <c r="R550" s="26" t="str">
        <f t="shared" si="107"/>
        <v>09-2007</v>
      </c>
    </row>
    <row r="551" spans="2:18" x14ac:dyDescent="0.25">
      <c r="B551" s="24">
        <v>37723</v>
      </c>
      <c r="D551" s="26" t="str">
        <f t="shared" si="96"/>
        <v>12</v>
      </c>
      <c r="E551" s="26" t="str">
        <f t="shared" si="97"/>
        <v>12</v>
      </c>
      <c r="F551" s="26" t="str">
        <f t="shared" si="98"/>
        <v>sáb</v>
      </c>
      <c r="G551" s="26" t="str">
        <f t="shared" si="99"/>
        <v>sábado</v>
      </c>
      <c r="I551" s="26" t="str">
        <f t="shared" si="100"/>
        <v>4</v>
      </c>
      <c r="J551" s="26" t="str">
        <f t="shared" si="101"/>
        <v>04</v>
      </c>
      <c r="K551" s="26" t="str">
        <f t="shared" si="102"/>
        <v>abr</v>
      </c>
      <c r="L551" s="26" t="str">
        <f t="shared" si="103"/>
        <v>abril</v>
      </c>
      <c r="M551" s="26" t="str">
        <f t="shared" si="104"/>
        <v>a</v>
      </c>
      <c r="O551" s="26" t="str">
        <f t="shared" si="105"/>
        <v>03</v>
      </c>
      <c r="P551" s="26" t="str">
        <f t="shared" si="106"/>
        <v>2003</v>
      </c>
      <c r="R551" s="26" t="str">
        <f t="shared" si="107"/>
        <v>04-2003</v>
      </c>
    </row>
    <row r="552" spans="2:18" x14ac:dyDescent="0.25">
      <c r="B552" s="24">
        <v>41678</v>
      </c>
      <c r="D552" s="26" t="str">
        <f t="shared" si="96"/>
        <v>8</v>
      </c>
      <c r="E552" s="26" t="str">
        <f t="shared" si="97"/>
        <v>08</v>
      </c>
      <c r="F552" s="26" t="str">
        <f t="shared" si="98"/>
        <v>sáb</v>
      </c>
      <c r="G552" s="26" t="str">
        <f t="shared" si="99"/>
        <v>sábado</v>
      </c>
      <c r="I552" s="26" t="str">
        <f t="shared" si="100"/>
        <v>2</v>
      </c>
      <c r="J552" s="26" t="str">
        <f t="shared" si="101"/>
        <v>02</v>
      </c>
      <c r="K552" s="26" t="str">
        <f t="shared" si="102"/>
        <v>feb</v>
      </c>
      <c r="L552" s="26" t="str">
        <f t="shared" si="103"/>
        <v>febrero</v>
      </c>
      <c r="M552" s="26" t="str">
        <f t="shared" si="104"/>
        <v>f</v>
      </c>
      <c r="O552" s="26" t="str">
        <f t="shared" si="105"/>
        <v>14</v>
      </c>
      <c r="P552" s="26" t="str">
        <f t="shared" si="106"/>
        <v>2014</v>
      </c>
      <c r="R552" s="26" t="str">
        <f t="shared" si="107"/>
        <v>02-2014</v>
      </c>
    </row>
    <row r="553" spans="2:18" x14ac:dyDescent="0.25">
      <c r="B553" s="24">
        <v>41327</v>
      </c>
      <c r="D553" s="26" t="str">
        <f t="shared" si="96"/>
        <v>22</v>
      </c>
      <c r="E553" s="26" t="str">
        <f t="shared" si="97"/>
        <v>22</v>
      </c>
      <c r="F553" s="26" t="str">
        <f t="shared" si="98"/>
        <v>vie</v>
      </c>
      <c r="G553" s="26" t="str">
        <f t="shared" si="99"/>
        <v>viernes</v>
      </c>
      <c r="I553" s="26" t="str">
        <f t="shared" si="100"/>
        <v>2</v>
      </c>
      <c r="J553" s="26" t="str">
        <f t="shared" si="101"/>
        <v>02</v>
      </c>
      <c r="K553" s="26" t="str">
        <f t="shared" si="102"/>
        <v>feb</v>
      </c>
      <c r="L553" s="26" t="str">
        <f t="shared" si="103"/>
        <v>febrero</v>
      </c>
      <c r="M553" s="26" t="str">
        <f t="shared" si="104"/>
        <v>f</v>
      </c>
      <c r="O553" s="26" t="str">
        <f t="shared" si="105"/>
        <v>13</v>
      </c>
      <c r="P553" s="26" t="str">
        <f t="shared" si="106"/>
        <v>2013</v>
      </c>
      <c r="R553" s="26" t="str">
        <f t="shared" si="107"/>
        <v>02-2013</v>
      </c>
    </row>
    <row r="554" spans="2:18" x14ac:dyDescent="0.25">
      <c r="B554" s="24">
        <v>37197</v>
      </c>
      <c r="D554" s="26" t="str">
        <f t="shared" si="96"/>
        <v>2</v>
      </c>
      <c r="E554" s="26" t="str">
        <f t="shared" si="97"/>
        <v>02</v>
      </c>
      <c r="F554" s="26" t="str">
        <f t="shared" si="98"/>
        <v>vie</v>
      </c>
      <c r="G554" s="26" t="str">
        <f t="shared" si="99"/>
        <v>viernes</v>
      </c>
      <c r="I554" s="26" t="str">
        <f t="shared" si="100"/>
        <v>11</v>
      </c>
      <c r="J554" s="26" t="str">
        <f t="shared" si="101"/>
        <v>11</v>
      </c>
      <c r="K554" s="26" t="str">
        <f t="shared" si="102"/>
        <v>nov</v>
      </c>
      <c r="L554" s="26" t="str">
        <f t="shared" si="103"/>
        <v>noviembre</v>
      </c>
      <c r="M554" s="26" t="str">
        <f t="shared" si="104"/>
        <v>n</v>
      </c>
      <c r="O554" s="26" t="str">
        <f t="shared" si="105"/>
        <v>01</v>
      </c>
      <c r="P554" s="26" t="str">
        <f t="shared" si="106"/>
        <v>2001</v>
      </c>
      <c r="R554" s="26" t="str">
        <f t="shared" si="107"/>
        <v>11-2001</v>
      </c>
    </row>
    <row r="555" spans="2:18" x14ac:dyDescent="0.25">
      <c r="B555" s="24">
        <v>36706</v>
      </c>
      <c r="D555" s="26" t="str">
        <f t="shared" si="96"/>
        <v>29</v>
      </c>
      <c r="E555" s="26" t="str">
        <f t="shared" si="97"/>
        <v>29</v>
      </c>
      <c r="F555" s="26" t="str">
        <f t="shared" si="98"/>
        <v>jue</v>
      </c>
      <c r="G555" s="26" t="str">
        <f t="shared" si="99"/>
        <v>jueves</v>
      </c>
      <c r="I555" s="26" t="str">
        <f t="shared" si="100"/>
        <v>6</v>
      </c>
      <c r="J555" s="26" t="str">
        <f t="shared" si="101"/>
        <v>06</v>
      </c>
      <c r="K555" s="26" t="str">
        <f t="shared" si="102"/>
        <v>jun</v>
      </c>
      <c r="L555" s="26" t="str">
        <f t="shared" si="103"/>
        <v>junio</v>
      </c>
      <c r="M555" s="26" t="str">
        <f t="shared" si="104"/>
        <v>j</v>
      </c>
      <c r="O555" s="26" t="str">
        <f t="shared" si="105"/>
        <v>00</v>
      </c>
      <c r="P555" s="26" t="str">
        <f t="shared" si="106"/>
        <v>2000</v>
      </c>
      <c r="R555" s="26" t="str">
        <f t="shared" si="107"/>
        <v>06-2000</v>
      </c>
    </row>
    <row r="556" spans="2:18" x14ac:dyDescent="0.25">
      <c r="B556" s="24">
        <v>39168</v>
      </c>
      <c r="D556" s="26" t="str">
        <f t="shared" si="96"/>
        <v>27</v>
      </c>
      <c r="E556" s="26" t="str">
        <f t="shared" si="97"/>
        <v>27</v>
      </c>
      <c r="F556" s="26" t="str">
        <f t="shared" si="98"/>
        <v>mar</v>
      </c>
      <c r="G556" s="26" t="str">
        <f t="shared" si="99"/>
        <v>martes</v>
      </c>
      <c r="I556" s="26" t="str">
        <f t="shared" si="100"/>
        <v>3</v>
      </c>
      <c r="J556" s="26" t="str">
        <f t="shared" si="101"/>
        <v>03</v>
      </c>
      <c r="K556" s="26" t="str">
        <f t="shared" si="102"/>
        <v>mar</v>
      </c>
      <c r="L556" s="26" t="str">
        <f t="shared" si="103"/>
        <v>marzo</v>
      </c>
      <c r="M556" s="26" t="str">
        <f t="shared" si="104"/>
        <v>m</v>
      </c>
      <c r="O556" s="26" t="str">
        <f t="shared" si="105"/>
        <v>07</v>
      </c>
      <c r="P556" s="26" t="str">
        <f t="shared" si="106"/>
        <v>2007</v>
      </c>
      <c r="R556" s="26" t="str">
        <f t="shared" si="107"/>
        <v>03-2007</v>
      </c>
    </row>
    <row r="557" spans="2:18" x14ac:dyDescent="0.25">
      <c r="B557" s="24">
        <v>43840</v>
      </c>
      <c r="D557" s="26" t="str">
        <f t="shared" si="96"/>
        <v>10</v>
      </c>
      <c r="E557" s="26" t="str">
        <f t="shared" si="97"/>
        <v>10</v>
      </c>
      <c r="F557" s="26" t="str">
        <f t="shared" si="98"/>
        <v>vie</v>
      </c>
      <c r="G557" s="26" t="str">
        <f t="shared" si="99"/>
        <v>viernes</v>
      </c>
      <c r="I557" s="26" t="str">
        <f t="shared" si="100"/>
        <v>1</v>
      </c>
      <c r="J557" s="26" t="str">
        <f t="shared" si="101"/>
        <v>01</v>
      </c>
      <c r="K557" s="26" t="str">
        <f t="shared" si="102"/>
        <v>ene</v>
      </c>
      <c r="L557" s="26" t="str">
        <f t="shared" si="103"/>
        <v>enero</v>
      </c>
      <c r="M557" s="26" t="str">
        <f t="shared" si="104"/>
        <v>e</v>
      </c>
      <c r="O557" s="26" t="str">
        <f t="shared" si="105"/>
        <v>20</v>
      </c>
      <c r="P557" s="26" t="str">
        <f t="shared" si="106"/>
        <v>2020</v>
      </c>
      <c r="R557" s="26" t="str">
        <f t="shared" si="107"/>
        <v>01-2020</v>
      </c>
    </row>
    <row r="558" spans="2:18" x14ac:dyDescent="0.25">
      <c r="B558" s="24">
        <v>37009</v>
      </c>
      <c r="D558" s="26" t="str">
        <f t="shared" si="96"/>
        <v>28</v>
      </c>
      <c r="E558" s="26" t="str">
        <f t="shared" si="97"/>
        <v>28</v>
      </c>
      <c r="F558" s="26" t="str">
        <f t="shared" si="98"/>
        <v>sáb</v>
      </c>
      <c r="G558" s="26" t="str">
        <f t="shared" si="99"/>
        <v>sábado</v>
      </c>
      <c r="I558" s="26" t="str">
        <f t="shared" si="100"/>
        <v>4</v>
      </c>
      <c r="J558" s="26" t="str">
        <f t="shared" si="101"/>
        <v>04</v>
      </c>
      <c r="K558" s="26" t="str">
        <f t="shared" si="102"/>
        <v>abr</v>
      </c>
      <c r="L558" s="26" t="str">
        <f t="shared" si="103"/>
        <v>abril</v>
      </c>
      <c r="M558" s="26" t="str">
        <f t="shared" si="104"/>
        <v>a</v>
      </c>
      <c r="O558" s="26" t="str">
        <f t="shared" si="105"/>
        <v>01</v>
      </c>
      <c r="P558" s="26" t="str">
        <f t="shared" si="106"/>
        <v>2001</v>
      </c>
      <c r="R558" s="26" t="str">
        <f t="shared" si="107"/>
        <v>04-2001</v>
      </c>
    </row>
    <row r="559" spans="2:18" x14ac:dyDescent="0.25">
      <c r="B559" s="24">
        <v>37851</v>
      </c>
      <c r="D559" s="26" t="str">
        <f t="shared" si="96"/>
        <v>18</v>
      </c>
      <c r="E559" s="26" t="str">
        <f t="shared" si="97"/>
        <v>18</v>
      </c>
      <c r="F559" s="26" t="str">
        <f t="shared" si="98"/>
        <v>lun</v>
      </c>
      <c r="G559" s="26" t="str">
        <f t="shared" si="99"/>
        <v>lunes</v>
      </c>
      <c r="I559" s="26" t="str">
        <f t="shared" si="100"/>
        <v>8</v>
      </c>
      <c r="J559" s="26" t="str">
        <f t="shared" si="101"/>
        <v>08</v>
      </c>
      <c r="K559" s="26" t="str">
        <f t="shared" si="102"/>
        <v>ago</v>
      </c>
      <c r="L559" s="26" t="str">
        <f t="shared" si="103"/>
        <v>agosto</v>
      </c>
      <c r="M559" s="26" t="str">
        <f t="shared" si="104"/>
        <v>a</v>
      </c>
      <c r="O559" s="26" t="str">
        <f t="shared" si="105"/>
        <v>03</v>
      </c>
      <c r="P559" s="26" t="str">
        <f t="shared" si="106"/>
        <v>2003</v>
      </c>
      <c r="R559" s="26" t="str">
        <f t="shared" si="107"/>
        <v>08-2003</v>
      </c>
    </row>
    <row r="560" spans="2:18" x14ac:dyDescent="0.25">
      <c r="B560" s="24">
        <v>38706</v>
      </c>
      <c r="D560" s="26" t="str">
        <f t="shared" si="96"/>
        <v>20</v>
      </c>
      <c r="E560" s="26" t="str">
        <f t="shared" si="97"/>
        <v>20</v>
      </c>
      <c r="F560" s="26" t="str">
        <f t="shared" si="98"/>
        <v>mar</v>
      </c>
      <c r="G560" s="26" t="str">
        <f t="shared" si="99"/>
        <v>martes</v>
      </c>
      <c r="I560" s="26" t="str">
        <f t="shared" si="100"/>
        <v>12</v>
      </c>
      <c r="J560" s="26" t="str">
        <f t="shared" si="101"/>
        <v>12</v>
      </c>
      <c r="K560" s="26" t="str">
        <f t="shared" si="102"/>
        <v>dic</v>
      </c>
      <c r="L560" s="26" t="str">
        <f t="shared" si="103"/>
        <v>diciembre</v>
      </c>
      <c r="M560" s="26" t="str">
        <f t="shared" si="104"/>
        <v>d</v>
      </c>
      <c r="O560" s="26" t="str">
        <f t="shared" si="105"/>
        <v>05</v>
      </c>
      <c r="P560" s="26" t="str">
        <f t="shared" si="106"/>
        <v>2005</v>
      </c>
      <c r="R560" s="26" t="str">
        <f t="shared" si="107"/>
        <v>12-2005</v>
      </c>
    </row>
    <row r="561" spans="2:18" x14ac:dyDescent="0.25">
      <c r="B561" s="24">
        <v>42077</v>
      </c>
      <c r="D561" s="26" t="str">
        <f t="shared" si="96"/>
        <v>14</v>
      </c>
      <c r="E561" s="26" t="str">
        <f t="shared" si="97"/>
        <v>14</v>
      </c>
      <c r="F561" s="26" t="str">
        <f t="shared" si="98"/>
        <v>sáb</v>
      </c>
      <c r="G561" s="26" t="str">
        <f t="shared" si="99"/>
        <v>sábado</v>
      </c>
      <c r="I561" s="26" t="str">
        <f t="shared" si="100"/>
        <v>3</v>
      </c>
      <c r="J561" s="26" t="str">
        <f t="shared" si="101"/>
        <v>03</v>
      </c>
      <c r="K561" s="26" t="str">
        <f t="shared" si="102"/>
        <v>mar</v>
      </c>
      <c r="L561" s="26" t="str">
        <f t="shared" si="103"/>
        <v>marzo</v>
      </c>
      <c r="M561" s="26" t="str">
        <f t="shared" si="104"/>
        <v>m</v>
      </c>
      <c r="O561" s="26" t="str">
        <f t="shared" si="105"/>
        <v>15</v>
      </c>
      <c r="P561" s="26" t="str">
        <f t="shared" si="106"/>
        <v>2015</v>
      </c>
      <c r="R561" s="26" t="str">
        <f t="shared" si="107"/>
        <v>03-2015</v>
      </c>
    </row>
    <row r="562" spans="2:18" x14ac:dyDescent="0.25">
      <c r="B562" s="24">
        <v>37023</v>
      </c>
      <c r="D562" s="26" t="str">
        <f t="shared" si="96"/>
        <v>12</v>
      </c>
      <c r="E562" s="26" t="str">
        <f t="shared" si="97"/>
        <v>12</v>
      </c>
      <c r="F562" s="26" t="str">
        <f t="shared" si="98"/>
        <v>sáb</v>
      </c>
      <c r="G562" s="26" t="str">
        <f t="shared" si="99"/>
        <v>sábado</v>
      </c>
      <c r="I562" s="26" t="str">
        <f t="shared" si="100"/>
        <v>5</v>
      </c>
      <c r="J562" s="26" t="str">
        <f t="shared" si="101"/>
        <v>05</v>
      </c>
      <c r="K562" s="26" t="str">
        <f t="shared" si="102"/>
        <v>may</v>
      </c>
      <c r="L562" s="26" t="str">
        <f t="shared" si="103"/>
        <v>mayo</v>
      </c>
      <c r="M562" s="26" t="str">
        <f t="shared" si="104"/>
        <v>m</v>
      </c>
      <c r="O562" s="26" t="str">
        <f t="shared" si="105"/>
        <v>01</v>
      </c>
      <c r="P562" s="26" t="str">
        <f t="shared" si="106"/>
        <v>2001</v>
      </c>
      <c r="R562" s="26" t="str">
        <f t="shared" si="107"/>
        <v>05-2001</v>
      </c>
    </row>
    <row r="563" spans="2:18" x14ac:dyDescent="0.25">
      <c r="B563" s="24">
        <v>40934</v>
      </c>
      <c r="D563" s="26" t="str">
        <f t="shared" si="96"/>
        <v>26</v>
      </c>
      <c r="E563" s="26" t="str">
        <f t="shared" si="97"/>
        <v>26</v>
      </c>
      <c r="F563" s="26" t="str">
        <f t="shared" si="98"/>
        <v>jue</v>
      </c>
      <c r="G563" s="26" t="str">
        <f t="shared" si="99"/>
        <v>jueves</v>
      </c>
      <c r="I563" s="26" t="str">
        <f t="shared" si="100"/>
        <v>1</v>
      </c>
      <c r="J563" s="26" t="str">
        <f t="shared" si="101"/>
        <v>01</v>
      </c>
      <c r="K563" s="26" t="str">
        <f t="shared" si="102"/>
        <v>ene</v>
      </c>
      <c r="L563" s="26" t="str">
        <f t="shared" si="103"/>
        <v>enero</v>
      </c>
      <c r="M563" s="26" t="str">
        <f t="shared" si="104"/>
        <v>e</v>
      </c>
      <c r="O563" s="26" t="str">
        <f t="shared" si="105"/>
        <v>12</v>
      </c>
      <c r="P563" s="26" t="str">
        <f t="shared" si="106"/>
        <v>2012</v>
      </c>
      <c r="R563" s="26" t="str">
        <f t="shared" si="107"/>
        <v>01-2012</v>
      </c>
    </row>
    <row r="564" spans="2:18" x14ac:dyDescent="0.25">
      <c r="B564" s="24">
        <v>43918</v>
      </c>
      <c r="D564" s="26" t="str">
        <f t="shared" si="96"/>
        <v>28</v>
      </c>
      <c r="E564" s="26" t="str">
        <f t="shared" si="97"/>
        <v>28</v>
      </c>
      <c r="F564" s="26" t="str">
        <f t="shared" si="98"/>
        <v>sáb</v>
      </c>
      <c r="G564" s="26" t="str">
        <f t="shared" si="99"/>
        <v>sábado</v>
      </c>
      <c r="I564" s="26" t="str">
        <f t="shared" si="100"/>
        <v>3</v>
      </c>
      <c r="J564" s="26" t="str">
        <f t="shared" si="101"/>
        <v>03</v>
      </c>
      <c r="K564" s="26" t="str">
        <f t="shared" si="102"/>
        <v>mar</v>
      </c>
      <c r="L564" s="26" t="str">
        <f t="shared" si="103"/>
        <v>marzo</v>
      </c>
      <c r="M564" s="26" t="str">
        <f t="shared" si="104"/>
        <v>m</v>
      </c>
      <c r="O564" s="26" t="str">
        <f t="shared" si="105"/>
        <v>20</v>
      </c>
      <c r="P564" s="26" t="str">
        <f t="shared" si="106"/>
        <v>2020</v>
      </c>
      <c r="R564" s="26" t="str">
        <f t="shared" si="107"/>
        <v>03-2020</v>
      </c>
    </row>
    <row r="565" spans="2:18" x14ac:dyDescent="0.25">
      <c r="B565" s="24">
        <v>42056</v>
      </c>
      <c r="D565" s="26" t="str">
        <f t="shared" si="96"/>
        <v>21</v>
      </c>
      <c r="E565" s="26" t="str">
        <f t="shared" si="97"/>
        <v>21</v>
      </c>
      <c r="F565" s="26" t="str">
        <f t="shared" si="98"/>
        <v>sáb</v>
      </c>
      <c r="G565" s="26" t="str">
        <f t="shared" si="99"/>
        <v>sábado</v>
      </c>
      <c r="I565" s="26" t="str">
        <f t="shared" si="100"/>
        <v>2</v>
      </c>
      <c r="J565" s="26" t="str">
        <f t="shared" si="101"/>
        <v>02</v>
      </c>
      <c r="K565" s="26" t="str">
        <f t="shared" si="102"/>
        <v>feb</v>
      </c>
      <c r="L565" s="26" t="str">
        <f t="shared" si="103"/>
        <v>febrero</v>
      </c>
      <c r="M565" s="26" t="str">
        <f t="shared" si="104"/>
        <v>f</v>
      </c>
      <c r="O565" s="26" t="str">
        <f t="shared" si="105"/>
        <v>15</v>
      </c>
      <c r="P565" s="26" t="str">
        <f t="shared" si="106"/>
        <v>2015</v>
      </c>
      <c r="R565" s="26" t="str">
        <f t="shared" si="107"/>
        <v>02-2015</v>
      </c>
    </row>
    <row r="566" spans="2:18" x14ac:dyDescent="0.25">
      <c r="B566" s="24">
        <v>39667</v>
      </c>
      <c r="D566" s="26" t="str">
        <f t="shared" si="96"/>
        <v>7</v>
      </c>
      <c r="E566" s="26" t="str">
        <f t="shared" si="97"/>
        <v>07</v>
      </c>
      <c r="F566" s="26" t="str">
        <f t="shared" si="98"/>
        <v>jue</v>
      </c>
      <c r="G566" s="26" t="str">
        <f t="shared" si="99"/>
        <v>jueves</v>
      </c>
      <c r="I566" s="26" t="str">
        <f t="shared" si="100"/>
        <v>8</v>
      </c>
      <c r="J566" s="26" t="str">
        <f t="shared" si="101"/>
        <v>08</v>
      </c>
      <c r="K566" s="26" t="str">
        <f t="shared" si="102"/>
        <v>ago</v>
      </c>
      <c r="L566" s="26" t="str">
        <f t="shared" si="103"/>
        <v>agosto</v>
      </c>
      <c r="M566" s="26" t="str">
        <f t="shared" si="104"/>
        <v>a</v>
      </c>
      <c r="O566" s="26" t="str">
        <f t="shared" si="105"/>
        <v>08</v>
      </c>
      <c r="P566" s="26" t="str">
        <f t="shared" si="106"/>
        <v>2008</v>
      </c>
      <c r="R566" s="26" t="str">
        <f t="shared" si="107"/>
        <v>08-2008</v>
      </c>
    </row>
    <row r="567" spans="2:18" x14ac:dyDescent="0.25">
      <c r="B567" s="24">
        <v>38549</v>
      </c>
      <c r="D567" s="26" t="str">
        <f t="shared" si="96"/>
        <v>16</v>
      </c>
      <c r="E567" s="26" t="str">
        <f t="shared" si="97"/>
        <v>16</v>
      </c>
      <c r="F567" s="26" t="str">
        <f t="shared" si="98"/>
        <v>sáb</v>
      </c>
      <c r="G567" s="26" t="str">
        <f t="shared" si="99"/>
        <v>sábado</v>
      </c>
      <c r="I567" s="26" t="str">
        <f t="shared" si="100"/>
        <v>7</v>
      </c>
      <c r="J567" s="26" t="str">
        <f t="shared" si="101"/>
        <v>07</v>
      </c>
      <c r="K567" s="26" t="str">
        <f t="shared" si="102"/>
        <v>jul</v>
      </c>
      <c r="L567" s="26" t="str">
        <f t="shared" si="103"/>
        <v>julio</v>
      </c>
      <c r="M567" s="26" t="str">
        <f t="shared" si="104"/>
        <v>j</v>
      </c>
      <c r="O567" s="26" t="str">
        <f t="shared" si="105"/>
        <v>05</v>
      </c>
      <c r="P567" s="26" t="str">
        <f t="shared" si="106"/>
        <v>2005</v>
      </c>
      <c r="R567" s="26" t="str">
        <f t="shared" si="107"/>
        <v>07-2005</v>
      </c>
    </row>
    <row r="568" spans="2:18" x14ac:dyDescent="0.25">
      <c r="B568" s="24">
        <v>40879</v>
      </c>
      <c r="D568" s="26" t="str">
        <f t="shared" si="96"/>
        <v>2</v>
      </c>
      <c r="E568" s="26" t="str">
        <f t="shared" si="97"/>
        <v>02</v>
      </c>
      <c r="F568" s="26" t="str">
        <f t="shared" si="98"/>
        <v>vie</v>
      </c>
      <c r="G568" s="26" t="str">
        <f t="shared" si="99"/>
        <v>viernes</v>
      </c>
      <c r="I568" s="26" t="str">
        <f t="shared" si="100"/>
        <v>12</v>
      </c>
      <c r="J568" s="26" t="str">
        <f t="shared" si="101"/>
        <v>12</v>
      </c>
      <c r="K568" s="26" t="str">
        <f t="shared" si="102"/>
        <v>dic</v>
      </c>
      <c r="L568" s="26" t="str">
        <f t="shared" si="103"/>
        <v>diciembre</v>
      </c>
      <c r="M568" s="26" t="str">
        <f t="shared" si="104"/>
        <v>d</v>
      </c>
      <c r="O568" s="26" t="str">
        <f t="shared" si="105"/>
        <v>11</v>
      </c>
      <c r="P568" s="26" t="str">
        <f t="shared" si="106"/>
        <v>2011</v>
      </c>
      <c r="R568" s="26" t="str">
        <f t="shared" si="107"/>
        <v>12-2011</v>
      </c>
    </row>
    <row r="569" spans="2:18" x14ac:dyDescent="0.25">
      <c r="B569" s="24">
        <v>41071</v>
      </c>
      <c r="D569" s="26" t="str">
        <f t="shared" si="96"/>
        <v>11</v>
      </c>
      <c r="E569" s="26" t="str">
        <f t="shared" si="97"/>
        <v>11</v>
      </c>
      <c r="F569" s="26" t="str">
        <f t="shared" si="98"/>
        <v>lun</v>
      </c>
      <c r="G569" s="26" t="str">
        <f t="shared" si="99"/>
        <v>lunes</v>
      </c>
      <c r="I569" s="26" t="str">
        <f t="shared" si="100"/>
        <v>6</v>
      </c>
      <c r="J569" s="26" t="str">
        <f t="shared" si="101"/>
        <v>06</v>
      </c>
      <c r="K569" s="26" t="str">
        <f t="shared" si="102"/>
        <v>jun</v>
      </c>
      <c r="L569" s="26" t="str">
        <f t="shared" si="103"/>
        <v>junio</v>
      </c>
      <c r="M569" s="26" t="str">
        <f t="shared" si="104"/>
        <v>j</v>
      </c>
      <c r="O569" s="26" t="str">
        <f t="shared" si="105"/>
        <v>12</v>
      </c>
      <c r="P569" s="26" t="str">
        <f t="shared" si="106"/>
        <v>2012</v>
      </c>
      <c r="R569" s="26" t="str">
        <f t="shared" si="107"/>
        <v>06-2012</v>
      </c>
    </row>
    <row r="570" spans="2:18" x14ac:dyDescent="0.25">
      <c r="B570" s="24">
        <v>39524</v>
      </c>
      <c r="D570" s="26" t="str">
        <f t="shared" si="96"/>
        <v>17</v>
      </c>
      <c r="E570" s="26" t="str">
        <f t="shared" si="97"/>
        <v>17</v>
      </c>
      <c r="F570" s="26" t="str">
        <f t="shared" si="98"/>
        <v>lun</v>
      </c>
      <c r="G570" s="26" t="str">
        <f t="shared" si="99"/>
        <v>lunes</v>
      </c>
      <c r="I570" s="26" t="str">
        <f t="shared" si="100"/>
        <v>3</v>
      </c>
      <c r="J570" s="26" t="str">
        <f t="shared" si="101"/>
        <v>03</v>
      </c>
      <c r="K570" s="26" t="str">
        <f t="shared" si="102"/>
        <v>mar</v>
      </c>
      <c r="L570" s="26" t="str">
        <f t="shared" si="103"/>
        <v>marzo</v>
      </c>
      <c r="M570" s="26" t="str">
        <f t="shared" si="104"/>
        <v>m</v>
      </c>
      <c r="O570" s="26" t="str">
        <f t="shared" si="105"/>
        <v>08</v>
      </c>
      <c r="P570" s="26" t="str">
        <f t="shared" si="106"/>
        <v>2008</v>
      </c>
      <c r="R570" s="26" t="str">
        <f t="shared" si="107"/>
        <v>03-2008</v>
      </c>
    </row>
    <row r="571" spans="2:18" x14ac:dyDescent="0.25">
      <c r="B571" s="24">
        <v>37894</v>
      </c>
      <c r="D571" s="26" t="str">
        <f t="shared" si="96"/>
        <v>30</v>
      </c>
      <c r="E571" s="26" t="str">
        <f t="shared" si="97"/>
        <v>30</v>
      </c>
      <c r="F571" s="26" t="str">
        <f t="shared" si="98"/>
        <v>mar</v>
      </c>
      <c r="G571" s="26" t="str">
        <f t="shared" si="99"/>
        <v>martes</v>
      </c>
      <c r="I571" s="26" t="str">
        <f t="shared" si="100"/>
        <v>9</v>
      </c>
      <c r="J571" s="26" t="str">
        <f t="shared" si="101"/>
        <v>09</v>
      </c>
      <c r="K571" s="26" t="str">
        <f t="shared" si="102"/>
        <v>sep</v>
      </c>
      <c r="L571" s="26" t="str">
        <f t="shared" si="103"/>
        <v>septiembre</v>
      </c>
      <c r="M571" s="26" t="str">
        <f t="shared" si="104"/>
        <v>s</v>
      </c>
      <c r="O571" s="26" t="str">
        <f t="shared" si="105"/>
        <v>03</v>
      </c>
      <c r="P571" s="26" t="str">
        <f t="shared" si="106"/>
        <v>2003</v>
      </c>
      <c r="R571" s="26" t="str">
        <f t="shared" si="107"/>
        <v>09-2003</v>
      </c>
    </row>
    <row r="572" spans="2:18" x14ac:dyDescent="0.25">
      <c r="B572" s="24">
        <v>43873</v>
      </c>
      <c r="D572" s="26" t="str">
        <f t="shared" si="96"/>
        <v>12</v>
      </c>
      <c r="E572" s="26" t="str">
        <f t="shared" si="97"/>
        <v>12</v>
      </c>
      <c r="F572" s="26" t="str">
        <f t="shared" si="98"/>
        <v>mié</v>
      </c>
      <c r="G572" s="26" t="str">
        <f t="shared" si="99"/>
        <v>miércoles</v>
      </c>
      <c r="I572" s="26" t="str">
        <f t="shared" si="100"/>
        <v>2</v>
      </c>
      <c r="J572" s="26" t="str">
        <f t="shared" si="101"/>
        <v>02</v>
      </c>
      <c r="K572" s="26" t="str">
        <f t="shared" si="102"/>
        <v>feb</v>
      </c>
      <c r="L572" s="26" t="str">
        <f t="shared" si="103"/>
        <v>febrero</v>
      </c>
      <c r="M572" s="26" t="str">
        <f t="shared" si="104"/>
        <v>f</v>
      </c>
      <c r="O572" s="26" t="str">
        <f t="shared" si="105"/>
        <v>20</v>
      </c>
      <c r="P572" s="26" t="str">
        <f t="shared" si="106"/>
        <v>2020</v>
      </c>
      <c r="R572" s="26" t="str">
        <f t="shared" si="107"/>
        <v>02-2020</v>
      </c>
    </row>
    <row r="573" spans="2:18" x14ac:dyDescent="0.25">
      <c r="B573" s="24">
        <v>42562</v>
      </c>
      <c r="D573" s="26" t="str">
        <f t="shared" si="96"/>
        <v>11</v>
      </c>
      <c r="E573" s="26" t="str">
        <f t="shared" si="97"/>
        <v>11</v>
      </c>
      <c r="F573" s="26" t="str">
        <f t="shared" si="98"/>
        <v>lun</v>
      </c>
      <c r="G573" s="26" t="str">
        <f t="shared" si="99"/>
        <v>lunes</v>
      </c>
      <c r="I573" s="26" t="str">
        <f t="shared" si="100"/>
        <v>7</v>
      </c>
      <c r="J573" s="26" t="str">
        <f t="shared" si="101"/>
        <v>07</v>
      </c>
      <c r="K573" s="26" t="str">
        <f t="shared" si="102"/>
        <v>jul</v>
      </c>
      <c r="L573" s="26" t="str">
        <f t="shared" si="103"/>
        <v>julio</v>
      </c>
      <c r="M573" s="26" t="str">
        <f t="shared" si="104"/>
        <v>j</v>
      </c>
      <c r="O573" s="26" t="str">
        <f t="shared" si="105"/>
        <v>16</v>
      </c>
      <c r="P573" s="26" t="str">
        <f t="shared" si="106"/>
        <v>2016</v>
      </c>
      <c r="R573" s="26" t="str">
        <f t="shared" si="107"/>
        <v>07-2016</v>
      </c>
    </row>
    <row r="574" spans="2:18" x14ac:dyDescent="0.25">
      <c r="B574" s="24">
        <v>42318</v>
      </c>
      <c r="D574" s="26" t="str">
        <f t="shared" si="96"/>
        <v>10</v>
      </c>
      <c r="E574" s="26" t="str">
        <f t="shared" si="97"/>
        <v>10</v>
      </c>
      <c r="F574" s="26" t="str">
        <f t="shared" si="98"/>
        <v>mar</v>
      </c>
      <c r="G574" s="26" t="str">
        <f t="shared" si="99"/>
        <v>martes</v>
      </c>
      <c r="I574" s="26" t="str">
        <f t="shared" si="100"/>
        <v>11</v>
      </c>
      <c r="J574" s="26" t="str">
        <f t="shared" si="101"/>
        <v>11</v>
      </c>
      <c r="K574" s="26" t="str">
        <f t="shared" si="102"/>
        <v>nov</v>
      </c>
      <c r="L574" s="26" t="str">
        <f t="shared" si="103"/>
        <v>noviembre</v>
      </c>
      <c r="M574" s="26" t="str">
        <f t="shared" si="104"/>
        <v>n</v>
      </c>
      <c r="O574" s="26" t="str">
        <f t="shared" si="105"/>
        <v>15</v>
      </c>
      <c r="P574" s="26" t="str">
        <f t="shared" si="106"/>
        <v>2015</v>
      </c>
      <c r="R574" s="26" t="str">
        <f t="shared" si="107"/>
        <v>11-2015</v>
      </c>
    </row>
    <row r="575" spans="2:18" x14ac:dyDescent="0.25">
      <c r="B575" s="24">
        <v>39810</v>
      </c>
      <c r="D575" s="26" t="str">
        <f t="shared" si="96"/>
        <v>28</v>
      </c>
      <c r="E575" s="26" t="str">
        <f t="shared" si="97"/>
        <v>28</v>
      </c>
      <c r="F575" s="26" t="str">
        <f t="shared" si="98"/>
        <v>dom</v>
      </c>
      <c r="G575" s="26" t="str">
        <f t="shared" si="99"/>
        <v>domingo</v>
      </c>
      <c r="I575" s="26" t="str">
        <f t="shared" si="100"/>
        <v>12</v>
      </c>
      <c r="J575" s="26" t="str">
        <f t="shared" si="101"/>
        <v>12</v>
      </c>
      <c r="K575" s="26" t="str">
        <f t="shared" si="102"/>
        <v>dic</v>
      </c>
      <c r="L575" s="26" t="str">
        <f t="shared" si="103"/>
        <v>diciembre</v>
      </c>
      <c r="M575" s="26" t="str">
        <f t="shared" si="104"/>
        <v>d</v>
      </c>
      <c r="O575" s="26" t="str">
        <f t="shared" si="105"/>
        <v>08</v>
      </c>
      <c r="P575" s="26" t="str">
        <f t="shared" si="106"/>
        <v>2008</v>
      </c>
      <c r="R575" s="26" t="str">
        <f t="shared" si="107"/>
        <v>12-2008</v>
      </c>
    </row>
    <row r="576" spans="2:18" x14ac:dyDescent="0.25">
      <c r="B576" s="24">
        <v>39808</v>
      </c>
      <c r="D576" s="26" t="str">
        <f t="shared" si="96"/>
        <v>26</v>
      </c>
      <c r="E576" s="26" t="str">
        <f t="shared" si="97"/>
        <v>26</v>
      </c>
      <c r="F576" s="26" t="str">
        <f t="shared" si="98"/>
        <v>vie</v>
      </c>
      <c r="G576" s="26" t="str">
        <f t="shared" si="99"/>
        <v>viernes</v>
      </c>
      <c r="I576" s="26" t="str">
        <f t="shared" si="100"/>
        <v>12</v>
      </c>
      <c r="J576" s="26" t="str">
        <f t="shared" si="101"/>
        <v>12</v>
      </c>
      <c r="K576" s="26" t="str">
        <f t="shared" si="102"/>
        <v>dic</v>
      </c>
      <c r="L576" s="26" t="str">
        <f t="shared" si="103"/>
        <v>diciembre</v>
      </c>
      <c r="M576" s="26" t="str">
        <f t="shared" si="104"/>
        <v>d</v>
      </c>
      <c r="O576" s="26" t="str">
        <f t="shared" si="105"/>
        <v>08</v>
      </c>
      <c r="P576" s="26" t="str">
        <f t="shared" si="106"/>
        <v>2008</v>
      </c>
      <c r="R576" s="26" t="str">
        <f t="shared" si="107"/>
        <v>12-2008</v>
      </c>
    </row>
    <row r="577" spans="2:18" x14ac:dyDescent="0.25">
      <c r="B577" s="24">
        <v>38007</v>
      </c>
      <c r="D577" s="26" t="str">
        <f t="shared" si="96"/>
        <v>21</v>
      </c>
      <c r="E577" s="26" t="str">
        <f t="shared" si="97"/>
        <v>21</v>
      </c>
      <c r="F577" s="26" t="str">
        <f t="shared" si="98"/>
        <v>mié</v>
      </c>
      <c r="G577" s="26" t="str">
        <f t="shared" si="99"/>
        <v>miércoles</v>
      </c>
      <c r="I577" s="26" t="str">
        <f t="shared" si="100"/>
        <v>1</v>
      </c>
      <c r="J577" s="26" t="str">
        <f t="shared" si="101"/>
        <v>01</v>
      </c>
      <c r="K577" s="26" t="str">
        <f t="shared" si="102"/>
        <v>ene</v>
      </c>
      <c r="L577" s="26" t="str">
        <f t="shared" si="103"/>
        <v>enero</v>
      </c>
      <c r="M577" s="26" t="str">
        <f t="shared" si="104"/>
        <v>e</v>
      </c>
      <c r="O577" s="26" t="str">
        <f t="shared" si="105"/>
        <v>04</v>
      </c>
      <c r="P577" s="26" t="str">
        <f t="shared" si="106"/>
        <v>2004</v>
      </c>
      <c r="R577" s="26" t="str">
        <f t="shared" si="107"/>
        <v>01-2004</v>
      </c>
    </row>
    <row r="578" spans="2:18" x14ac:dyDescent="0.25">
      <c r="B578" s="24">
        <v>40137</v>
      </c>
      <c r="D578" s="26" t="str">
        <f t="shared" si="96"/>
        <v>20</v>
      </c>
      <c r="E578" s="26" t="str">
        <f t="shared" si="97"/>
        <v>20</v>
      </c>
      <c r="F578" s="26" t="str">
        <f t="shared" si="98"/>
        <v>vie</v>
      </c>
      <c r="G578" s="26" t="str">
        <f t="shared" si="99"/>
        <v>viernes</v>
      </c>
      <c r="I578" s="26" t="str">
        <f t="shared" si="100"/>
        <v>11</v>
      </c>
      <c r="J578" s="26" t="str">
        <f t="shared" si="101"/>
        <v>11</v>
      </c>
      <c r="K578" s="26" t="str">
        <f t="shared" si="102"/>
        <v>nov</v>
      </c>
      <c r="L578" s="26" t="str">
        <f t="shared" si="103"/>
        <v>noviembre</v>
      </c>
      <c r="M578" s="26" t="str">
        <f t="shared" si="104"/>
        <v>n</v>
      </c>
      <c r="O578" s="26" t="str">
        <f t="shared" si="105"/>
        <v>09</v>
      </c>
      <c r="P578" s="26" t="str">
        <f t="shared" si="106"/>
        <v>2009</v>
      </c>
      <c r="R578" s="26" t="str">
        <f t="shared" si="107"/>
        <v>11-2009</v>
      </c>
    </row>
    <row r="579" spans="2:18" x14ac:dyDescent="0.25">
      <c r="B579" s="24">
        <v>40042</v>
      </c>
      <c r="D579" s="26" t="str">
        <f t="shared" si="96"/>
        <v>17</v>
      </c>
      <c r="E579" s="26" t="str">
        <f t="shared" si="97"/>
        <v>17</v>
      </c>
      <c r="F579" s="26" t="str">
        <f t="shared" si="98"/>
        <v>lun</v>
      </c>
      <c r="G579" s="26" t="str">
        <f t="shared" si="99"/>
        <v>lunes</v>
      </c>
      <c r="I579" s="26" t="str">
        <f t="shared" si="100"/>
        <v>8</v>
      </c>
      <c r="J579" s="26" t="str">
        <f t="shared" si="101"/>
        <v>08</v>
      </c>
      <c r="K579" s="26" t="str">
        <f t="shared" si="102"/>
        <v>ago</v>
      </c>
      <c r="L579" s="26" t="str">
        <f t="shared" si="103"/>
        <v>agosto</v>
      </c>
      <c r="M579" s="26" t="str">
        <f t="shared" si="104"/>
        <v>a</v>
      </c>
      <c r="O579" s="26" t="str">
        <f t="shared" si="105"/>
        <v>09</v>
      </c>
      <c r="P579" s="26" t="str">
        <f t="shared" si="106"/>
        <v>2009</v>
      </c>
      <c r="R579" s="26" t="str">
        <f t="shared" si="107"/>
        <v>08-2009</v>
      </c>
    </row>
    <row r="580" spans="2:18" x14ac:dyDescent="0.25">
      <c r="B580" s="24">
        <v>42707</v>
      </c>
      <c r="D580" s="26" t="str">
        <f t="shared" si="96"/>
        <v>3</v>
      </c>
      <c r="E580" s="26" t="str">
        <f t="shared" si="97"/>
        <v>03</v>
      </c>
      <c r="F580" s="26" t="str">
        <f t="shared" si="98"/>
        <v>sáb</v>
      </c>
      <c r="G580" s="26" t="str">
        <f t="shared" si="99"/>
        <v>sábado</v>
      </c>
      <c r="I580" s="26" t="str">
        <f t="shared" si="100"/>
        <v>12</v>
      </c>
      <c r="J580" s="26" t="str">
        <f t="shared" si="101"/>
        <v>12</v>
      </c>
      <c r="K580" s="26" t="str">
        <f t="shared" si="102"/>
        <v>dic</v>
      </c>
      <c r="L580" s="26" t="str">
        <f t="shared" si="103"/>
        <v>diciembre</v>
      </c>
      <c r="M580" s="26" t="str">
        <f t="shared" si="104"/>
        <v>d</v>
      </c>
      <c r="O580" s="26" t="str">
        <f t="shared" si="105"/>
        <v>16</v>
      </c>
      <c r="P580" s="26" t="str">
        <f t="shared" si="106"/>
        <v>2016</v>
      </c>
      <c r="R580" s="26" t="str">
        <f t="shared" si="107"/>
        <v>12-2016</v>
      </c>
    </row>
    <row r="581" spans="2:18" x14ac:dyDescent="0.25">
      <c r="B581" s="24">
        <v>44189</v>
      </c>
      <c r="D581" s="26" t="str">
        <f t="shared" si="96"/>
        <v>24</v>
      </c>
      <c r="E581" s="26" t="str">
        <f t="shared" si="97"/>
        <v>24</v>
      </c>
      <c r="F581" s="26" t="str">
        <f t="shared" si="98"/>
        <v>jue</v>
      </c>
      <c r="G581" s="26" t="str">
        <f t="shared" si="99"/>
        <v>jueves</v>
      </c>
      <c r="I581" s="26" t="str">
        <f t="shared" si="100"/>
        <v>12</v>
      </c>
      <c r="J581" s="26" t="str">
        <f t="shared" si="101"/>
        <v>12</v>
      </c>
      <c r="K581" s="26" t="str">
        <f t="shared" si="102"/>
        <v>dic</v>
      </c>
      <c r="L581" s="26" t="str">
        <f t="shared" si="103"/>
        <v>diciembre</v>
      </c>
      <c r="M581" s="26" t="str">
        <f t="shared" si="104"/>
        <v>d</v>
      </c>
      <c r="O581" s="26" t="str">
        <f t="shared" si="105"/>
        <v>20</v>
      </c>
      <c r="P581" s="26" t="str">
        <f t="shared" si="106"/>
        <v>2020</v>
      </c>
      <c r="R581" s="26" t="str">
        <f t="shared" si="107"/>
        <v>12-2020</v>
      </c>
    </row>
    <row r="582" spans="2:18" x14ac:dyDescent="0.25">
      <c r="B582" s="24">
        <v>37377</v>
      </c>
      <c r="D582" s="26" t="str">
        <f t="shared" si="96"/>
        <v>1</v>
      </c>
      <c r="E582" s="26" t="str">
        <f t="shared" si="97"/>
        <v>01</v>
      </c>
      <c r="F582" s="26" t="str">
        <f t="shared" si="98"/>
        <v>mié</v>
      </c>
      <c r="G582" s="26" t="str">
        <f t="shared" si="99"/>
        <v>miércoles</v>
      </c>
      <c r="I582" s="26" t="str">
        <f t="shared" si="100"/>
        <v>5</v>
      </c>
      <c r="J582" s="26" t="str">
        <f t="shared" si="101"/>
        <v>05</v>
      </c>
      <c r="K582" s="26" t="str">
        <f t="shared" si="102"/>
        <v>may</v>
      </c>
      <c r="L582" s="26" t="str">
        <f t="shared" si="103"/>
        <v>mayo</v>
      </c>
      <c r="M582" s="26" t="str">
        <f t="shared" si="104"/>
        <v>m</v>
      </c>
      <c r="O582" s="26" t="str">
        <f t="shared" si="105"/>
        <v>02</v>
      </c>
      <c r="P582" s="26" t="str">
        <f t="shared" si="106"/>
        <v>2002</v>
      </c>
      <c r="R582" s="26" t="str">
        <f t="shared" si="107"/>
        <v>05-2002</v>
      </c>
    </row>
    <row r="583" spans="2:18" x14ac:dyDescent="0.25">
      <c r="B583" s="24">
        <v>37584</v>
      </c>
      <c r="D583" s="26" t="str">
        <f t="shared" si="96"/>
        <v>24</v>
      </c>
      <c r="E583" s="26" t="str">
        <f t="shared" si="97"/>
        <v>24</v>
      </c>
      <c r="F583" s="26" t="str">
        <f t="shared" si="98"/>
        <v>dom</v>
      </c>
      <c r="G583" s="26" t="str">
        <f t="shared" si="99"/>
        <v>domingo</v>
      </c>
      <c r="I583" s="26" t="str">
        <f t="shared" si="100"/>
        <v>11</v>
      </c>
      <c r="J583" s="26" t="str">
        <f t="shared" si="101"/>
        <v>11</v>
      </c>
      <c r="K583" s="26" t="str">
        <f t="shared" si="102"/>
        <v>nov</v>
      </c>
      <c r="L583" s="26" t="str">
        <f t="shared" si="103"/>
        <v>noviembre</v>
      </c>
      <c r="M583" s="26" t="str">
        <f t="shared" si="104"/>
        <v>n</v>
      </c>
      <c r="O583" s="26" t="str">
        <f t="shared" si="105"/>
        <v>02</v>
      </c>
      <c r="P583" s="26" t="str">
        <f t="shared" si="106"/>
        <v>2002</v>
      </c>
      <c r="R583" s="26" t="str">
        <f t="shared" si="107"/>
        <v>11-2002</v>
      </c>
    </row>
    <row r="584" spans="2:18" x14ac:dyDescent="0.25">
      <c r="B584" s="24">
        <v>39154</v>
      </c>
      <c r="D584" s="26" t="str">
        <f t="shared" si="96"/>
        <v>13</v>
      </c>
      <c r="E584" s="26" t="str">
        <f t="shared" si="97"/>
        <v>13</v>
      </c>
      <c r="F584" s="26" t="str">
        <f t="shared" si="98"/>
        <v>mar</v>
      </c>
      <c r="G584" s="26" t="str">
        <f t="shared" si="99"/>
        <v>martes</v>
      </c>
      <c r="I584" s="26" t="str">
        <f t="shared" si="100"/>
        <v>3</v>
      </c>
      <c r="J584" s="26" t="str">
        <f t="shared" si="101"/>
        <v>03</v>
      </c>
      <c r="K584" s="26" t="str">
        <f t="shared" si="102"/>
        <v>mar</v>
      </c>
      <c r="L584" s="26" t="str">
        <f t="shared" si="103"/>
        <v>marzo</v>
      </c>
      <c r="M584" s="26" t="str">
        <f t="shared" si="104"/>
        <v>m</v>
      </c>
      <c r="O584" s="26" t="str">
        <f t="shared" si="105"/>
        <v>07</v>
      </c>
      <c r="P584" s="26" t="str">
        <f t="shared" si="106"/>
        <v>2007</v>
      </c>
      <c r="R584" s="26" t="str">
        <f t="shared" si="107"/>
        <v>03-2007</v>
      </c>
    </row>
    <row r="585" spans="2:18" x14ac:dyDescent="0.25">
      <c r="B585" s="24">
        <v>43747</v>
      </c>
      <c r="D585" s="26" t="str">
        <f t="shared" si="96"/>
        <v>9</v>
      </c>
      <c r="E585" s="26" t="str">
        <f t="shared" si="97"/>
        <v>09</v>
      </c>
      <c r="F585" s="26" t="str">
        <f t="shared" si="98"/>
        <v>mié</v>
      </c>
      <c r="G585" s="26" t="str">
        <f t="shared" si="99"/>
        <v>miércoles</v>
      </c>
      <c r="I585" s="26" t="str">
        <f t="shared" si="100"/>
        <v>10</v>
      </c>
      <c r="J585" s="26" t="str">
        <f t="shared" si="101"/>
        <v>10</v>
      </c>
      <c r="K585" s="26" t="str">
        <f t="shared" si="102"/>
        <v>oct</v>
      </c>
      <c r="L585" s="26" t="str">
        <f t="shared" si="103"/>
        <v>octubre</v>
      </c>
      <c r="M585" s="26" t="str">
        <f t="shared" si="104"/>
        <v>o</v>
      </c>
      <c r="O585" s="26" t="str">
        <f t="shared" si="105"/>
        <v>19</v>
      </c>
      <c r="P585" s="26" t="str">
        <f t="shared" si="106"/>
        <v>2019</v>
      </c>
      <c r="R585" s="26" t="str">
        <f t="shared" si="107"/>
        <v>10-2019</v>
      </c>
    </row>
    <row r="586" spans="2:18" x14ac:dyDescent="0.25">
      <c r="B586" s="24">
        <v>36816</v>
      </c>
      <c r="D586" s="26" t="str">
        <f t="shared" si="96"/>
        <v>17</v>
      </c>
      <c r="E586" s="26" t="str">
        <f t="shared" si="97"/>
        <v>17</v>
      </c>
      <c r="F586" s="26" t="str">
        <f t="shared" si="98"/>
        <v>mar</v>
      </c>
      <c r="G586" s="26" t="str">
        <f t="shared" si="99"/>
        <v>martes</v>
      </c>
      <c r="I586" s="26" t="str">
        <f t="shared" si="100"/>
        <v>10</v>
      </c>
      <c r="J586" s="26" t="str">
        <f t="shared" si="101"/>
        <v>10</v>
      </c>
      <c r="K586" s="26" t="str">
        <f t="shared" si="102"/>
        <v>oct</v>
      </c>
      <c r="L586" s="26" t="str">
        <f t="shared" si="103"/>
        <v>octubre</v>
      </c>
      <c r="M586" s="26" t="str">
        <f t="shared" si="104"/>
        <v>o</v>
      </c>
      <c r="O586" s="26" t="str">
        <f t="shared" si="105"/>
        <v>00</v>
      </c>
      <c r="P586" s="26" t="str">
        <f t="shared" si="106"/>
        <v>2000</v>
      </c>
      <c r="R586" s="26" t="str">
        <f t="shared" si="107"/>
        <v>10-2000</v>
      </c>
    </row>
    <row r="587" spans="2:18" x14ac:dyDescent="0.25">
      <c r="B587" s="24">
        <v>38010</v>
      </c>
      <c r="D587" s="26" t="str">
        <f t="shared" si="96"/>
        <v>24</v>
      </c>
      <c r="E587" s="26" t="str">
        <f t="shared" si="97"/>
        <v>24</v>
      </c>
      <c r="F587" s="26" t="str">
        <f t="shared" si="98"/>
        <v>sáb</v>
      </c>
      <c r="G587" s="26" t="str">
        <f t="shared" si="99"/>
        <v>sábado</v>
      </c>
      <c r="I587" s="26" t="str">
        <f t="shared" si="100"/>
        <v>1</v>
      </c>
      <c r="J587" s="26" t="str">
        <f t="shared" si="101"/>
        <v>01</v>
      </c>
      <c r="K587" s="26" t="str">
        <f t="shared" si="102"/>
        <v>ene</v>
      </c>
      <c r="L587" s="26" t="str">
        <f t="shared" si="103"/>
        <v>enero</v>
      </c>
      <c r="M587" s="26" t="str">
        <f t="shared" si="104"/>
        <v>e</v>
      </c>
      <c r="O587" s="26" t="str">
        <f t="shared" si="105"/>
        <v>04</v>
      </c>
      <c r="P587" s="26" t="str">
        <f t="shared" si="106"/>
        <v>2004</v>
      </c>
      <c r="R587" s="26" t="str">
        <f t="shared" si="107"/>
        <v>01-2004</v>
      </c>
    </row>
    <row r="588" spans="2:18" x14ac:dyDescent="0.25">
      <c r="B588" s="24">
        <v>41936</v>
      </c>
      <c r="D588" s="26" t="str">
        <f t="shared" ref="D588:D651" si="108">TEXT(B588,"d")</f>
        <v>24</v>
      </c>
      <c r="E588" s="26" t="str">
        <f t="shared" ref="E588:E651" si="109">TEXT(B588,"dd")</f>
        <v>24</v>
      </c>
      <c r="F588" s="26" t="str">
        <f t="shared" ref="F588:F651" si="110">TEXT(B588,"ddd")</f>
        <v>vie</v>
      </c>
      <c r="G588" s="26" t="str">
        <f t="shared" ref="G588:G651" si="111">TEXT(B588,"dddd")</f>
        <v>viernes</v>
      </c>
      <c r="I588" s="26" t="str">
        <f t="shared" ref="I588:I651" si="112">TEXT(B588,"m")</f>
        <v>10</v>
      </c>
      <c r="J588" s="26" t="str">
        <f t="shared" ref="J588:J651" si="113">TEXT(B588,"mm")</f>
        <v>10</v>
      </c>
      <c r="K588" s="26" t="str">
        <f t="shared" ref="K588:K651" si="114">TEXT(B588,"mmm")</f>
        <v>oct</v>
      </c>
      <c r="L588" s="26" t="str">
        <f t="shared" ref="L588:L651" si="115">TEXT(B588,"mmmm")</f>
        <v>octubre</v>
      </c>
      <c r="M588" s="26" t="str">
        <f t="shared" ref="M588:M651" si="116">TEXT(B588,"mmmmm")</f>
        <v>o</v>
      </c>
      <c r="O588" s="26" t="str">
        <f t="shared" ref="O588:O651" si="117">TEXT(B588,"yy")</f>
        <v>14</v>
      </c>
      <c r="P588" s="26" t="str">
        <f t="shared" ref="P588:P651" si="118">TEXT(B588,"yyyy")</f>
        <v>2014</v>
      </c>
      <c r="R588" s="26" t="str">
        <f t="shared" ref="R588:R651" si="119">TEXT(B588,"mm-yyyy")</f>
        <v>10-2014</v>
      </c>
    </row>
    <row r="589" spans="2:18" x14ac:dyDescent="0.25">
      <c r="B589" s="24">
        <v>42986</v>
      </c>
      <c r="D589" s="26" t="str">
        <f t="shared" si="108"/>
        <v>8</v>
      </c>
      <c r="E589" s="26" t="str">
        <f t="shared" si="109"/>
        <v>08</v>
      </c>
      <c r="F589" s="26" t="str">
        <f t="shared" si="110"/>
        <v>vie</v>
      </c>
      <c r="G589" s="26" t="str">
        <f t="shared" si="111"/>
        <v>viernes</v>
      </c>
      <c r="I589" s="26" t="str">
        <f t="shared" si="112"/>
        <v>9</v>
      </c>
      <c r="J589" s="26" t="str">
        <f t="shared" si="113"/>
        <v>09</v>
      </c>
      <c r="K589" s="26" t="str">
        <f t="shared" si="114"/>
        <v>sep</v>
      </c>
      <c r="L589" s="26" t="str">
        <f t="shared" si="115"/>
        <v>septiembre</v>
      </c>
      <c r="M589" s="26" t="str">
        <f t="shared" si="116"/>
        <v>s</v>
      </c>
      <c r="O589" s="26" t="str">
        <f t="shared" si="117"/>
        <v>17</v>
      </c>
      <c r="P589" s="26" t="str">
        <f t="shared" si="118"/>
        <v>2017</v>
      </c>
      <c r="R589" s="26" t="str">
        <f t="shared" si="119"/>
        <v>09-2017</v>
      </c>
    </row>
    <row r="590" spans="2:18" x14ac:dyDescent="0.25">
      <c r="B590" s="24">
        <v>41592</v>
      </c>
      <c r="D590" s="26" t="str">
        <f t="shared" si="108"/>
        <v>14</v>
      </c>
      <c r="E590" s="26" t="str">
        <f t="shared" si="109"/>
        <v>14</v>
      </c>
      <c r="F590" s="26" t="str">
        <f t="shared" si="110"/>
        <v>jue</v>
      </c>
      <c r="G590" s="26" t="str">
        <f t="shared" si="111"/>
        <v>jueves</v>
      </c>
      <c r="I590" s="26" t="str">
        <f t="shared" si="112"/>
        <v>11</v>
      </c>
      <c r="J590" s="26" t="str">
        <f t="shared" si="113"/>
        <v>11</v>
      </c>
      <c r="K590" s="26" t="str">
        <f t="shared" si="114"/>
        <v>nov</v>
      </c>
      <c r="L590" s="26" t="str">
        <f t="shared" si="115"/>
        <v>noviembre</v>
      </c>
      <c r="M590" s="26" t="str">
        <f t="shared" si="116"/>
        <v>n</v>
      </c>
      <c r="O590" s="26" t="str">
        <f t="shared" si="117"/>
        <v>13</v>
      </c>
      <c r="P590" s="26" t="str">
        <f t="shared" si="118"/>
        <v>2013</v>
      </c>
      <c r="R590" s="26" t="str">
        <f t="shared" si="119"/>
        <v>11-2013</v>
      </c>
    </row>
    <row r="591" spans="2:18" x14ac:dyDescent="0.25">
      <c r="B591" s="24">
        <v>39015</v>
      </c>
      <c r="D591" s="26" t="str">
        <f t="shared" si="108"/>
        <v>25</v>
      </c>
      <c r="E591" s="26" t="str">
        <f t="shared" si="109"/>
        <v>25</v>
      </c>
      <c r="F591" s="26" t="str">
        <f t="shared" si="110"/>
        <v>mié</v>
      </c>
      <c r="G591" s="26" t="str">
        <f t="shared" si="111"/>
        <v>miércoles</v>
      </c>
      <c r="I591" s="26" t="str">
        <f t="shared" si="112"/>
        <v>10</v>
      </c>
      <c r="J591" s="26" t="str">
        <f t="shared" si="113"/>
        <v>10</v>
      </c>
      <c r="K591" s="26" t="str">
        <f t="shared" si="114"/>
        <v>oct</v>
      </c>
      <c r="L591" s="26" t="str">
        <f t="shared" si="115"/>
        <v>octubre</v>
      </c>
      <c r="M591" s="26" t="str">
        <f t="shared" si="116"/>
        <v>o</v>
      </c>
      <c r="O591" s="26" t="str">
        <f t="shared" si="117"/>
        <v>06</v>
      </c>
      <c r="P591" s="26" t="str">
        <f t="shared" si="118"/>
        <v>2006</v>
      </c>
      <c r="R591" s="26" t="str">
        <f t="shared" si="119"/>
        <v>10-2006</v>
      </c>
    </row>
    <row r="592" spans="2:18" x14ac:dyDescent="0.25">
      <c r="B592" s="24">
        <v>40997</v>
      </c>
      <c r="D592" s="26" t="str">
        <f t="shared" si="108"/>
        <v>29</v>
      </c>
      <c r="E592" s="26" t="str">
        <f t="shared" si="109"/>
        <v>29</v>
      </c>
      <c r="F592" s="26" t="str">
        <f t="shared" si="110"/>
        <v>jue</v>
      </c>
      <c r="G592" s="26" t="str">
        <f t="shared" si="111"/>
        <v>jueves</v>
      </c>
      <c r="I592" s="26" t="str">
        <f t="shared" si="112"/>
        <v>3</v>
      </c>
      <c r="J592" s="26" t="str">
        <f t="shared" si="113"/>
        <v>03</v>
      </c>
      <c r="K592" s="26" t="str">
        <f t="shared" si="114"/>
        <v>mar</v>
      </c>
      <c r="L592" s="26" t="str">
        <f t="shared" si="115"/>
        <v>marzo</v>
      </c>
      <c r="M592" s="26" t="str">
        <f t="shared" si="116"/>
        <v>m</v>
      </c>
      <c r="O592" s="26" t="str">
        <f t="shared" si="117"/>
        <v>12</v>
      </c>
      <c r="P592" s="26" t="str">
        <f t="shared" si="118"/>
        <v>2012</v>
      </c>
      <c r="R592" s="26" t="str">
        <f t="shared" si="119"/>
        <v>03-2012</v>
      </c>
    </row>
    <row r="593" spans="2:18" x14ac:dyDescent="0.25">
      <c r="B593" s="24">
        <v>38385</v>
      </c>
      <c r="D593" s="26" t="str">
        <f t="shared" si="108"/>
        <v>2</v>
      </c>
      <c r="E593" s="26" t="str">
        <f t="shared" si="109"/>
        <v>02</v>
      </c>
      <c r="F593" s="26" t="str">
        <f t="shared" si="110"/>
        <v>mié</v>
      </c>
      <c r="G593" s="26" t="str">
        <f t="shared" si="111"/>
        <v>miércoles</v>
      </c>
      <c r="I593" s="26" t="str">
        <f t="shared" si="112"/>
        <v>2</v>
      </c>
      <c r="J593" s="26" t="str">
        <f t="shared" si="113"/>
        <v>02</v>
      </c>
      <c r="K593" s="26" t="str">
        <f t="shared" si="114"/>
        <v>feb</v>
      </c>
      <c r="L593" s="26" t="str">
        <f t="shared" si="115"/>
        <v>febrero</v>
      </c>
      <c r="M593" s="26" t="str">
        <f t="shared" si="116"/>
        <v>f</v>
      </c>
      <c r="O593" s="26" t="str">
        <f t="shared" si="117"/>
        <v>05</v>
      </c>
      <c r="P593" s="26" t="str">
        <f t="shared" si="118"/>
        <v>2005</v>
      </c>
      <c r="R593" s="26" t="str">
        <f t="shared" si="119"/>
        <v>02-2005</v>
      </c>
    </row>
    <row r="594" spans="2:18" x14ac:dyDescent="0.25">
      <c r="B594" s="24">
        <v>42279</v>
      </c>
      <c r="D594" s="26" t="str">
        <f t="shared" si="108"/>
        <v>2</v>
      </c>
      <c r="E594" s="26" t="str">
        <f t="shared" si="109"/>
        <v>02</v>
      </c>
      <c r="F594" s="26" t="str">
        <f t="shared" si="110"/>
        <v>vie</v>
      </c>
      <c r="G594" s="26" t="str">
        <f t="shared" si="111"/>
        <v>viernes</v>
      </c>
      <c r="I594" s="26" t="str">
        <f t="shared" si="112"/>
        <v>10</v>
      </c>
      <c r="J594" s="26" t="str">
        <f t="shared" si="113"/>
        <v>10</v>
      </c>
      <c r="K594" s="26" t="str">
        <f t="shared" si="114"/>
        <v>oct</v>
      </c>
      <c r="L594" s="26" t="str">
        <f t="shared" si="115"/>
        <v>octubre</v>
      </c>
      <c r="M594" s="26" t="str">
        <f t="shared" si="116"/>
        <v>o</v>
      </c>
      <c r="O594" s="26" t="str">
        <f t="shared" si="117"/>
        <v>15</v>
      </c>
      <c r="P594" s="26" t="str">
        <f t="shared" si="118"/>
        <v>2015</v>
      </c>
      <c r="R594" s="26" t="str">
        <f t="shared" si="119"/>
        <v>10-2015</v>
      </c>
    </row>
    <row r="595" spans="2:18" x14ac:dyDescent="0.25">
      <c r="B595" s="24">
        <v>40102</v>
      </c>
      <c r="D595" s="26" t="str">
        <f t="shared" si="108"/>
        <v>16</v>
      </c>
      <c r="E595" s="26" t="str">
        <f t="shared" si="109"/>
        <v>16</v>
      </c>
      <c r="F595" s="26" t="str">
        <f t="shared" si="110"/>
        <v>vie</v>
      </c>
      <c r="G595" s="26" t="str">
        <f t="shared" si="111"/>
        <v>viernes</v>
      </c>
      <c r="I595" s="26" t="str">
        <f t="shared" si="112"/>
        <v>10</v>
      </c>
      <c r="J595" s="26" t="str">
        <f t="shared" si="113"/>
        <v>10</v>
      </c>
      <c r="K595" s="26" t="str">
        <f t="shared" si="114"/>
        <v>oct</v>
      </c>
      <c r="L595" s="26" t="str">
        <f t="shared" si="115"/>
        <v>octubre</v>
      </c>
      <c r="M595" s="26" t="str">
        <f t="shared" si="116"/>
        <v>o</v>
      </c>
      <c r="O595" s="26" t="str">
        <f t="shared" si="117"/>
        <v>09</v>
      </c>
      <c r="P595" s="26" t="str">
        <f t="shared" si="118"/>
        <v>2009</v>
      </c>
      <c r="R595" s="26" t="str">
        <f t="shared" si="119"/>
        <v>10-2009</v>
      </c>
    </row>
    <row r="596" spans="2:18" x14ac:dyDescent="0.25">
      <c r="B596" s="24">
        <v>39764</v>
      </c>
      <c r="D596" s="26" t="str">
        <f t="shared" si="108"/>
        <v>12</v>
      </c>
      <c r="E596" s="26" t="str">
        <f t="shared" si="109"/>
        <v>12</v>
      </c>
      <c r="F596" s="26" t="str">
        <f t="shared" si="110"/>
        <v>mié</v>
      </c>
      <c r="G596" s="26" t="str">
        <f t="shared" si="111"/>
        <v>miércoles</v>
      </c>
      <c r="I596" s="26" t="str">
        <f t="shared" si="112"/>
        <v>11</v>
      </c>
      <c r="J596" s="26" t="str">
        <f t="shared" si="113"/>
        <v>11</v>
      </c>
      <c r="K596" s="26" t="str">
        <f t="shared" si="114"/>
        <v>nov</v>
      </c>
      <c r="L596" s="26" t="str">
        <f t="shared" si="115"/>
        <v>noviembre</v>
      </c>
      <c r="M596" s="26" t="str">
        <f t="shared" si="116"/>
        <v>n</v>
      </c>
      <c r="O596" s="26" t="str">
        <f t="shared" si="117"/>
        <v>08</v>
      </c>
      <c r="P596" s="26" t="str">
        <f t="shared" si="118"/>
        <v>2008</v>
      </c>
      <c r="R596" s="26" t="str">
        <f t="shared" si="119"/>
        <v>11-2008</v>
      </c>
    </row>
    <row r="597" spans="2:18" x14ac:dyDescent="0.25">
      <c r="B597" s="24">
        <v>36826</v>
      </c>
      <c r="D597" s="26" t="str">
        <f t="shared" si="108"/>
        <v>27</v>
      </c>
      <c r="E597" s="26" t="str">
        <f t="shared" si="109"/>
        <v>27</v>
      </c>
      <c r="F597" s="26" t="str">
        <f t="shared" si="110"/>
        <v>vie</v>
      </c>
      <c r="G597" s="26" t="str">
        <f t="shared" si="111"/>
        <v>viernes</v>
      </c>
      <c r="I597" s="26" t="str">
        <f t="shared" si="112"/>
        <v>10</v>
      </c>
      <c r="J597" s="26" t="str">
        <f t="shared" si="113"/>
        <v>10</v>
      </c>
      <c r="K597" s="26" t="str">
        <f t="shared" si="114"/>
        <v>oct</v>
      </c>
      <c r="L597" s="26" t="str">
        <f t="shared" si="115"/>
        <v>octubre</v>
      </c>
      <c r="M597" s="26" t="str">
        <f t="shared" si="116"/>
        <v>o</v>
      </c>
      <c r="O597" s="26" t="str">
        <f t="shared" si="117"/>
        <v>00</v>
      </c>
      <c r="P597" s="26" t="str">
        <f t="shared" si="118"/>
        <v>2000</v>
      </c>
      <c r="R597" s="26" t="str">
        <f t="shared" si="119"/>
        <v>10-2000</v>
      </c>
    </row>
    <row r="598" spans="2:18" x14ac:dyDescent="0.25">
      <c r="B598" s="24">
        <v>38541</v>
      </c>
      <c r="D598" s="26" t="str">
        <f t="shared" si="108"/>
        <v>8</v>
      </c>
      <c r="E598" s="26" t="str">
        <f t="shared" si="109"/>
        <v>08</v>
      </c>
      <c r="F598" s="26" t="str">
        <f t="shared" si="110"/>
        <v>vie</v>
      </c>
      <c r="G598" s="26" t="str">
        <f t="shared" si="111"/>
        <v>viernes</v>
      </c>
      <c r="I598" s="26" t="str">
        <f t="shared" si="112"/>
        <v>7</v>
      </c>
      <c r="J598" s="26" t="str">
        <f t="shared" si="113"/>
        <v>07</v>
      </c>
      <c r="K598" s="26" t="str">
        <f t="shared" si="114"/>
        <v>jul</v>
      </c>
      <c r="L598" s="26" t="str">
        <f t="shared" si="115"/>
        <v>julio</v>
      </c>
      <c r="M598" s="26" t="str">
        <f t="shared" si="116"/>
        <v>j</v>
      </c>
      <c r="O598" s="26" t="str">
        <f t="shared" si="117"/>
        <v>05</v>
      </c>
      <c r="P598" s="26" t="str">
        <f t="shared" si="118"/>
        <v>2005</v>
      </c>
      <c r="R598" s="26" t="str">
        <f t="shared" si="119"/>
        <v>07-2005</v>
      </c>
    </row>
    <row r="599" spans="2:18" x14ac:dyDescent="0.25">
      <c r="B599" s="24">
        <v>43960</v>
      </c>
      <c r="D599" s="26" t="str">
        <f t="shared" si="108"/>
        <v>9</v>
      </c>
      <c r="E599" s="26" t="str">
        <f t="shared" si="109"/>
        <v>09</v>
      </c>
      <c r="F599" s="26" t="str">
        <f t="shared" si="110"/>
        <v>sáb</v>
      </c>
      <c r="G599" s="26" t="str">
        <f t="shared" si="111"/>
        <v>sábado</v>
      </c>
      <c r="I599" s="26" t="str">
        <f t="shared" si="112"/>
        <v>5</v>
      </c>
      <c r="J599" s="26" t="str">
        <f t="shared" si="113"/>
        <v>05</v>
      </c>
      <c r="K599" s="26" t="str">
        <f t="shared" si="114"/>
        <v>may</v>
      </c>
      <c r="L599" s="26" t="str">
        <f t="shared" si="115"/>
        <v>mayo</v>
      </c>
      <c r="M599" s="26" t="str">
        <f t="shared" si="116"/>
        <v>m</v>
      </c>
      <c r="O599" s="26" t="str">
        <f t="shared" si="117"/>
        <v>20</v>
      </c>
      <c r="P599" s="26" t="str">
        <f t="shared" si="118"/>
        <v>2020</v>
      </c>
      <c r="R599" s="26" t="str">
        <f t="shared" si="119"/>
        <v>05-2020</v>
      </c>
    </row>
    <row r="600" spans="2:18" x14ac:dyDescent="0.25">
      <c r="B600" s="24">
        <v>42315</v>
      </c>
      <c r="D600" s="26" t="str">
        <f t="shared" si="108"/>
        <v>7</v>
      </c>
      <c r="E600" s="26" t="str">
        <f t="shared" si="109"/>
        <v>07</v>
      </c>
      <c r="F600" s="26" t="str">
        <f t="shared" si="110"/>
        <v>sáb</v>
      </c>
      <c r="G600" s="26" t="str">
        <f t="shared" si="111"/>
        <v>sábado</v>
      </c>
      <c r="I600" s="26" t="str">
        <f t="shared" si="112"/>
        <v>11</v>
      </c>
      <c r="J600" s="26" t="str">
        <f t="shared" si="113"/>
        <v>11</v>
      </c>
      <c r="K600" s="26" t="str">
        <f t="shared" si="114"/>
        <v>nov</v>
      </c>
      <c r="L600" s="26" t="str">
        <f t="shared" si="115"/>
        <v>noviembre</v>
      </c>
      <c r="M600" s="26" t="str">
        <f t="shared" si="116"/>
        <v>n</v>
      </c>
      <c r="O600" s="26" t="str">
        <f t="shared" si="117"/>
        <v>15</v>
      </c>
      <c r="P600" s="26" t="str">
        <f t="shared" si="118"/>
        <v>2015</v>
      </c>
      <c r="R600" s="26" t="str">
        <f t="shared" si="119"/>
        <v>11-2015</v>
      </c>
    </row>
    <row r="601" spans="2:18" x14ac:dyDescent="0.25">
      <c r="B601" s="24">
        <v>42172</v>
      </c>
      <c r="D601" s="26" t="str">
        <f t="shared" si="108"/>
        <v>17</v>
      </c>
      <c r="E601" s="26" t="str">
        <f t="shared" si="109"/>
        <v>17</v>
      </c>
      <c r="F601" s="26" t="str">
        <f t="shared" si="110"/>
        <v>mié</v>
      </c>
      <c r="G601" s="26" t="str">
        <f t="shared" si="111"/>
        <v>miércoles</v>
      </c>
      <c r="I601" s="26" t="str">
        <f t="shared" si="112"/>
        <v>6</v>
      </c>
      <c r="J601" s="26" t="str">
        <f t="shared" si="113"/>
        <v>06</v>
      </c>
      <c r="K601" s="26" t="str">
        <f t="shared" si="114"/>
        <v>jun</v>
      </c>
      <c r="L601" s="26" t="str">
        <f t="shared" si="115"/>
        <v>junio</v>
      </c>
      <c r="M601" s="26" t="str">
        <f t="shared" si="116"/>
        <v>j</v>
      </c>
      <c r="O601" s="26" t="str">
        <f t="shared" si="117"/>
        <v>15</v>
      </c>
      <c r="P601" s="26" t="str">
        <f t="shared" si="118"/>
        <v>2015</v>
      </c>
      <c r="R601" s="26" t="str">
        <f t="shared" si="119"/>
        <v>06-2015</v>
      </c>
    </row>
    <row r="602" spans="2:18" x14ac:dyDescent="0.25">
      <c r="B602" s="24">
        <v>41300</v>
      </c>
      <c r="D602" s="26" t="str">
        <f t="shared" si="108"/>
        <v>26</v>
      </c>
      <c r="E602" s="26" t="str">
        <f t="shared" si="109"/>
        <v>26</v>
      </c>
      <c r="F602" s="26" t="str">
        <f t="shared" si="110"/>
        <v>sáb</v>
      </c>
      <c r="G602" s="26" t="str">
        <f t="shared" si="111"/>
        <v>sábado</v>
      </c>
      <c r="I602" s="26" t="str">
        <f t="shared" si="112"/>
        <v>1</v>
      </c>
      <c r="J602" s="26" t="str">
        <f t="shared" si="113"/>
        <v>01</v>
      </c>
      <c r="K602" s="26" t="str">
        <f t="shared" si="114"/>
        <v>ene</v>
      </c>
      <c r="L602" s="26" t="str">
        <f t="shared" si="115"/>
        <v>enero</v>
      </c>
      <c r="M602" s="26" t="str">
        <f t="shared" si="116"/>
        <v>e</v>
      </c>
      <c r="O602" s="26" t="str">
        <f t="shared" si="117"/>
        <v>13</v>
      </c>
      <c r="P602" s="26" t="str">
        <f t="shared" si="118"/>
        <v>2013</v>
      </c>
      <c r="R602" s="26" t="str">
        <f t="shared" si="119"/>
        <v>01-2013</v>
      </c>
    </row>
    <row r="603" spans="2:18" x14ac:dyDescent="0.25">
      <c r="B603" s="24">
        <v>36939</v>
      </c>
      <c r="D603" s="26" t="str">
        <f t="shared" si="108"/>
        <v>17</v>
      </c>
      <c r="E603" s="26" t="str">
        <f t="shared" si="109"/>
        <v>17</v>
      </c>
      <c r="F603" s="26" t="str">
        <f t="shared" si="110"/>
        <v>sáb</v>
      </c>
      <c r="G603" s="26" t="str">
        <f t="shared" si="111"/>
        <v>sábado</v>
      </c>
      <c r="I603" s="26" t="str">
        <f t="shared" si="112"/>
        <v>2</v>
      </c>
      <c r="J603" s="26" t="str">
        <f t="shared" si="113"/>
        <v>02</v>
      </c>
      <c r="K603" s="26" t="str">
        <f t="shared" si="114"/>
        <v>feb</v>
      </c>
      <c r="L603" s="26" t="str">
        <f t="shared" si="115"/>
        <v>febrero</v>
      </c>
      <c r="M603" s="26" t="str">
        <f t="shared" si="116"/>
        <v>f</v>
      </c>
      <c r="O603" s="26" t="str">
        <f t="shared" si="117"/>
        <v>01</v>
      </c>
      <c r="P603" s="26" t="str">
        <f t="shared" si="118"/>
        <v>2001</v>
      </c>
      <c r="R603" s="26" t="str">
        <f t="shared" si="119"/>
        <v>02-2001</v>
      </c>
    </row>
    <row r="604" spans="2:18" x14ac:dyDescent="0.25">
      <c r="B604" s="24">
        <v>41544</v>
      </c>
      <c r="D604" s="26" t="str">
        <f t="shared" si="108"/>
        <v>27</v>
      </c>
      <c r="E604" s="26" t="str">
        <f t="shared" si="109"/>
        <v>27</v>
      </c>
      <c r="F604" s="26" t="str">
        <f t="shared" si="110"/>
        <v>vie</v>
      </c>
      <c r="G604" s="26" t="str">
        <f t="shared" si="111"/>
        <v>viernes</v>
      </c>
      <c r="I604" s="26" t="str">
        <f t="shared" si="112"/>
        <v>9</v>
      </c>
      <c r="J604" s="26" t="str">
        <f t="shared" si="113"/>
        <v>09</v>
      </c>
      <c r="K604" s="26" t="str">
        <f t="shared" si="114"/>
        <v>sep</v>
      </c>
      <c r="L604" s="26" t="str">
        <f t="shared" si="115"/>
        <v>septiembre</v>
      </c>
      <c r="M604" s="26" t="str">
        <f t="shared" si="116"/>
        <v>s</v>
      </c>
      <c r="O604" s="26" t="str">
        <f t="shared" si="117"/>
        <v>13</v>
      </c>
      <c r="P604" s="26" t="str">
        <f t="shared" si="118"/>
        <v>2013</v>
      </c>
      <c r="R604" s="26" t="str">
        <f t="shared" si="119"/>
        <v>09-2013</v>
      </c>
    </row>
    <row r="605" spans="2:18" x14ac:dyDescent="0.25">
      <c r="B605" s="24">
        <v>40386</v>
      </c>
      <c r="D605" s="26" t="str">
        <f t="shared" si="108"/>
        <v>27</v>
      </c>
      <c r="E605" s="26" t="str">
        <f t="shared" si="109"/>
        <v>27</v>
      </c>
      <c r="F605" s="26" t="str">
        <f t="shared" si="110"/>
        <v>mar</v>
      </c>
      <c r="G605" s="26" t="str">
        <f t="shared" si="111"/>
        <v>martes</v>
      </c>
      <c r="I605" s="26" t="str">
        <f t="shared" si="112"/>
        <v>7</v>
      </c>
      <c r="J605" s="26" t="str">
        <f t="shared" si="113"/>
        <v>07</v>
      </c>
      <c r="K605" s="26" t="str">
        <f t="shared" si="114"/>
        <v>jul</v>
      </c>
      <c r="L605" s="26" t="str">
        <f t="shared" si="115"/>
        <v>julio</v>
      </c>
      <c r="M605" s="26" t="str">
        <f t="shared" si="116"/>
        <v>j</v>
      </c>
      <c r="O605" s="26" t="str">
        <f t="shared" si="117"/>
        <v>10</v>
      </c>
      <c r="P605" s="26" t="str">
        <f t="shared" si="118"/>
        <v>2010</v>
      </c>
      <c r="R605" s="26" t="str">
        <f t="shared" si="119"/>
        <v>07-2010</v>
      </c>
    </row>
    <row r="606" spans="2:18" x14ac:dyDescent="0.25">
      <c r="B606" s="24">
        <v>43020</v>
      </c>
      <c r="D606" s="26" t="str">
        <f t="shared" si="108"/>
        <v>12</v>
      </c>
      <c r="E606" s="26" t="str">
        <f t="shared" si="109"/>
        <v>12</v>
      </c>
      <c r="F606" s="26" t="str">
        <f t="shared" si="110"/>
        <v>jue</v>
      </c>
      <c r="G606" s="26" t="str">
        <f t="shared" si="111"/>
        <v>jueves</v>
      </c>
      <c r="I606" s="26" t="str">
        <f t="shared" si="112"/>
        <v>10</v>
      </c>
      <c r="J606" s="26" t="str">
        <f t="shared" si="113"/>
        <v>10</v>
      </c>
      <c r="K606" s="26" t="str">
        <f t="shared" si="114"/>
        <v>oct</v>
      </c>
      <c r="L606" s="26" t="str">
        <f t="shared" si="115"/>
        <v>octubre</v>
      </c>
      <c r="M606" s="26" t="str">
        <f t="shared" si="116"/>
        <v>o</v>
      </c>
      <c r="O606" s="26" t="str">
        <f t="shared" si="117"/>
        <v>17</v>
      </c>
      <c r="P606" s="26" t="str">
        <f t="shared" si="118"/>
        <v>2017</v>
      </c>
      <c r="R606" s="26" t="str">
        <f t="shared" si="119"/>
        <v>10-2017</v>
      </c>
    </row>
    <row r="607" spans="2:18" x14ac:dyDescent="0.25">
      <c r="B607" s="24">
        <v>41592</v>
      </c>
      <c r="D607" s="26" t="str">
        <f t="shared" si="108"/>
        <v>14</v>
      </c>
      <c r="E607" s="26" t="str">
        <f t="shared" si="109"/>
        <v>14</v>
      </c>
      <c r="F607" s="26" t="str">
        <f t="shared" si="110"/>
        <v>jue</v>
      </c>
      <c r="G607" s="26" t="str">
        <f t="shared" si="111"/>
        <v>jueves</v>
      </c>
      <c r="I607" s="26" t="str">
        <f t="shared" si="112"/>
        <v>11</v>
      </c>
      <c r="J607" s="26" t="str">
        <f t="shared" si="113"/>
        <v>11</v>
      </c>
      <c r="K607" s="26" t="str">
        <f t="shared" si="114"/>
        <v>nov</v>
      </c>
      <c r="L607" s="26" t="str">
        <f t="shared" si="115"/>
        <v>noviembre</v>
      </c>
      <c r="M607" s="26" t="str">
        <f t="shared" si="116"/>
        <v>n</v>
      </c>
      <c r="O607" s="26" t="str">
        <f t="shared" si="117"/>
        <v>13</v>
      </c>
      <c r="P607" s="26" t="str">
        <f t="shared" si="118"/>
        <v>2013</v>
      </c>
      <c r="R607" s="26" t="str">
        <f t="shared" si="119"/>
        <v>11-2013</v>
      </c>
    </row>
    <row r="608" spans="2:18" x14ac:dyDescent="0.25">
      <c r="B608" s="24">
        <v>41942</v>
      </c>
      <c r="D608" s="26" t="str">
        <f t="shared" si="108"/>
        <v>30</v>
      </c>
      <c r="E608" s="26" t="str">
        <f t="shared" si="109"/>
        <v>30</v>
      </c>
      <c r="F608" s="26" t="str">
        <f t="shared" si="110"/>
        <v>jue</v>
      </c>
      <c r="G608" s="26" t="str">
        <f t="shared" si="111"/>
        <v>jueves</v>
      </c>
      <c r="I608" s="26" t="str">
        <f t="shared" si="112"/>
        <v>10</v>
      </c>
      <c r="J608" s="26" t="str">
        <f t="shared" si="113"/>
        <v>10</v>
      </c>
      <c r="K608" s="26" t="str">
        <f t="shared" si="114"/>
        <v>oct</v>
      </c>
      <c r="L608" s="26" t="str">
        <f t="shared" si="115"/>
        <v>octubre</v>
      </c>
      <c r="M608" s="26" t="str">
        <f t="shared" si="116"/>
        <v>o</v>
      </c>
      <c r="O608" s="26" t="str">
        <f t="shared" si="117"/>
        <v>14</v>
      </c>
      <c r="P608" s="26" t="str">
        <f t="shared" si="118"/>
        <v>2014</v>
      </c>
      <c r="R608" s="26" t="str">
        <f t="shared" si="119"/>
        <v>10-2014</v>
      </c>
    </row>
    <row r="609" spans="2:18" x14ac:dyDescent="0.25">
      <c r="B609" s="24">
        <v>40218</v>
      </c>
      <c r="D609" s="26" t="str">
        <f t="shared" si="108"/>
        <v>9</v>
      </c>
      <c r="E609" s="26" t="str">
        <f t="shared" si="109"/>
        <v>09</v>
      </c>
      <c r="F609" s="26" t="str">
        <f t="shared" si="110"/>
        <v>mar</v>
      </c>
      <c r="G609" s="26" t="str">
        <f t="shared" si="111"/>
        <v>martes</v>
      </c>
      <c r="I609" s="26" t="str">
        <f t="shared" si="112"/>
        <v>2</v>
      </c>
      <c r="J609" s="26" t="str">
        <f t="shared" si="113"/>
        <v>02</v>
      </c>
      <c r="K609" s="26" t="str">
        <f t="shared" si="114"/>
        <v>feb</v>
      </c>
      <c r="L609" s="26" t="str">
        <f t="shared" si="115"/>
        <v>febrero</v>
      </c>
      <c r="M609" s="26" t="str">
        <f t="shared" si="116"/>
        <v>f</v>
      </c>
      <c r="O609" s="26" t="str">
        <f t="shared" si="117"/>
        <v>10</v>
      </c>
      <c r="P609" s="26" t="str">
        <f t="shared" si="118"/>
        <v>2010</v>
      </c>
      <c r="R609" s="26" t="str">
        <f t="shared" si="119"/>
        <v>02-2010</v>
      </c>
    </row>
    <row r="610" spans="2:18" x14ac:dyDescent="0.25">
      <c r="B610" s="24">
        <v>39354</v>
      </c>
      <c r="D610" s="26" t="str">
        <f t="shared" si="108"/>
        <v>29</v>
      </c>
      <c r="E610" s="26" t="str">
        <f t="shared" si="109"/>
        <v>29</v>
      </c>
      <c r="F610" s="26" t="str">
        <f t="shared" si="110"/>
        <v>sáb</v>
      </c>
      <c r="G610" s="26" t="str">
        <f t="shared" si="111"/>
        <v>sábado</v>
      </c>
      <c r="I610" s="26" t="str">
        <f t="shared" si="112"/>
        <v>9</v>
      </c>
      <c r="J610" s="26" t="str">
        <f t="shared" si="113"/>
        <v>09</v>
      </c>
      <c r="K610" s="26" t="str">
        <f t="shared" si="114"/>
        <v>sep</v>
      </c>
      <c r="L610" s="26" t="str">
        <f t="shared" si="115"/>
        <v>septiembre</v>
      </c>
      <c r="M610" s="26" t="str">
        <f t="shared" si="116"/>
        <v>s</v>
      </c>
      <c r="O610" s="26" t="str">
        <f t="shared" si="117"/>
        <v>07</v>
      </c>
      <c r="P610" s="26" t="str">
        <f t="shared" si="118"/>
        <v>2007</v>
      </c>
      <c r="R610" s="26" t="str">
        <f t="shared" si="119"/>
        <v>09-2007</v>
      </c>
    </row>
    <row r="611" spans="2:18" x14ac:dyDescent="0.25">
      <c r="B611" s="24">
        <v>38577</v>
      </c>
      <c r="D611" s="26" t="str">
        <f t="shared" si="108"/>
        <v>13</v>
      </c>
      <c r="E611" s="26" t="str">
        <f t="shared" si="109"/>
        <v>13</v>
      </c>
      <c r="F611" s="26" t="str">
        <f t="shared" si="110"/>
        <v>sáb</v>
      </c>
      <c r="G611" s="26" t="str">
        <f t="shared" si="111"/>
        <v>sábado</v>
      </c>
      <c r="I611" s="26" t="str">
        <f t="shared" si="112"/>
        <v>8</v>
      </c>
      <c r="J611" s="26" t="str">
        <f t="shared" si="113"/>
        <v>08</v>
      </c>
      <c r="K611" s="26" t="str">
        <f t="shared" si="114"/>
        <v>ago</v>
      </c>
      <c r="L611" s="26" t="str">
        <f t="shared" si="115"/>
        <v>agosto</v>
      </c>
      <c r="M611" s="26" t="str">
        <f t="shared" si="116"/>
        <v>a</v>
      </c>
      <c r="O611" s="26" t="str">
        <f t="shared" si="117"/>
        <v>05</v>
      </c>
      <c r="P611" s="26" t="str">
        <f t="shared" si="118"/>
        <v>2005</v>
      </c>
      <c r="R611" s="26" t="str">
        <f t="shared" si="119"/>
        <v>08-2005</v>
      </c>
    </row>
    <row r="612" spans="2:18" x14ac:dyDescent="0.25">
      <c r="B612" s="24">
        <v>39076</v>
      </c>
      <c r="D612" s="26" t="str">
        <f t="shared" si="108"/>
        <v>25</v>
      </c>
      <c r="E612" s="26" t="str">
        <f t="shared" si="109"/>
        <v>25</v>
      </c>
      <c r="F612" s="26" t="str">
        <f t="shared" si="110"/>
        <v>lun</v>
      </c>
      <c r="G612" s="26" t="str">
        <f t="shared" si="111"/>
        <v>lunes</v>
      </c>
      <c r="I612" s="26" t="str">
        <f t="shared" si="112"/>
        <v>12</v>
      </c>
      <c r="J612" s="26" t="str">
        <f t="shared" si="113"/>
        <v>12</v>
      </c>
      <c r="K612" s="26" t="str">
        <f t="shared" si="114"/>
        <v>dic</v>
      </c>
      <c r="L612" s="26" t="str">
        <f t="shared" si="115"/>
        <v>diciembre</v>
      </c>
      <c r="M612" s="26" t="str">
        <f t="shared" si="116"/>
        <v>d</v>
      </c>
      <c r="O612" s="26" t="str">
        <f t="shared" si="117"/>
        <v>06</v>
      </c>
      <c r="P612" s="26" t="str">
        <f t="shared" si="118"/>
        <v>2006</v>
      </c>
      <c r="R612" s="26" t="str">
        <f t="shared" si="119"/>
        <v>12-2006</v>
      </c>
    </row>
    <row r="613" spans="2:18" x14ac:dyDescent="0.25">
      <c r="B613" s="24">
        <v>39672</v>
      </c>
      <c r="D613" s="26" t="str">
        <f t="shared" si="108"/>
        <v>12</v>
      </c>
      <c r="E613" s="26" t="str">
        <f t="shared" si="109"/>
        <v>12</v>
      </c>
      <c r="F613" s="26" t="str">
        <f t="shared" si="110"/>
        <v>mar</v>
      </c>
      <c r="G613" s="26" t="str">
        <f t="shared" si="111"/>
        <v>martes</v>
      </c>
      <c r="I613" s="26" t="str">
        <f t="shared" si="112"/>
        <v>8</v>
      </c>
      <c r="J613" s="26" t="str">
        <f t="shared" si="113"/>
        <v>08</v>
      </c>
      <c r="K613" s="26" t="str">
        <f t="shared" si="114"/>
        <v>ago</v>
      </c>
      <c r="L613" s="26" t="str">
        <f t="shared" si="115"/>
        <v>agosto</v>
      </c>
      <c r="M613" s="26" t="str">
        <f t="shared" si="116"/>
        <v>a</v>
      </c>
      <c r="O613" s="26" t="str">
        <f t="shared" si="117"/>
        <v>08</v>
      </c>
      <c r="P613" s="26" t="str">
        <f t="shared" si="118"/>
        <v>2008</v>
      </c>
      <c r="R613" s="26" t="str">
        <f t="shared" si="119"/>
        <v>08-2008</v>
      </c>
    </row>
    <row r="614" spans="2:18" x14ac:dyDescent="0.25">
      <c r="B614" s="24">
        <v>40232</v>
      </c>
      <c r="D614" s="26" t="str">
        <f t="shared" si="108"/>
        <v>23</v>
      </c>
      <c r="E614" s="26" t="str">
        <f t="shared" si="109"/>
        <v>23</v>
      </c>
      <c r="F614" s="26" t="str">
        <f t="shared" si="110"/>
        <v>mar</v>
      </c>
      <c r="G614" s="26" t="str">
        <f t="shared" si="111"/>
        <v>martes</v>
      </c>
      <c r="I614" s="26" t="str">
        <f t="shared" si="112"/>
        <v>2</v>
      </c>
      <c r="J614" s="26" t="str">
        <f t="shared" si="113"/>
        <v>02</v>
      </c>
      <c r="K614" s="26" t="str">
        <f t="shared" si="114"/>
        <v>feb</v>
      </c>
      <c r="L614" s="26" t="str">
        <f t="shared" si="115"/>
        <v>febrero</v>
      </c>
      <c r="M614" s="26" t="str">
        <f t="shared" si="116"/>
        <v>f</v>
      </c>
      <c r="O614" s="26" t="str">
        <f t="shared" si="117"/>
        <v>10</v>
      </c>
      <c r="P614" s="26" t="str">
        <f t="shared" si="118"/>
        <v>2010</v>
      </c>
      <c r="R614" s="26" t="str">
        <f t="shared" si="119"/>
        <v>02-2010</v>
      </c>
    </row>
    <row r="615" spans="2:18" x14ac:dyDescent="0.25">
      <c r="B615" s="24">
        <v>41689</v>
      </c>
      <c r="D615" s="26" t="str">
        <f t="shared" si="108"/>
        <v>19</v>
      </c>
      <c r="E615" s="26" t="str">
        <f t="shared" si="109"/>
        <v>19</v>
      </c>
      <c r="F615" s="26" t="str">
        <f t="shared" si="110"/>
        <v>mié</v>
      </c>
      <c r="G615" s="26" t="str">
        <f t="shared" si="111"/>
        <v>miércoles</v>
      </c>
      <c r="I615" s="26" t="str">
        <f t="shared" si="112"/>
        <v>2</v>
      </c>
      <c r="J615" s="26" t="str">
        <f t="shared" si="113"/>
        <v>02</v>
      </c>
      <c r="K615" s="26" t="str">
        <f t="shared" si="114"/>
        <v>feb</v>
      </c>
      <c r="L615" s="26" t="str">
        <f t="shared" si="115"/>
        <v>febrero</v>
      </c>
      <c r="M615" s="26" t="str">
        <f t="shared" si="116"/>
        <v>f</v>
      </c>
      <c r="O615" s="26" t="str">
        <f t="shared" si="117"/>
        <v>14</v>
      </c>
      <c r="P615" s="26" t="str">
        <f t="shared" si="118"/>
        <v>2014</v>
      </c>
      <c r="R615" s="26" t="str">
        <f t="shared" si="119"/>
        <v>02-2014</v>
      </c>
    </row>
    <row r="616" spans="2:18" x14ac:dyDescent="0.25">
      <c r="B616" s="24">
        <v>42745</v>
      </c>
      <c r="D616" s="26" t="str">
        <f t="shared" si="108"/>
        <v>10</v>
      </c>
      <c r="E616" s="26" t="str">
        <f t="shared" si="109"/>
        <v>10</v>
      </c>
      <c r="F616" s="26" t="str">
        <f t="shared" si="110"/>
        <v>mar</v>
      </c>
      <c r="G616" s="26" t="str">
        <f t="shared" si="111"/>
        <v>martes</v>
      </c>
      <c r="I616" s="26" t="str">
        <f t="shared" si="112"/>
        <v>1</v>
      </c>
      <c r="J616" s="26" t="str">
        <f t="shared" si="113"/>
        <v>01</v>
      </c>
      <c r="K616" s="26" t="str">
        <f t="shared" si="114"/>
        <v>ene</v>
      </c>
      <c r="L616" s="26" t="str">
        <f t="shared" si="115"/>
        <v>enero</v>
      </c>
      <c r="M616" s="26" t="str">
        <f t="shared" si="116"/>
        <v>e</v>
      </c>
      <c r="O616" s="26" t="str">
        <f t="shared" si="117"/>
        <v>17</v>
      </c>
      <c r="P616" s="26" t="str">
        <f t="shared" si="118"/>
        <v>2017</v>
      </c>
      <c r="R616" s="26" t="str">
        <f t="shared" si="119"/>
        <v>01-2017</v>
      </c>
    </row>
    <row r="617" spans="2:18" x14ac:dyDescent="0.25">
      <c r="B617" s="24">
        <v>43494</v>
      </c>
      <c r="D617" s="26" t="str">
        <f t="shared" si="108"/>
        <v>29</v>
      </c>
      <c r="E617" s="26" t="str">
        <f t="shared" si="109"/>
        <v>29</v>
      </c>
      <c r="F617" s="26" t="str">
        <f t="shared" si="110"/>
        <v>mar</v>
      </c>
      <c r="G617" s="26" t="str">
        <f t="shared" si="111"/>
        <v>martes</v>
      </c>
      <c r="I617" s="26" t="str">
        <f t="shared" si="112"/>
        <v>1</v>
      </c>
      <c r="J617" s="26" t="str">
        <f t="shared" si="113"/>
        <v>01</v>
      </c>
      <c r="K617" s="26" t="str">
        <f t="shared" si="114"/>
        <v>ene</v>
      </c>
      <c r="L617" s="26" t="str">
        <f t="shared" si="115"/>
        <v>enero</v>
      </c>
      <c r="M617" s="26" t="str">
        <f t="shared" si="116"/>
        <v>e</v>
      </c>
      <c r="O617" s="26" t="str">
        <f t="shared" si="117"/>
        <v>19</v>
      </c>
      <c r="P617" s="26" t="str">
        <f t="shared" si="118"/>
        <v>2019</v>
      </c>
      <c r="R617" s="26" t="str">
        <f t="shared" si="119"/>
        <v>01-2019</v>
      </c>
    </row>
    <row r="618" spans="2:18" x14ac:dyDescent="0.25">
      <c r="B618" s="24">
        <v>41781</v>
      </c>
      <c r="D618" s="26" t="str">
        <f t="shared" si="108"/>
        <v>22</v>
      </c>
      <c r="E618" s="26" t="str">
        <f t="shared" si="109"/>
        <v>22</v>
      </c>
      <c r="F618" s="26" t="str">
        <f t="shared" si="110"/>
        <v>jue</v>
      </c>
      <c r="G618" s="26" t="str">
        <f t="shared" si="111"/>
        <v>jueves</v>
      </c>
      <c r="I618" s="26" t="str">
        <f t="shared" si="112"/>
        <v>5</v>
      </c>
      <c r="J618" s="26" t="str">
        <f t="shared" si="113"/>
        <v>05</v>
      </c>
      <c r="K618" s="26" t="str">
        <f t="shared" si="114"/>
        <v>may</v>
      </c>
      <c r="L618" s="26" t="str">
        <f t="shared" si="115"/>
        <v>mayo</v>
      </c>
      <c r="M618" s="26" t="str">
        <f t="shared" si="116"/>
        <v>m</v>
      </c>
      <c r="O618" s="26" t="str">
        <f t="shared" si="117"/>
        <v>14</v>
      </c>
      <c r="P618" s="26" t="str">
        <f t="shared" si="118"/>
        <v>2014</v>
      </c>
      <c r="R618" s="26" t="str">
        <f t="shared" si="119"/>
        <v>05-2014</v>
      </c>
    </row>
    <row r="619" spans="2:18" x14ac:dyDescent="0.25">
      <c r="B619" s="24">
        <v>40815</v>
      </c>
      <c r="D619" s="26" t="str">
        <f t="shared" si="108"/>
        <v>29</v>
      </c>
      <c r="E619" s="26" t="str">
        <f t="shared" si="109"/>
        <v>29</v>
      </c>
      <c r="F619" s="26" t="str">
        <f t="shared" si="110"/>
        <v>jue</v>
      </c>
      <c r="G619" s="26" t="str">
        <f t="shared" si="111"/>
        <v>jueves</v>
      </c>
      <c r="I619" s="26" t="str">
        <f t="shared" si="112"/>
        <v>9</v>
      </c>
      <c r="J619" s="26" t="str">
        <f t="shared" si="113"/>
        <v>09</v>
      </c>
      <c r="K619" s="26" t="str">
        <f t="shared" si="114"/>
        <v>sep</v>
      </c>
      <c r="L619" s="26" t="str">
        <f t="shared" si="115"/>
        <v>septiembre</v>
      </c>
      <c r="M619" s="26" t="str">
        <f t="shared" si="116"/>
        <v>s</v>
      </c>
      <c r="O619" s="26" t="str">
        <f t="shared" si="117"/>
        <v>11</v>
      </c>
      <c r="P619" s="26" t="str">
        <f t="shared" si="118"/>
        <v>2011</v>
      </c>
      <c r="R619" s="26" t="str">
        <f t="shared" si="119"/>
        <v>09-2011</v>
      </c>
    </row>
    <row r="620" spans="2:18" x14ac:dyDescent="0.25">
      <c r="B620" s="24">
        <v>39327</v>
      </c>
      <c r="D620" s="26" t="str">
        <f t="shared" si="108"/>
        <v>2</v>
      </c>
      <c r="E620" s="26" t="str">
        <f t="shared" si="109"/>
        <v>02</v>
      </c>
      <c r="F620" s="26" t="str">
        <f t="shared" si="110"/>
        <v>dom</v>
      </c>
      <c r="G620" s="26" t="str">
        <f t="shared" si="111"/>
        <v>domingo</v>
      </c>
      <c r="I620" s="26" t="str">
        <f t="shared" si="112"/>
        <v>9</v>
      </c>
      <c r="J620" s="26" t="str">
        <f t="shared" si="113"/>
        <v>09</v>
      </c>
      <c r="K620" s="26" t="str">
        <f t="shared" si="114"/>
        <v>sep</v>
      </c>
      <c r="L620" s="26" t="str">
        <f t="shared" si="115"/>
        <v>septiembre</v>
      </c>
      <c r="M620" s="26" t="str">
        <f t="shared" si="116"/>
        <v>s</v>
      </c>
      <c r="O620" s="26" t="str">
        <f t="shared" si="117"/>
        <v>07</v>
      </c>
      <c r="P620" s="26" t="str">
        <f t="shared" si="118"/>
        <v>2007</v>
      </c>
      <c r="R620" s="26" t="str">
        <f t="shared" si="119"/>
        <v>09-2007</v>
      </c>
    </row>
    <row r="621" spans="2:18" x14ac:dyDescent="0.25">
      <c r="B621" s="24">
        <v>36595</v>
      </c>
      <c r="D621" s="26" t="str">
        <f t="shared" si="108"/>
        <v>10</v>
      </c>
      <c r="E621" s="26" t="str">
        <f t="shared" si="109"/>
        <v>10</v>
      </c>
      <c r="F621" s="26" t="str">
        <f t="shared" si="110"/>
        <v>vie</v>
      </c>
      <c r="G621" s="26" t="str">
        <f t="shared" si="111"/>
        <v>viernes</v>
      </c>
      <c r="I621" s="26" t="str">
        <f t="shared" si="112"/>
        <v>3</v>
      </c>
      <c r="J621" s="26" t="str">
        <f t="shared" si="113"/>
        <v>03</v>
      </c>
      <c r="K621" s="26" t="str">
        <f t="shared" si="114"/>
        <v>mar</v>
      </c>
      <c r="L621" s="26" t="str">
        <f t="shared" si="115"/>
        <v>marzo</v>
      </c>
      <c r="M621" s="26" t="str">
        <f t="shared" si="116"/>
        <v>m</v>
      </c>
      <c r="O621" s="26" t="str">
        <f t="shared" si="117"/>
        <v>00</v>
      </c>
      <c r="P621" s="26" t="str">
        <f t="shared" si="118"/>
        <v>2000</v>
      </c>
      <c r="R621" s="26" t="str">
        <f t="shared" si="119"/>
        <v>03-2000</v>
      </c>
    </row>
    <row r="622" spans="2:18" x14ac:dyDescent="0.25">
      <c r="B622" s="24">
        <v>39127</v>
      </c>
      <c r="D622" s="26" t="str">
        <f t="shared" si="108"/>
        <v>14</v>
      </c>
      <c r="E622" s="26" t="str">
        <f t="shared" si="109"/>
        <v>14</v>
      </c>
      <c r="F622" s="26" t="str">
        <f t="shared" si="110"/>
        <v>mié</v>
      </c>
      <c r="G622" s="26" t="str">
        <f t="shared" si="111"/>
        <v>miércoles</v>
      </c>
      <c r="I622" s="26" t="str">
        <f t="shared" si="112"/>
        <v>2</v>
      </c>
      <c r="J622" s="26" t="str">
        <f t="shared" si="113"/>
        <v>02</v>
      </c>
      <c r="K622" s="26" t="str">
        <f t="shared" si="114"/>
        <v>feb</v>
      </c>
      <c r="L622" s="26" t="str">
        <f t="shared" si="115"/>
        <v>febrero</v>
      </c>
      <c r="M622" s="26" t="str">
        <f t="shared" si="116"/>
        <v>f</v>
      </c>
      <c r="O622" s="26" t="str">
        <f t="shared" si="117"/>
        <v>07</v>
      </c>
      <c r="P622" s="26" t="str">
        <f t="shared" si="118"/>
        <v>2007</v>
      </c>
      <c r="R622" s="26" t="str">
        <f t="shared" si="119"/>
        <v>02-2007</v>
      </c>
    </row>
    <row r="623" spans="2:18" x14ac:dyDescent="0.25">
      <c r="B623" s="24">
        <v>37055</v>
      </c>
      <c r="D623" s="26" t="str">
        <f t="shared" si="108"/>
        <v>13</v>
      </c>
      <c r="E623" s="26" t="str">
        <f t="shared" si="109"/>
        <v>13</v>
      </c>
      <c r="F623" s="26" t="str">
        <f t="shared" si="110"/>
        <v>mié</v>
      </c>
      <c r="G623" s="26" t="str">
        <f t="shared" si="111"/>
        <v>miércoles</v>
      </c>
      <c r="I623" s="26" t="str">
        <f t="shared" si="112"/>
        <v>6</v>
      </c>
      <c r="J623" s="26" t="str">
        <f t="shared" si="113"/>
        <v>06</v>
      </c>
      <c r="K623" s="26" t="str">
        <f t="shared" si="114"/>
        <v>jun</v>
      </c>
      <c r="L623" s="26" t="str">
        <f t="shared" si="115"/>
        <v>junio</v>
      </c>
      <c r="M623" s="26" t="str">
        <f t="shared" si="116"/>
        <v>j</v>
      </c>
      <c r="O623" s="26" t="str">
        <f t="shared" si="117"/>
        <v>01</v>
      </c>
      <c r="P623" s="26" t="str">
        <f t="shared" si="118"/>
        <v>2001</v>
      </c>
      <c r="R623" s="26" t="str">
        <f t="shared" si="119"/>
        <v>06-2001</v>
      </c>
    </row>
    <row r="624" spans="2:18" x14ac:dyDescent="0.25">
      <c r="B624" s="24">
        <v>42281</v>
      </c>
      <c r="D624" s="26" t="str">
        <f t="shared" si="108"/>
        <v>4</v>
      </c>
      <c r="E624" s="26" t="str">
        <f t="shared" si="109"/>
        <v>04</v>
      </c>
      <c r="F624" s="26" t="str">
        <f t="shared" si="110"/>
        <v>dom</v>
      </c>
      <c r="G624" s="26" t="str">
        <f t="shared" si="111"/>
        <v>domingo</v>
      </c>
      <c r="I624" s="26" t="str">
        <f t="shared" si="112"/>
        <v>10</v>
      </c>
      <c r="J624" s="26" t="str">
        <f t="shared" si="113"/>
        <v>10</v>
      </c>
      <c r="K624" s="26" t="str">
        <f t="shared" si="114"/>
        <v>oct</v>
      </c>
      <c r="L624" s="26" t="str">
        <f t="shared" si="115"/>
        <v>octubre</v>
      </c>
      <c r="M624" s="26" t="str">
        <f t="shared" si="116"/>
        <v>o</v>
      </c>
      <c r="O624" s="26" t="str">
        <f t="shared" si="117"/>
        <v>15</v>
      </c>
      <c r="P624" s="26" t="str">
        <f t="shared" si="118"/>
        <v>2015</v>
      </c>
      <c r="R624" s="26" t="str">
        <f t="shared" si="119"/>
        <v>10-2015</v>
      </c>
    </row>
    <row r="625" spans="2:18" x14ac:dyDescent="0.25">
      <c r="B625" s="24">
        <v>40169</v>
      </c>
      <c r="D625" s="26" t="str">
        <f t="shared" si="108"/>
        <v>22</v>
      </c>
      <c r="E625" s="26" t="str">
        <f t="shared" si="109"/>
        <v>22</v>
      </c>
      <c r="F625" s="26" t="str">
        <f t="shared" si="110"/>
        <v>mar</v>
      </c>
      <c r="G625" s="26" t="str">
        <f t="shared" si="111"/>
        <v>martes</v>
      </c>
      <c r="I625" s="26" t="str">
        <f t="shared" si="112"/>
        <v>12</v>
      </c>
      <c r="J625" s="26" t="str">
        <f t="shared" si="113"/>
        <v>12</v>
      </c>
      <c r="K625" s="26" t="str">
        <f t="shared" si="114"/>
        <v>dic</v>
      </c>
      <c r="L625" s="26" t="str">
        <f t="shared" si="115"/>
        <v>diciembre</v>
      </c>
      <c r="M625" s="26" t="str">
        <f t="shared" si="116"/>
        <v>d</v>
      </c>
      <c r="O625" s="26" t="str">
        <f t="shared" si="117"/>
        <v>09</v>
      </c>
      <c r="P625" s="26" t="str">
        <f t="shared" si="118"/>
        <v>2009</v>
      </c>
      <c r="R625" s="26" t="str">
        <f t="shared" si="119"/>
        <v>12-2009</v>
      </c>
    </row>
    <row r="626" spans="2:18" x14ac:dyDescent="0.25">
      <c r="B626" s="24">
        <v>39202</v>
      </c>
      <c r="D626" s="26" t="str">
        <f t="shared" si="108"/>
        <v>30</v>
      </c>
      <c r="E626" s="26" t="str">
        <f t="shared" si="109"/>
        <v>30</v>
      </c>
      <c r="F626" s="26" t="str">
        <f t="shared" si="110"/>
        <v>lun</v>
      </c>
      <c r="G626" s="26" t="str">
        <f t="shared" si="111"/>
        <v>lunes</v>
      </c>
      <c r="I626" s="26" t="str">
        <f t="shared" si="112"/>
        <v>4</v>
      </c>
      <c r="J626" s="26" t="str">
        <f t="shared" si="113"/>
        <v>04</v>
      </c>
      <c r="K626" s="26" t="str">
        <f t="shared" si="114"/>
        <v>abr</v>
      </c>
      <c r="L626" s="26" t="str">
        <f t="shared" si="115"/>
        <v>abril</v>
      </c>
      <c r="M626" s="26" t="str">
        <f t="shared" si="116"/>
        <v>a</v>
      </c>
      <c r="O626" s="26" t="str">
        <f t="shared" si="117"/>
        <v>07</v>
      </c>
      <c r="P626" s="26" t="str">
        <f t="shared" si="118"/>
        <v>2007</v>
      </c>
      <c r="R626" s="26" t="str">
        <f t="shared" si="119"/>
        <v>04-2007</v>
      </c>
    </row>
    <row r="627" spans="2:18" x14ac:dyDescent="0.25">
      <c r="B627" s="24">
        <v>40175</v>
      </c>
      <c r="D627" s="26" t="str">
        <f t="shared" si="108"/>
        <v>28</v>
      </c>
      <c r="E627" s="26" t="str">
        <f t="shared" si="109"/>
        <v>28</v>
      </c>
      <c r="F627" s="26" t="str">
        <f t="shared" si="110"/>
        <v>lun</v>
      </c>
      <c r="G627" s="26" t="str">
        <f t="shared" si="111"/>
        <v>lunes</v>
      </c>
      <c r="I627" s="26" t="str">
        <f t="shared" si="112"/>
        <v>12</v>
      </c>
      <c r="J627" s="26" t="str">
        <f t="shared" si="113"/>
        <v>12</v>
      </c>
      <c r="K627" s="26" t="str">
        <f t="shared" si="114"/>
        <v>dic</v>
      </c>
      <c r="L627" s="26" t="str">
        <f t="shared" si="115"/>
        <v>diciembre</v>
      </c>
      <c r="M627" s="26" t="str">
        <f t="shared" si="116"/>
        <v>d</v>
      </c>
      <c r="O627" s="26" t="str">
        <f t="shared" si="117"/>
        <v>09</v>
      </c>
      <c r="P627" s="26" t="str">
        <f t="shared" si="118"/>
        <v>2009</v>
      </c>
      <c r="R627" s="26" t="str">
        <f t="shared" si="119"/>
        <v>12-2009</v>
      </c>
    </row>
    <row r="628" spans="2:18" x14ac:dyDescent="0.25">
      <c r="B628" s="24">
        <v>39256</v>
      </c>
      <c r="D628" s="26" t="str">
        <f t="shared" si="108"/>
        <v>23</v>
      </c>
      <c r="E628" s="26" t="str">
        <f t="shared" si="109"/>
        <v>23</v>
      </c>
      <c r="F628" s="26" t="str">
        <f t="shared" si="110"/>
        <v>sáb</v>
      </c>
      <c r="G628" s="26" t="str">
        <f t="shared" si="111"/>
        <v>sábado</v>
      </c>
      <c r="I628" s="26" t="str">
        <f t="shared" si="112"/>
        <v>6</v>
      </c>
      <c r="J628" s="26" t="str">
        <f t="shared" si="113"/>
        <v>06</v>
      </c>
      <c r="K628" s="26" t="str">
        <f t="shared" si="114"/>
        <v>jun</v>
      </c>
      <c r="L628" s="26" t="str">
        <f t="shared" si="115"/>
        <v>junio</v>
      </c>
      <c r="M628" s="26" t="str">
        <f t="shared" si="116"/>
        <v>j</v>
      </c>
      <c r="O628" s="26" t="str">
        <f t="shared" si="117"/>
        <v>07</v>
      </c>
      <c r="P628" s="26" t="str">
        <f t="shared" si="118"/>
        <v>2007</v>
      </c>
      <c r="R628" s="26" t="str">
        <f t="shared" si="119"/>
        <v>06-2007</v>
      </c>
    </row>
    <row r="629" spans="2:18" x14ac:dyDescent="0.25">
      <c r="B629" s="24">
        <v>41335</v>
      </c>
      <c r="D629" s="26" t="str">
        <f t="shared" si="108"/>
        <v>2</v>
      </c>
      <c r="E629" s="26" t="str">
        <f t="shared" si="109"/>
        <v>02</v>
      </c>
      <c r="F629" s="26" t="str">
        <f t="shared" si="110"/>
        <v>sáb</v>
      </c>
      <c r="G629" s="26" t="str">
        <f t="shared" si="111"/>
        <v>sábado</v>
      </c>
      <c r="I629" s="26" t="str">
        <f t="shared" si="112"/>
        <v>3</v>
      </c>
      <c r="J629" s="26" t="str">
        <f t="shared" si="113"/>
        <v>03</v>
      </c>
      <c r="K629" s="26" t="str">
        <f t="shared" si="114"/>
        <v>mar</v>
      </c>
      <c r="L629" s="26" t="str">
        <f t="shared" si="115"/>
        <v>marzo</v>
      </c>
      <c r="M629" s="26" t="str">
        <f t="shared" si="116"/>
        <v>m</v>
      </c>
      <c r="O629" s="26" t="str">
        <f t="shared" si="117"/>
        <v>13</v>
      </c>
      <c r="P629" s="26" t="str">
        <f t="shared" si="118"/>
        <v>2013</v>
      </c>
      <c r="R629" s="26" t="str">
        <f t="shared" si="119"/>
        <v>03-2013</v>
      </c>
    </row>
    <row r="630" spans="2:18" x14ac:dyDescent="0.25">
      <c r="B630" s="24">
        <v>40163</v>
      </c>
      <c r="D630" s="26" t="str">
        <f t="shared" si="108"/>
        <v>16</v>
      </c>
      <c r="E630" s="26" t="str">
        <f t="shared" si="109"/>
        <v>16</v>
      </c>
      <c r="F630" s="26" t="str">
        <f t="shared" si="110"/>
        <v>mié</v>
      </c>
      <c r="G630" s="26" t="str">
        <f t="shared" si="111"/>
        <v>miércoles</v>
      </c>
      <c r="I630" s="26" t="str">
        <f t="shared" si="112"/>
        <v>12</v>
      </c>
      <c r="J630" s="26" t="str">
        <f t="shared" si="113"/>
        <v>12</v>
      </c>
      <c r="K630" s="26" t="str">
        <f t="shared" si="114"/>
        <v>dic</v>
      </c>
      <c r="L630" s="26" t="str">
        <f t="shared" si="115"/>
        <v>diciembre</v>
      </c>
      <c r="M630" s="26" t="str">
        <f t="shared" si="116"/>
        <v>d</v>
      </c>
      <c r="O630" s="26" t="str">
        <f t="shared" si="117"/>
        <v>09</v>
      </c>
      <c r="P630" s="26" t="str">
        <f t="shared" si="118"/>
        <v>2009</v>
      </c>
      <c r="R630" s="26" t="str">
        <f t="shared" si="119"/>
        <v>12-2009</v>
      </c>
    </row>
    <row r="631" spans="2:18" x14ac:dyDescent="0.25">
      <c r="B631" s="24">
        <v>38311</v>
      </c>
      <c r="D631" s="26" t="str">
        <f t="shared" si="108"/>
        <v>20</v>
      </c>
      <c r="E631" s="26" t="str">
        <f t="shared" si="109"/>
        <v>20</v>
      </c>
      <c r="F631" s="26" t="str">
        <f t="shared" si="110"/>
        <v>sáb</v>
      </c>
      <c r="G631" s="26" t="str">
        <f t="shared" si="111"/>
        <v>sábado</v>
      </c>
      <c r="I631" s="26" t="str">
        <f t="shared" si="112"/>
        <v>11</v>
      </c>
      <c r="J631" s="26" t="str">
        <f t="shared" si="113"/>
        <v>11</v>
      </c>
      <c r="K631" s="26" t="str">
        <f t="shared" si="114"/>
        <v>nov</v>
      </c>
      <c r="L631" s="26" t="str">
        <f t="shared" si="115"/>
        <v>noviembre</v>
      </c>
      <c r="M631" s="26" t="str">
        <f t="shared" si="116"/>
        <v>n</v>
      </c>
      <c r="O631" s="26" t="str">
        <f t="shared" si="117"/>
        <v>04</v>
      </c>
      <c r="P631" s="26" t="str">
        <f t="shared" si="118"/>
        <v>2004</v>
      </c>
      <c r="R631" s="26" t="str">
        <f t="shared" si="119"/>
        <v>11-2004</v>
      </c>
    </row>
    <row r="632" spans="2:18" x14ac:dyDescent="0.25">
      <c r="B632" s="24">
        <v>38574</v>
      </c>
      <c r="D632" s="26" t="str">
        <f t="shared" si="108"/>
        <v>10</v>
      </c>
      <c r="E632" s="26" t="str">
        <f t="shared" si="109"/>
        <v>10</v>
      </c>
      <c r="F632" s="26" t="str">
        <f t="shared" si="110"/>
        <v>mié</v>
      </c>
      <c r="G632" s="26" t="str">
        <f t="shared" si="111"/>
        <v>miércoles</v>
      </c>
      <c r="I632" s="26" t="str">
        <f t="shared" si="112"/>
        <v>8</v>
      </c>
      <c r="J632" s="26" t="str">
        <f t="shared" si="113"/>
        <v>08</v>
      </c>
      <c r="K632" s="26" t="str">
        <f t="shared" si="114"/>
        <v>ago</v>
      </c>
      <c r="L632" s="26" t="str">
        <f t="shared" si="115"/>
        <v>agosto</v>
      </c>
      <c r="M632" s="26" t="str">
        <f t="shared" si="116"/>
        <v>a</v>
      </c>
      <c r="O632" s="26" t="str">
        <f t="shared" si="117"/>
        <v>05</v>
      </c>
      <c r="P632" s="26" t="str">
        <f t="shared" si="118"/>
        <v>2005</v>
      </c>
      <c r="R632" s="26" t="str">
        <f t="shared" si="119"/>
        <v>08-2005</v>
      </c>
    </row>
    <row r="633" spans="2:18" x14ac:dyDescent="0.25">
      <c r="B633" s="24">
        <v>41087</v>
      </c>
      <c r="D633" s="26" t="str">
        <f t="shared" si="108"/>
        <v>27</v>
      </c>
      <c r="E633" s="26" t="str">
        <f t="shared" si="109"/>
        <v>27</v>
      </c>
      <c r="F633" s="26" t="str">
        <f t="shared" si="110"/>
        <v>mié</v>
      </c>
      <c r="G633" s="26" t="str">
        <f t="shared" si="111"/>
        <v>miércoles</v>
      </c>
      <c r="I633" s="26" t="str">
        <f t="shared" si="112"/>
        <v>6</v>
      </c>
      <c r="J633" s="26" t="str">
        <f t="shared" si="113"/>
        <v>06</v>
      </c>
      <c r="K633" s="26" t="str">
        <f t="shared" si="114"/>
        <v>jun</v>
      </c>
      <c r="L633" s="26" t="str">
        <f t="shared" si="115"/>
        <v>junio</v>
      </c>
      <c r="M633" s="26" t="str">
        <f t="shared" si="116"/>
        <v>j</v>
      </c>
      <c r="O633" s="26" t="str">
        <f t="shared" si="117"/>
        <v>12</v>
      </c>
      <c r="P633" s="26" t="str">
        <f t="shared" si="118"/>
        <v>2012</v>
      </c>
      <c r="R633" s="26" t="str">
        <f t="shared" si="119"/>
        <v>06-2012</v>
      </c>
    </row>
    <row r="634" spans="2:18" x14ac:dyDescent="0.25">
      <c r="B634" s="24">
        <v>39724</v>
      </c>
      <c r="D634" s="26" t="str">
        <f t="shared" si="108"/>
        <v>3</v>
      </c>
      <c r="E634" s="26" t="str">
        <f t="shared" si="109"/>
        <v>03</v>
      </c>
      <c r="F634" s="26" t="str">
        <f t="shared" si="110"/>
        <v>vie</v>
      </c>
      <c r="G634" s="26" t="str">
        <f t="shared" si="111"/>
        <v>viernes</v>
      </c>
      <c r="I634" s="26" t="str">
        <f t="shared" si="112"/>
        <v>10</v>
      </c>
      <c r="J634" s="26" t="str">
        <f t="shared" si="113"/>
        <v>10</v>
      </c>
      <c r="K634" s="26" t="str">
        <f t="shared" si="114"/>
        <v>oct</v>
      </c>
      <c r="L634" s="26" t="str">
        <f t="shared" si="115"/>
        <v>octubre</v>
      </c>
      <c r="M634" s="26" t="str">
        <f t="shared" si="116"/>
        <v>o</v>
      </c>
      <c r="O634" s="26" t="str">
        <f t="shared" si="117"/>
        <v>08</v>
      </c>
      <c r="P634" s="26" t="str">
        <f t="shared" si="118"/>
        <v>2008</v>
      </c>
      <c r="R634" s="26" t="str">
        <f t="shared" si="119"/>
        <v>10-2008</v>
      </c>
    </row>
    <row r="635" spans="2:18" x14ac:dyDescent="0.25">
      <c r="B635" s="24">
        <v>44494</v>
      </c>
      <c r="D635" s="26" t="str">
        <f t="shared" si="108"/>
        <v>25</v>
      </c>
      <c r="E635" s="26" t="str">
        <f t="shared" si="109"/>
        <v>25</v>
      </c>
      <c r="F635" s="26" t="str">
        <f t="shared" si="110"/>
        <v>lun</v>
      </c>
      <c r="G635" s="26" t="str">
        <f t="shared" si="111"/>
        <v>lunes</v>
      </c>
      <c r="I635" s="26" t="str">
        <f t="shared" si="112"/>
        <v>10</v>
      </c>
      <c r="J635" s="26" t="str">
        <f t="shared" si="113"/>
        <v>10</v>
      </c>
      <c r="K635" s="26" t="str">
        <f t="shared" si="114"/>
        <v>oct</v>
      </c>
      <c r="L635" s="26" t="str">
        <f t="shared" si="115"/>
        <v>octubre</v>
      </c>
      <c r="M635" s="26" t="str">
        <f t="shared" si="116"/>
        <v>o</v>
      </c>
      <c r="O635" s="26" t="str">
        <f t="shared" si="117"/>
        <v>21</v>
      </c>
      <c r="P635" s="26" t="str">
        <f t="shared" si="118"/>
        <v>2021</v>
      </c>
      <c r="R635" s="26" t="str">
        <f t="shared" si="119"/>
        <v>10-2021</v>
      </c>
    </row>
    <row r="636" spans="2:18" x14ac:dyDescent="0.25">
      <c r="B636" s="24">
        <v>40394</v>
      </c>
      <c r="D636" s="26" t="str">
        <f t="shared" si="108"/>
        <v>4</v>
      </c>
      <c r="E636" s="26" t="str">
        <f t="shared" si="109"/>
        <v>04</v>
      </c>
      <c r="F636" s="26" t="str">
        <f t="shared" si="110"/>
        <v>mié</v>
      </c>
      <c r="G636" s="26" t="str">
        <f t="shared" si="111"/>
        <v>miércoles</v>
      </c>
      <c r="I636" s="26" t="str">
        <f t="shared" si="112"/>
        <v>8</v>
      </c>
      <c r="J636" s="26" t="str">
        <f t="shared" si="113"/>
        <v>08</v>
      </c>
      <c r="K636" s="26" t="str">
        <f t="shared" si="114"/>
        <v>ago</v>
      </c>
      <c r="L636" s="26" t="str">
        <f t="shared" si="115"/>
        <v>agosto</v>
      </c>
      <c r="M636" s="26" t="str">
        <f t="shared" si="116"/>
        <v>a</v>
      </c>
      <c r="O636" s="26" t="str">
        <f t="shared" si="117"/>
        <v>10</v>
      </c>
      <c r="P636" s="26" t="str">
        <f t="shared" si="118"/>
        <v>2010</v>
      </c>
      <c r="R636" s="26" t="str">
        <f t="shared" si="119"/>
        <v>08-2010</v>
      </c>
    </row>
    <row r="637" spans="2:18" x14ac:dyDescent="0.25">
      <c r="B637" s="24">
        <v>42830</v>
      </c>
      <c r="D637" s="26" t="str">
        <f t="shared" si="108"/>
        <v>5</v>
      </c>
      <c r="E637" s="26" t="str">
        <f t="shared" si="109"/>
        <v>05</v>
      </c>
      <c r="F637" s="26" t="str">
        <f t="shared" si="110"/>
        <v>mié</v>
      </c>
      <c r="G637" s="26" t="str">
        <f t="shared" si="111"/>
        <v>miércoles</v>
      </c>
      <c r="I637" s="26" t="str">
        <f t="shared" si="112"/>
        <v>4</v>
      </c>
      <c r="J637" s="26" t="str">
        <f t="shared" si="113"/>
        <v>04</v>
      </c>
      <c r="K637" s="26" t="str">
        <f t="shared" si="114"/>
        <v>abr</v>
      </c>
      <c r="L637" s="26" t="str">
        <f t="shared" si="115"/>
        <v>abril</v>
      </c>
      <c r="M637" s="26" t="str">
        <f t="shared" si="116"/>
        <v>a</v>
      </c>
      <c r="O637" s="26" t="str">
        <f t="shared" si="117"/>
        <v>17</v>
      </c>
      <c r="P637" s="26" t="str">
        <f t="shared" si="118"/>
        <v>2017</v>
      </c>
      <c r="R637" s="26" t="str">
        <f t="shared" si="119"/>
        <v>04-2017</v>
      </c>
    </row>
    <row r="638" spans="2:18" x14ac:dyDescent="0.25">
      <c r="B638" s="24">
        <v>39873</v>
      </c>
      <c r="D638" s="26" t="str">
        <f t="shared" si="108"/>
        <v>1</v>
      </c>
      <c r="E638" s="26" t="str">
        <f t="shared" si="109"/>
        <v>01</v>
      </c>
      <c r="F638" s="26" t="str">
        <f t="shared" si="110"/>
        <v>dom</v>
      </c>
      <c r="G638" s="26" t="str">
        <f t="shared" si="111"/>
        <v>domingo</v>
      </c>
      <c r="I638" s="26" t="str">
        <f t="shared" si="112"/>
        <v>3</v>
      </c>
      <c r="J638" s="26" t="str">
        <f t="shared" si="113"/>
        <v>03</v>
      </c>
      <c r="K638" s="26" t="str">
        <f t="shared" si="114"/>
        <v>mar</v>
      </c>
      <c r="L638" s="26" t="str">
        <f t="shared" si="115"/>
        <v>marzo</v>
      </c>
      <c r="M638" s="26" t="str">
        <f t="shared" si="116"/>
        <v>m</v>
      </c>
      <c r="O638" s="26" t="str">
        <f t="shared" si="117"/>
        <v>09</v>
      </c>
      <c r="P638" s="26" t="str">
        <f t="shared" si="118"/>
        <v>2009</v>
      </c>
      <c r="R638" s="26" t="str">
        <f t="shared" si="119"/>
        <v>03-2009</v>
      </c>
    </row>
    <row r="639" spans="2:18" x14ac:dyDescent="0.25">
      <c r="B639" s="24">
        <v>42993</v>
      </c>
      <c r="D639" s="26" t="str">
        <f t="shared" si="108"/>
        <v>15</v>
      </c>
      <c r="E639" s="26" t="str">
        <f t="shared" si="109"/>
        <v>15</v>
      </c>
      <c r="F639" s="26" t="str">
        <f t="shared" si="110"/>
        <v>vie</v>
      </c>
      <c r="G639" s="26" t="str">
        <f t="shared" si="111"/>
        <v>viernes</v>
      </c>
      <c r="I639" s="26" t="str">
        <f t="shared" si="112"/>
        <v>9</v>
      </c>
      <c r="J639" s="26" t="str">
        <f t="shared" si="113"/>
        <v>09</v>
      </c>
      <c r="K639" s="26" t="str">
        <f t="shared" si="114"/>
        <v>sep</v>
      </c>
      <c r="L639" s="26" t="str">
        <f t="shared" si="115"/>
        <v>septiembre</v>
      </c>
      <c r="M639" s="26" t="str">
        <f t="shared" si="116"/>
        <v>s</v>
      </c>
      <c r="O639" s="26" t="str">
        <f t="shared" si="117"/>
        <v>17</v>
      </c>
      <c r="P639" s="26" t="str">
        <f t="shared" si="118"/>
        <v>2017</v>
      </c>
      <c r="R639" s="26" t="str">
        <f t="shared" si="119"/>
        <v>09-2017</v>
      </c>
    </row>
    <row r="640" spans="2:18" x14ac:dyDescent="0.25">
      <c r="B640" s="24">
        <v>37104</v>
      </c>
      <c r="D640" s="26" t="str">
        <f t="shared" si="108"/>
        <v>1</v>
      </c>
      <c r="E640" s="26" t="str">
        <f t="shared" si="109"/>
        <v>01</v>
      </c>
      <c r="F640" s="26" t="str">
        <f t="shared" si="110"/>
        <v>mié</v>
      </c>
      <c r="G640" s="26" t="str">
        <f t="shared" si="111"/>
        <v>miércoles</v>
      </c>
      <c r="I640" s="26" t="str">
        <f t="shared" si="112"/>
        <v>8</v>
      </c>
      <c r="J640" s="26" t="str">
        <f t="shared" si="113"/>
        <v>08</v>
      </c>
      <c r="K640" s="26" t="str">
        <f t="shared" si="114"/>
        <v>ago</v>
      </c>
      <c r="L640" s="26" t="str">
        <f t="shared" si="115"/>
        <v>agosto</v>
      </c>
      <c r="M640" s="26" t="str">
        <f t="shared" si="116"/>
        <v>a</v>
      </c>
      <c r="O640" s="26" t="str">
        <f t="shared" si="117"/>
        <v>01</v>
      </c>
      <c r="P640" s="26" t="str">
        <f t="shared" si="118"/>
        <v>2001</v>
      </c>
      <c r="R640" s="26" t="str">
        <f t="shared" si="119"/>
        <v>08-2001</v>
      </c>
    </row>
    <row r="641" spans="2:18" x14ac:dyDescent="0.25">
      <c r="B641" s="24">
        <v>40346</v>
      </c>
      <c r="D641" s="26" t="str">
        <f t="shared" si="108"/>
        <v>17</v>
      </c>
      <c r="E641" s="26" t="str">
        <f t="shared" si="109"/>
        <v>17</v>
      </c>
      <c r="F641" s="26" t="str">
        <f t="shared" si="110"/>
        <v>jue</v>
      </c>
      <c r="G641" s="26" t="str">
        <f t="shared" si="111"/>
        <v>jueves</v>
      </c>
      <c r="I641" s="26" t="str">
        <f t="shared" si="112"/>
        <v>6</v>
      </c>
      <c r="J641" s="26" t="str">
        <f t="shared" si="113"/>
        <v>06</v>
      </c>
      <c r="K641" s="26" t="str">
        <f t="shared" si="114"/>
        <v>jun</v>
      </c>
      <c r="L641" s="26" t="str">
        <f t="shared" si="115"/>
        <v>junio</v>
      </c>
      <c r="M641" s="26" t="str">
        <f t="shared" si="116"/>
        <v>j</v>
      </c>
      <c r="O641" s="26" t="str">
        <f t="shared" si="117"/>
        <v>10</v>
      </c>
      <c r="P641" s="26" t="str">
        <f t="shared" si="118"/>
        <v>2010</v>
      </c>
      <c r="R641" s="26" t="str">
        <f t="shared" si="119"/>
        <v>06-2010</v>
      </c>
    </row>
    <row r="642" spans="2:18" x14ac:dyDescent="0.25">
      <c r="B642" s="24">
        <v>40858</v>
      </c>
      <c r="D642" s="26" t="str">
        <f t="shared" si="108"/>
        <v>11</v>
      </c>
      <c r="E642" s="26" t="str">
        <f t="shared" si="109"/>
        <v>11</v>
      </c>
      <c r="F642" s="26" t="str">
        <f t="shared" si="110"/>
        <v>vie</v>
      </c>
      <c r="G642" s="26" t="str">
        <f t="shared" si="111"/>
        <v>viernes</v>
      </c>
      <c r="I642" s="26" t="str">
        <f t="shared" si="112"/>
        <v>11</v>
      </c>
      <c r="J642" s="26" t="str">
        <f t="shared" si="113"/>
        <v>11</v>
      </c>
      <c r="K642" s="26" t="str">
        <f t="shared" si="114"/>
        <v>nov</v>
      </c>
      <c r="L642" s="26" t="str">
        <f t="shared" si="115"/>
        <v>noviembre</v>
      </c>
      <c r="M642" s="26" t="str">
        <f t="shared" si="116"/>
        <v>n</v>
      </c>
      <c r="O642" s="26" t="str">
        <f t="shared" si="117"/>
        <v>11</v>
      </c>
      <c r="P642" s="26" t="str">
        <f t="shared" si="118"/>
        <v>2011</v>
      </c>
      <c r="R642" s="26" t="str">
        <f t="shared" si="119"/>
        <v>11-2011</v>
      </c>
    </row>
    <row r="643" spans="2:18" x14ac:dyDescent="0.25">
      <c r="B643" s="24">
        <v>40798</v>
      </c>
      <c r="D643" s="26" t="str">
        <f t="shared" si="108"/>
        <v>12</v>
      </c>
      <c r="E643" s="26" t="str">
        <f t="shared" si="109"/>
        <v>12</v>
      </c>
      <c r="F643" s="26" t="str">
        <f t="shared" si="110"/>
        <v>lun</v>
      </c>
      <c r="G643" s="26" t="str">
        <f t="shared" si="111"/>
        <v>lunes</v>
      </c>
      <c r="I643" s="26" t="str">
        <f t="shared" si="112"/>
        <v>9</v>
      </c>
      <c r="J643" s="26" t="str">
        <f t="shared" si="113"/>
        <v>09</v>
      </c>
      <c r="K643" s="26" t="str">
        <f t="shared" si="114"/>
        <v>sep</v>
      </c>
      <c r="L643" s="26" t="str">
        <f t="shared" si="115"/>
        <v>septiembre</v>
      </c>
      <c r="M643" s="26" t="str">
        <f t="shared" si="116"/>
        <v>s</v>
      </c>
      <c r="O643" s="26" t="str">
        <f t="shared" si="117"/>
        <v>11</v>
      </c>
      <c r="P643" s="26" t="str">
        <f t="shared" si="118"/>
        <v>2011</v>
      </c>
      <c r="R643" s="26" t="str">
        <f t="shared" si="119"/>
        <v>09-2011</v>
      </c>
    </row>
    <row r="644" spans="2:18" x14ac:dyDescent="0.25">
      <c r="B644" s="24">
        <v>39460</v>
      </c>
      <c r="D644" s="26" t="str">
        <f t="shared" si="108"/>
        <v>13</v>
      </c>
      <c r="E644" s="26" t="str">
        <f t="shared" si="109"/>
        <v>13</v>
      </c>
      <c r="F644" s="26" t="str">
        <f t="shared" si="110"/>
        <v>dom</v>
      </c>
      <c r="G644" s="26" t="str">
        <f t="shared" si="111"/>
        <v>domingo</v>
      </c>
      <c r="I644" s="26" t="str">
        <f t="shared" si="112"/>
        <v>1</v>
      </c>
      <c r="J644" s="26" t="str">
        <f t="shared" si="113"/>
        <v>01</v>
      </c>
      <c r="K644" s="26" t="str">
        <f t="shared" si="114"/>
        <v>ene</v>
      </c>
      <c r="L644" s="26" t="str">
        <f t="shared" si="115"/>
        <v>enero</v>
      </c>
      <c r="M644" s="26" t="str">
        <f t="shared" si="116"/>
        <v>e</v>
      </c>
      <c r="O644" s="26" t="str">
        <f t="shared" si="117"/>
        <v>08</v>
      </c>
      <c r="P644" s="26" t="str">
        <f t="shared" si="118"/>
        <v>2008</v>
      </c>
      <c r="R644" s="26" t="str">
        <f t="shared" si="119"/>
        <v>01-2008</v>
      </c>
    </row>
    <row r="645" spans="2:18" x14ac:dyDescent="0.25">
      <c r="B645" s="24">
        <v>43965</v>
      </c>
      <c r="D645" s="26" t="str">
        <f t="shared" si="108"/>
        <v>14</v>
      </c>
      <c r="E645" s="26" t="str">
        <f t="shared" si="109"/>
        <v>14</v>
      </c>
      <c r="F645" s="26" t="str">
        <f t="shared" si="110"/>
        <v>jue</v>
      </c>
      <c r="G645" s="26" t="str">
        <f t="shared" si="111"/>
        <v>jueves</v>
      </c>
      <c r="I645" s="26" t="str">
        <f t="shared" si="112"/>
        <v>5</v>
      </c>
      <c r="J645" s="26" t="str">
        <f t="shared" si="113"/>
        <v>05</v>
      </c>
      <c r="K645" s="26" t="str">
        <f t="shared" si="114"/>
        <v>may</v>
      </c>
      <c r="L645" s="26" t="str">
        <f t="shared" si="115"/>
        <v>mayo</v>
      </c>
      <c r="M645" s="26" t="str">
        <f t="shared" si="116"/>
        <v>m</v>
      </c>
      <c r="O645" s="26" t="str">
        <f t="shared" si="117"/>
        <v>20</v>
      </c>
      <c r="P645" s="26" t="str">
        <f t="shared" si="118"/>
        <v>2020</v>
      </c>
      <c r="R645" s="26" t="str">
        <f t="shared" si="119"/>
        <v>05-2020</v>
      </c>
    </row>
    <row r="646" spans="2:18" x14ac:dyDescent="0.25">
      <c r="B646" s="24">
        <v>41798</v>
      </c>
      <c r="D646" s="26" t="str">
        <f t="shared" si="108"/>
        <v>8</v>
      </c>
      <c r="E646" s="26" t="str">
        <f t="shared" si="109"/>
        <v>08</v>
      </c>
      <c r="F646" s="26" t="str">
        <f t="shared" si="110"/>
        <v>dom</v>
      </c>
      <c r="G646" s="26" t="str">
        <f t="shared" si="111"/>
        <v>domingo</v>
      </c>
      <c r="I646" s="26" t="str">
        <f t="shared" si="112"/>
        <v>6</v>
      </c>
      <c r="J646" s="26" t="str">
        <f t="shared" si="113"/>
        <v>06</v>
      </c>
      <c r="K646" s="26" t="str">
        <f t="shared" si="114"/>
        <v>jun</v>
      </c>
      <c r="L646" s="26" t="str">
        <f t="shared" si="115"/>
        <v>junio</v>
      </c>
      <c r="M646" s="26" t="str">
        <f t="shared" si="116"/>
        <v>j</v>
      </c>
      <c r="O646" s="26" t="str">
        <f t="shared" si="117"/>
        <v>14</v>
      </c>
      <c r="P646" s="26" t="str">
        <f t="shared" si="118"/>
        <v>2014</v>
      </c>
      <c r="R646" s="26" t="str">
        <f t="shared" si="119"/>
        <v>06-2014</v>
      </c>
    </row>
    <row r="647" spans="2:18" x14ac:dyDescent="0.25">
      <c r="B647" s="24">
        <v>43409</v>
      </c>
      <c r="D647" s="26" t="str">
        <f t="shared" si="108"/>
        <v>5</v>
      </c>
      <c r="E647" s="26" t="str">
        <f t="shared" si="109"/>
        <v>05</v>
      </c>
      <c r="F647" s="26" t="str">
        <f t="shared" si="110"/>
        <v>lun</v>
      </c>
      <c r="G647" s="26" t="str">
        <f t="shared" si="111"/>
        <v>lunes</v>
      </c>
      <c r="I647" s="26" t="str">
        <f t="shared" si="112"/>
        <v>11</v>
      </c>
      <c r="J647" s="26" t="str">
        <f t="shared" si="113"/>
        <v>11</v>
      </c>
      <c r="K647" s="26" t="str">
        <f t="shared" si="114"/>
        <v>nov</v>
      </c>
      <c r="L647" s="26" t="str">
        <f t="shared" si="115"/>
        <v>noviembre</v>
      </c>
      <c r="M647" s="26" t="str">
        <f t="shared" si="116"/>
        <v>n</v>
      </c>
      <c r="O647" s="26" t="str">
        <f t="shared" si="117"/>
        <v>18</v>
      </c>
      <c r="P647" s="26" t="str">
        <f t="shared" si="118"/>
        <v>2018</v>
      </c>
      <c r="R647" s="26" t="str">
        <f t="shared" si="119"/>
        <v>11-2018</v>
      </c>
    </row>
    <row r="648" spans="2:18" x14ac:dyDescent="0.25">
      <c r="B648" s="24">
        <v>37801</v>
      </c>
      <c r="D648" s="26" t="str">
        <f t="shared" si="108"/>
        <v>29</v>
      </c>
      <c r="E648" s="26" t="str">
        <f t="shared" si="109"/>
        <v>29</v>
      </c>
      <c r="F648" s="26" t="str">
        <f t="shared" si="110"/>
        <v>dom</v>
      </c>
      <c r="G648" s="26" t="str">
        <f t="shared" si="111"/>
        <v>domingo</v>
      </c>
      <c r="I648" s="26" t="str">
        <f t="shared" si="112"/>
        <v>6</v>
      </c>
      <c r="J648" s="26" t="str">
        <f t="shared" si="113"/>
        <v>06</v>
      </c>
      <c r="K648" s="26" t="str">
        <f t="shared" si="114"/>
        <v>jun</v>
      </c>
      <c r="L648" s="26" t="str">
        <f t="shared" si="115"/>
        <v>junio</v>
      </c>
      <c r="M648" s="26" t="str">
        <f t="shared" si="116"/>
        <v>j</v>
      </c>
      <c r="O648" s="26" t="str">
        <f t="shared" si="117"/>
        <v>03</v>
      </c>
      <c r="P648" s="26" t="str">
        <f t="shared" si="118"/>
        <v>2003</v>
      </c>
      <c r="R648" s="26" t="str">
        <f t="shared" si="119"/>
        <v>06-2003</v>
      </c>
    </row>
    <row r="649" spans="2:18" x14ac:dyDescent="0.25">
      <c r="B649" s="24">
        <v>40712</v>
      </c>
      <c r="D649" s="26" t="str">
        <f t="shared" si="108"/>
        <v>18</v>
      </c>
      <c r="E649" s="26" t="str">
        <f t="shared" si="109"/>
        <v>18</v>
      </c>
      <c r="F649" s="26" t="str">
        <f t="shared" si="110"/>
        <v>sáb</v>
      </c>
      <c r="G649" s="26" t="str">
        <f t="shared" si="111"/>
        <v>sábado</v>
      </c>
      <c r="I649" s="26" t="str">
        <f t="shared" si="112"/>
        <v>6</v>
      </c>
      <c r="J649" s="26" t="str">
        <f t="shared" si="113"/>
        <v>06</v>
      </c>
      <c r="K649" s="26" t="str">
        <f t="shared" si="114"/>
        <v>jun</v>
      </c>
      <c r="L649" s="26" t="str">
        <f t="shared" si="115"/>
        <v>junio</v>
      </c>
      <c r="M649" s="26" t="str">
        <f t="shared" si="116"/>
        <v>j</v>
      </c>
      <c r="O649" s="26" t="str">
        <f t="shared" si="117"/>
        <v>11</v>
      </c>
      <c r="P649" s="26" t="str">
        <f t="shared" si="118"/>
        <v>2011</v>
      </c>
      <c r="R649" s="26" t="str">
        <f t="shared" si="119"/>
        <v>06-2011</v>
      </c>
    </row>
    <row r="650" spans="2:18" x14ac:dyDescent="0.25">
      <c r="B650" s="24">
        <v>43419</v>
      </c>
      <c r="D650" s="26" t="str">
        <f t="shared" si="108"/>
        <v>15</v>
      </c>
      <c r="E650" s="26" t="str">
        <f t="shared" si="109"/>
        <v>15</v>
      </c>
      <c r="F650" s="26" t="str">
        <f t="shared" si="110"/>
        <v>jue</v>
      </c>
      <c r="G650" s="26" t="str">
        <f t="shared" si="111"/>
        <v>jueves</v>
      </c>
      <c r="I650" s="26" t="str">
        <f t="shared" si="112"/>
        <v>11</v>
      </c>
      <c r="J650" s="26" t="str">
        <f t="shared" si="113"/>
        <v>11</v>
      </c>
      <c r="K650" s="26" t="str">
        <f t="shared" si="114"/>
        <v>nov</v>
      </c>
      <c r="L650" s="26" t="str">
        <f t="shared" si="115"/>
        <v>noviembre</v>
      </c>
      <c r="M650" s="26" t="str">
        <f t="shared" si="116"/>
        <v>n</v>
      </c>
      <c r="O650" s="26" t="str">
        <f t="shared" si="117"/>
        <v>18</v>
      </c>
      <c r="P650" s="26" t="str">
        <f t="shared" si="118"/>
        <v>2018</v>
      </c>
      <c r="R650" s="26" t="str">
        <f t="shared" si="119"/>
        <v>11-2018</v>
      </c>
    </row>
    <row r="651" spans="2:18" x14ac:dyDescent="0.25">
      <c r="B651" s="24">
        <v>40896</v>
      </c>
      <c r="D651" s="26" t="str">
        <f t="shared" si="108"/>
        <v>19</v>
      </c>
      <c r="E651" s="26" t="str">
        <f t="shared" si="109"/>
        <v>19</v>
      </c>
      <c r="F651" s="26" t="str">
        <f t="shared" si="110"/>
        <v>lun</v>
      </c>
      <c r="G651" s="26" t="str">
        <f t="shared" si="111"/>
        <v>lunes</v>
      </c>
      <c r="I651" s="26" t="str">
        <f t="shared" si="112"/>
        <v>12</v>
      </c>
      <c r="J651" s="26" t="str">
        <f t="shared" si="113"/>
        <v>12</v>
      </c>
      <c r="K651" s="26" t="str">
        <f t="shared" si="114"/>
        <v>dic</v>
      </c>
      <c r="L651" s="26" t="str">
        <f t="shared" si="115"/>
        <v>diciembre</v>
      </c>
      <c r="M651" s="26" t="str">
        <f t="shared" si="116"/>
        <v>d</v>
      </c>
      <c r="O651" s="26" t="str">
        <f t="shared" si="117"/>
        <v>11</v>
      </c>
      <c r="P651" s="26" t="str">
        <f t="shared" si="118"/>
        <v>2011</v>
      </c>
      <c r="R651" s="26" t="str">
        <f t="shared" si="119"/>
        <v>12-2011</v>
      </c>
    </row>
    <row r="652" spans="2:18" x14ac:dyDescent="0.25">
      <c r="B652" s="24">
        <v>38281</v>
      </c>
      <c r="D652" s="26" t="str">
        <f t="shared" ref="D652:D715" si="120">TEXT(B652,"d")</f>
        <v>21</v>
      </c>
      <c r="E652" s="26" t="str">
        <f t="shared" ref="E652:E715" si="121">TEXT(B652,"dd")</f>
        <v>21</v>
      </c>
      <c r="F652" s="26" t="str">
        <f t="shared" ref="F652:F715" si="122">TEXT(B652,"ddd")</f>
        <v>jue</v>
      </c>
      <c r="G652" s="26" t="str">
        <f t="shared" ref="G652:G715" si="123">TEXT(B652,"dddd")</f>
        <v>jueves</v>
      </c>
      <c r="I652" s="26" t="str">
        <f t="shared" ref="I652:I715" si="124">TEXT(B652,"m")</f>
        <v>10</v>
      </c>
      <c r="J652" s="26" t="str">
        <f t="shared" ref="J652:J715" si="125">TEXT(B652,"mm")</f>
        <v>10</v>
      </c>
      <c r="K652" s="26" t="str">
        <f t="shared" ref="K652:K715" si="126">TEXT(B652,"mmm")</f>
        <v>oct</v>
      </c>
      <c r="L652" s="26" t="str">
        <f t="shared" ref="L652:L715" si="127">TEXT(B652,"mmmm")</f>
        <v>octubre</v>
      </c>
      <c r="M652" s="26" t="str">
        <f t="shared" ref="M652:M715" si="128">TEXT(B652,"mmmmm")</f>
        <v>o</v>
      </c>
      <c r="O652" s="26" t="str">
        <f t="shared" ref="O652:O715" si="129">TEXT(B652,"yy")</f>
        <v>04</v>
      </c>
      <c r="P652" s="26" t="str">
        <f t="shared" ref="P652:P715" si="130">TEXT(B652,"yyyy")</f>
        <v>2004</v>
      </c>
      <c r="R652" s="26" t="str">
        <f t="shared" ref="R652:R715" si="131">TEXT(B652,"mm-yyyy")</f>
        <v>10-2004</v>
      </c>
    </row>
    <row r="653" spans="2:18" x14ac:dyDescent="0.25">
      <c r="B653" s="24">
        <v>44313</v>
      </c>
      <c r="D653" s="26" t="str">
        <f t="shared" si="120"/>
        <v>27</v>
      </c>
      <c r="E653" s="26" t="str">
        <f t="shared" si="121"/>
        <v>27</v>
      </c>
      <c r="F653" s="26" t="str">
        <f t="shared" si="122"/>
        <v>mar</v>
      </c>
      <c r="G653" s="26" t="str">
        <f t="shared" si="123"/>
        <v>martes</v>
      </c>
      <c r="I653" s="26" t="str">
        <f t="shared" si="124"/>
        <v>4</v>
      </c>
      <c r="J653" s="26" t="str">
        <f t="shared" si="125"/>
        <v>04</v>
      </c>
      <c r="K653" s="26" t="str">
        <f t="shared" si="126"/>
        <v>abr</v>
      </c>
      <c r="L653" s="26" t="str">
        <f t="shared" si="127"/>
        <v>abril</v>
      </c>
      <c r="M653" s="26" t="str">
        <f t="shared" si="128"/>
        <v>a</v>
      </c>
      <c r="O653" s="26" t="str">
        <f t="shared" si="129"/>
        <v>21</v>
      </c>
      <c r="P653" s="26" t="str">
        <f t="shared" si="130"/>
        <v>2021</v>
      </c>
      <c r="R653" s="26" t="str">
        <f t="shared" si="131"/>
        <v>04-2021</v>
      </c>
    </row>
    <row r="654" spans="2:18" x14ac:dyDescent="0.25">
      <c r="B654" s="24">
        <v>37137</v>
      </c>
      <c r="D654" s="26" t="str">
        <f t="shared" si="120"/>
        <v>3</v>
      </c>
      <c r="E654" s="26" t="str">
        <f t="shared" si="121"/>
        <v>03</v>
      </c>
      <c r="F654" s="26" t="str">
        <f t="shared" si="122"/>
        <v>lun</v>
      </c>
      <c r="G654" s="26" t="str">
        <f t="shared" si="123"/>
        <v>lunes</v>
      </c>
      <c r="I654" s="26" t="str">
        <f t="shared" si="124"/>
        <v>9</v>
      </c>
      <c r="J654" s="26" t="str">
        <f t="shared" si="125"/>
        <v>09</v>
      </c>
      <c r="K654" s="26" t="str">
        <f t="shared" si="126"/>
        <v>sep</v>
      </c>
      <c r="L654" s="26" t="str">
        <f t="shared" si="127"/>
        <v>septiembre</v>
      </c>
      <c r="M654" s="26" t="str">
        <f t="shared" si="128"/>
        <v>s</v>
      </c>
      <c r="O654" s="26" t="str">
        <f t="shared" si="129"/>
        <v>01</v>
      </c>
      <c r="P654" s="26" t="str">
        <f t="shared" si="130"/>
        <v>2001</v>
      </c>
      <c r="R654" s="26" t="str">
        <f t="shared" si="131"/>
        <v>09-2001</v>
      </c>
    </row>
    <row r="655" spans="2:18" x14ac:dyDescent="0.25">
      <c r="B655" s="24">
        <v>41552</v>
      </c>
      <c r="D655" s="26" t="str">
        <f t="shared" si="120"/>
        <v>5</v>
      </c>
      <c r="E655" s="26" t="str">
        <f t="shared" si="121"/>
        <v>05</v>
      </c>
      <c r="F655" s="26" t="str">
        <f t="shared" si="122"/>
        <v>sáb</v>
      </c>
      <c r="G655" s="26" t="str">
        <f t="shared" si="123"/>
        <v>sábado</v>
      </c>
      <c r="I655" s="26" t="str">
        <f t="shared" si="124"/>
        <v>10</v>
      </c>
      <c r="J655" s="26" t="str">
        <f t="shared" si="125"/>
        <v>10</v>
      </c>
      <c r="K655" s="26" t="str">
        <f t="shared" si="126"/>
        <v>oct</v>
      </c>
      <c r="L655" s="26" t="str">
        <f t="shared" si="127"/>
        <v>octubre</v>
      </c>
      <c r="M655" s="26" t="str">
        <f t="shared" si="128"/>
        <v>o</v>
      </c>
      <c r="O655" s="26" t="str">
        <f t="shared" si="129"/>
        <v>13</v>
      </c>
      <c r="P655" s="26" t="str">
        <f t="shared" si="130"/>
        <v>2013</v>
      </c>
      <c r="R655" s="26" t="str">
        <f t="shared" si="131"/>
        <v>10-2013</v>
      </c>
    </row>
    <row r="656" spans="2:18" x14ac:dyDescent="0.25">
      <c r="B656" s="24">
        <v>40814</v>
      </c>
      <c r="D656" s="26" t="str">
        <f t="shared" si="120"/>
        <v>28</v>
      </c>
      <c r="E656" s="26" t="str">
        <f t="shared" si="121"/>
        <v>28</v>
      </c>
      <c r="F656" s="26" t="str">
        <f t="shared" si="122"/>
        <v>mié</v>
      </c>
      <c r="G656" s="26" t="str">
        <f t="shared" si="123"/>
        <v>miércoles</v>
      </c>
      <c r="I656" s="26" t="str">
        <f t="shared" si="124"/>
        <v>9</v>
      </c>
      <c r="J656" s="26" t="str">
        <f t="shared" si="125"/>
        <v>09</v>
      </c>
      <c r="K656" s="26" t="str">
        <f t="shared" si="126"/>
        <v>sep</v>
      </c>
      <c r="L656" s="26" t="str">
        <f t="shared" si="127"/>
        <v>septiembre</v>
      </c>
      <c r="M656" s="26" t="str">
        <f t="shared" si="128"/>
        <v>s</v>
      </c>
      <c r="O656" s="26" t="str">
        <f t="shared" si="129"/>
        <v>11</v>
      </c>
      <c r="P656" s="26" t="str">
        <f t="shared" si="130"/>
        <v>2011</v>
      </c>
      <c r="R656" s="26" t="str">
        <f t="shared" si="131"/>
        <v>09-2011</v>
      </c>
    </row>
    <row r="657" spans="2:18" x14ac:dyDescent="0.25">
      <c r="B657" s="24">
        <v>42426</v>
      </c>
      <c r="D657" s="26" t="str">
        <f t="shared" si="120"/>
        <v>26</v>
      </c>
      <c r="E657" s="26" t="str">
        <f t="shared" si="121"/>
        <v>26</v>
      </c>
      <c r="F657" s="26" t="str">
        <f t="shared" si="122"/>
        <v>vie</v>
      </c>
      <c r="G657" s="26" t="str">
        <f t="shared" si="123"/>
        <v>viernes</v>
      </c>
      <c r="I657" s="26" t="str">
        <f t="shared" si="124"/>
        <v>2</v>
      </c>
      <c r="J657" s="26" t="str">
        <f t="shared" si="125"/>
        <v>02</v>
      </c>
      <c r="K657" s="26" t="str">
        <f t="shared" si="126"/>
        <v>feb</v>
      </c>
      <c r="L657" s="26" t="str">
        <f t="shared" si="127"/>
        <v>febrero</v>
      </c>
      <c r="M657" s="26" t="str">
        <f t="shared" si="128"/>
        <v>f</v>
      </c>
      <c r="O657" s="26" t="str">
        <f t="shared" si="129"/>
        <v>16</v>
      </c>
      <c r="P657" s="26" t="str">
        <f t="shared" si="130"/>
        <v>2016</v>
      </c>
      <c r="R657" s="26" t="str">
        <f t="shared" si="131"/>
        <v>02-2016</v>
      </c>
    </row>
    <row r="658" spans="2:18" x14ac:dyDescent="0.25">
      <c r="B658" s="24">
        <v>38783</v>
      </c>
      <c r="D658" s="26" t="str">
        <f t="shared" si="120"/>
        <v>7</v>
      </c>
      <c r="E658" s="26" t="str">
        <f t="shared" si="121"/>
        <v>07</v>
      </c>
      <c r="F658" s="26" t="str">
        <f t="shared" si="122"/>
        <v>mar</v>
      </c>
      <c r="G658" s="26" t="str">
        <f t="shared" si="123"/>
        <v>martes</v>
      </c>
      <c r="I658" s="26" t="str">
        <f t="shared" si="124"/>
        <v>3</v>
      </c>
      <c r="J658" s="26" t="str">
        <f t="shared" si="125"/>
        <v>03</v>
      </c>
      <c r="K658" s="26" t="str">
        <f t="shared" si="126"/>
        <v>mar</v>
      </c>
      <c r="L658" s="26" t="str">
        <f t="shared" si="127"/>
        <v>marzo</v>
      </c>
      <c r="M658" s="26" t="str">
        <f t="shared" si="128"/>
        <v>m</v>
      </c>
      <c r="O658" s="26" t="str">
        <f t="shared" si="129"/>
        <v>06</v>
      </c>
      <c r="P658" s="26" t="str">
        <f t="shared" si="130"/>
        <v>2006</v>
      </c>
      <c r="R658" s="26" t="str">
        <f t="shared" si="131"/>
        <v>03-2006</v>
      </c>
    </row>
    <row r="659" spans="2:18" x14ac:dyDescent="0.25">
      <c r="B659" s="24">
        <v>42335</v>
      </c>
      <c r="D659" s="26" t="str">
        <f t="shared" si="120"/>
        <v>27</v>
      </c>
      <c r="E659" s="26" t="str">
        <f t="shared" si="121"/>
        <v>27</v>
      </c>
      <c r="F659" s="26" t="str">
        <f t="shared" si="122"/>
        <v>vie</v>
      </c>
      <c r="G659" s="26" t="str">
        <f t="shared" si="123"/>
        <v>viernes</v>
      </c>
      <c r="I659" s="26" t="str">
        <f t="shared" si="124"/>
        <v>11</v>
      </c>
      <c r="J659" s="26" t="str">
        <f t="shared" si="125"/>
        <v>11</v>
      </c>
      <c r="K659" s="26" t="str">
        <f t="shared" si="126"/>
        <v>nov</v>
      </c>
      <c r="L659" s="26" t="str">
        <f t="shared" si="127"/>
        <v>noviembre</v>
      </c>
      <c r="M659" s="26" t="str">
        <f t="shared" si="128"/>
        <v>n</v>
      </c>
      <c r="O659" s="26" t="str">
        <f t="shared" si="129"/>
        <v>15</v>
      </c>
      <c r="P659" s="26" t="str">
        <f t="shared" si="130"/>
        <v>2015</v>
      </c>
      <c r="R659" s="26" t="str">
        <f t="shared" si="131"/>
        <v>11-2015</v>
      </c>
    </row>
    <row r="660" spans="2:18" x14ac:dyDescent="0.25">
      <c r="B660" s="24">
        <v>39139</v>
      </c>
      <c r="D660" s="26" t="str">
        <f t="shared" si="120"/>
        <v>26</v>
      </c>
      <c r="E660" s="26" t="str">
        <f t="shared" si="121"/>
        <v>26</v>
      </c>
      <c r="F660" s="26" t="str">
        <f t="shared" si="122"/>
        <v>lun</v>
      </c>
      <c r="G660" s="26" t="str">
        <f t="shared" si="123"/>
        <v>lunes</v>
      </c>
      <c r="I660" s="26" t="str">
        <f t="shared" si="124"/>
        <v>2</v>
      </c>
      <c r="J660" s="26" t="str">
        <f t="shared" si="125"/>
        <v>02</v>
      </c>
      <c r="K660" s="26" t="str">
        <f t="shared" si="126"/>
        <v>feb</v>
      </c>
      <c r="L660" s="26" t="str">
        <f t="shared" si="127"/>
        <v>febrero</v>
      </c>
      <c r="M660" s="26" t="str">
        <f t="shared" si="128"/>
        <v>f</v>
      </c>
      <c r="O660" s="26" t="str">
        <f t="shared" si="129"/>
        <v>07</v>
      </c>
      <c r="P660" s="26" t="str">
        <f t="shared" si="130"/>
        <v>2007</v>
      </c>
      <c r="R660" s="26" t="str">
        <f t="shared" si="131"/>
        <v>02-2007</v>
      </c>
    </row>
    <row r="661" spans="2:18" x14ac:dyDescent="0.25">
      <c r="B661" s="24">
        <v>41732</v>
      </c>
      <c r="D661" s="26" t="str">
        <f t="shared" si="120"/>
        <v>3</v>
      </c>
      <c r="E661" s="26" t="str">
        <f t="shared" si="121"/>
        <v>03</v>
      </c>
      <c r="F661" s="26" t="str">
        <f t="shared" si="122"/>
        <v>jue</v>
      </c>
      <c r="G661" s="26" t="str">
        <f t="shared" si="123"/>
        <v>jueves</v>
      </c>
      <c r="I661" s="26" t="str">
        <f t="shared" si="124"/>
        <v>4</v>
      </c>
      <c r="J661" s="26" t="str">
        <f t="shared" si="125"/>
        <v>04</v>
      </c>
      <c r="K661" s="26" t="str">
        <f t="shared" si="126"/>
        <v>abr</v>
      </c>
      <c r="L661" s="26" t="str">
        <f t="shared" si="127"/>
        <v>abril</v>
      </c>
      <c r="M661" s="26" t="str">
        <f t="shared" si="128"/>
        <v>a</v>
      </c>
      <c r="O661" s="26" t="str">
        <f t="shared" si="129"/>
        <v>14</v>
      </c>
      <c r="P661" s="26" t="str">
        <f t="shared" si="130"/>
        <v>2014</v>
      </c>
      <c r="R661" s="26" t="str">
        <f t="shared" si="131"/>
        <v>04-2014</v>
      </c>
    </row>
    <row r="662" spans="2:18" x14ac:dyDescent="0.25">
      <c r="B662" s="24">
        <v>40224</v>
      </c>
      <c r="D662" s="26" t="str">
        <f t="shared" si="120"/>
        <v>15</v>
      </c>
      <c r="E662" s="26" t="str">
        <f t="shared" si="121"/>
        <v>15</v>
      </c>
      <c r="F662" s="26" t="str">
        <f t="shared" si="122"/>
        <v>lun</v>
      </c>
      <c r="G662" s="26" t="str">
        <f t="shared" si="123"/>
        <v>lunes</v>
      </c>
      <c r="I662" s="26" t="str">
        <f t="shared" si="124"/>
        <v>2</v>
      </c>
      <c r="J662" s="26" t="str">
        <f t="shared" si="125"/>
        <v>02</v>
      </c>
      <c r="K662" s="26" t="str">
        <f t="shared" si="126"/>
        <v>feb</v>
      </c>
      <c r="L662" s="26" t="str">
        <f t="shared" si="127"/>
        <v>febrero</v>
      </c>
      <c r="M662" s="26" t="str">
        <f t="shared" si="128"/>
        <v>f</v>
      </c>
      <c r="O662" s="26" t="str">
        <f t="shared" si="129"/>
        <v>10</v>
      </c>
      <c r="P662" s="26" t="str">
        <f t="shared" si="130"/>
        <v>2010</v>
      </c>
      <c r="R662" s="26" t="str">
        <f t="shared" si="131"/>
        <v>02-2010</v>
      </c>
    </row>
    <row r="663" spans="2:18" x14ac:dyDescent="0.25">
      <c r="B663" s="24">
        <v>44296</v>
      </c>
      <c r="D663" s="26" t="str">
        <f t="shared" si="120"/>
        <v>10</v>
      </c>
      <c r="E663" s="26" t="str">
        <f t="shared" si="121"/>
        <v>10</v>
      </c>
      <c r="F663" s="26" t="str">
        <f t="shared" si="122"/>
        <v>sáb</v>
      </c>
      <c r="G663" s="26" t="str">
        <f t="shared" si="123"/>
        <v>sábado</v>
      </c>
      <c r="I663" s="26" t="str">
        <f t="shared" si="124"/>
        <v>4</v>
      </c>
      <c r="J663" s="26" t="str">
        <f t="shared" si="125"/>
        <v>04</v>
      </c>
      <c r="K663" s="26" t="str">
        <f t="shared" si="126"/>
        <v>abr</v>
      </c>
      <c r="L663" s="26" t="str">
        <f t="shared" si="127"/>
        <v>abril</v>
      </c>
      <c r="M663" s="26" t="str">
        <f t="shared" si="128"/>
        <v>a</v>
      </c>
      <c r="O663" s="26" t="str">
        <f t="shared" si="129"/>
        <v>21</v>
      </c>
      <c r="P663" s="26" t="str">
        <f t="shared" si="130"/>
        <v>2021</v>
      </c>
      <c r="R663" s="26" t="str">
        <f t="shared" si="131"/>
        <v>04-2021</v>
      </c>
    </row>
    <row r="664" spans="2:18" x14ac:dyDescent="0.25">
      <c r="B664" s="24">
        <v>41473</v>
      </c>
      <c r="D664" s="26" t="str">
        <f t="shared" si="120"/>
        <v>18</v>
      </c>
      <c r="E664" s="26" t="str">
        <f t="shared" si="121"/>
        <v>18</v>
      </c>
      <c r="F664" s="26" t="str">
        <f t="shared" si="122"/>
        <v>jue</v>
      </c>
      <c r="G664" s="26" t="str">
        <f t="shared" si="123"/>
        <v>jueves</v>
      </c>
      <c r="I664" s="26" t="str">
        <f t="shared" si="124"/>
        <v>7</v>
      </c>
      <c r="J664" s="26" t="str">
        <f t="shared" si="125"/>
        <v>07</v>
      </c>
      <c r="K664" s="26" t="str">
        <f t="shared" si="126"/>
        <v>jul</v>
      </c>
      <c r="L664" s="26" t="str">
        <f t="shared" si="127"/>
        <v>julio</v>
      </c>
      <c r="M664" s="26" t="str">
        <f t="shared" si="128"/>
        <v>j</v>
      </c>
      <c r="O664" s="26" t="str">
        <f t="shared" si="129"/>
        <v>13</v>
      </c>
      <c r="P664" s="26" t="str">
        <f t="shared" si="130"/>
        <v>2013</v>
      </c>
      <c r="R664" s="26" t="str">
        <f t="shared" si="131"/>
        <v>07-2013</v>
      </c>
    </row>
    <row r="665" spans="2:18" x14ac:dyDescent="0.25">
      <c r="B665" s="24">
        <v>37868</v>
      </c>
      <c r="D665" s="26" t="str">
        <f t="shared" si="120"/>
        <v>4</v>
      </c>
      <c r="E665" s="26" t="str">
        <f t="shared" si="121"/>
        <v>04</v>
      </c>
      <c r="F665" s="26" t="str">
        <f t="shared" si="122"/>
        <v>jue</v>
      </c>
      <c r="G665" s="26" t="str">
        <f t="shared" si="123"/>
        <v>jueves</v>
      </c>
      <c r="I665" s="26" t="str">
        <f t="shared" si="124"/>
        <v>9</v>
      </c>
      <c r="J665" s="26" t="str">
        <f t="shared" si="125"/>
        <v>09</v>
      </c>
      <c r="K665" s="26" t="str">
        <f t="shared" si="126"/>
        <v>sep</v>
      </c>
      <c r="L665" s="26" t="str">
        <f t="shared" si="127"/>
        <v>septiembre</v>
      </c>
      <c r="M665" s="26" t="str">
        <f t="shared" si="128"/>
        <v>s</v>
      </c>
      <c r="O665" s="26" t="str">
        <f t="shared" si="129"/>
        <v>03</v>
      </c>
      <c r="P665" s="26" t="str">
        <f t="shared" si="130"/>
        <v>2003</v>
      </c>
      <c r="R665" s="26" t="str">
        <f t="shared" si="131"/>
        <v>09-2003</v>
      </c>
    </row>
    <row r="666" spans="2:18" x14ac:dyDescent="0.25">
      <c r="B666" s="24">
        <v>42021</v>
      </c>
      <c r="D666" s="26" t="str">
        <f t="shared" si="120"/>
        <v>17</v>
      </c>
      <c r="E666" s="26" t="str">
        <f t="shared" si="121"/>
        <v>17</v>
      </c>
      <c r="F666" s="26" t="str">
        <f t="shared" si="122"/>
        <v>sáb</v>
      </c>
      <c r="G666" s="26" t="str">
        <f t="shared" si="123"/>
        <v>sábado</v>
      </c>
      <c r="I666" s="26" t="str">
        <f t="shared" si="124"/>
        <v>1</v>
      </c>
      <c r="J666" s="26" t="str">
        <f t="shared" si="125"/>
        <v>01</v>
      </c>
      <c r="K666" s="26" t="str">
        <f t="shared" si="126"/>
        <v>ene</v>
      </c>
      <c r="L666" s="26" t="str">
        <f t="shared" si="127"/>
        <v>enero</v>
      </c>
      <c r="M666" s="26" t="str">
        <f t="shared" si="128"/>
        <v>e</v>
      </c>
      <c r="O666" s="26" t="str">
        <f t="shared" si="129"/>
        <v>15</v>
      </c>
      <c r="P666" s="26" t="str">
        <f t="shared" si="130"/>
        <v>2015</v>
      </c>
      <c r="R666" s="26" t="str">
        <f t="shared" si="131"/>
        <v>01-2015</v>
      </c>
    </row>
    <row r="667" spans="2:18" x14ac:dyDescent="0.25">
      <c r="B667" s="24">
        <v>40878</v>
      </c>
      <c r="D667" s="26" t="str">
        <f t="shared" si="120"/>
        <v>1</v>
      </c>
      <c r="E667" s="26" t="str">
        <f t="shared" si="121"/>
        <v>01</v>
      </c>
      <c r="F667" s="26" t="str">
        <f t="shared" si="122"/>
        <v>jue</v>
      </c>
      <c r="G667" s="26" t="str">
        <f t="shared" si="123"/>
        <v>jueves</v>
      </c>
      <c r="I667" s="26" t="str">
        <f t="shared" si="124"/>
        <v>12</v>
      </c>
      <c r="J667" s="26" t="str">
        <f t="shared" si="125"/>
        <v>12</v>
      </c>
      <c r="K667" s="26" t="str">
        <f t="shared" si="126"/>
        <v>dic</v>
      </c>
      <c r="L667" s="26" t="str">
        <f t="shared" si="127"/>
        <v>diciembre</v>
      </c>
      <c r="M667" s="26" t="str">
        <f t="shared" si="128"/>
        <v>d</v>
      </c>
      <c r="O667" s="26" t="str">
        <f t="shared" si="129"/>
        <v>11</v>
      </c>
      <c r="P667" s="26" t="str">
        <f t="shared" si="130"/>
        <v>2011</v>
      </c>
      <c r="R667" s="26" t="str">
        <f t="shared" si="131"/>
        <v>12-2011</v>
      </c>
    </row>
    <row r="668" spans="2:18" x14ac:dyDescent="0.25">
      <c r="B668" s="24">
        <v>37945</v>
      </c>
      <c r="D668" s="26" t="str">
        <f t="shared" si="120"/>
        <v>20</v>
      </c>
      <c r="E668" s="26" t="str">
        <f t="shared" si="121"/>
        <v>20</v>
      </c>
      <c r="F668" s="26" t="str">
        <f t="shared" si="122"/>
        <v>jue</v>
      </c>
      <c r="G668" s="26" t="str">
        <f t="shared" si="123"/>
        <v>jueves</v>
      </c>
      <c r="I668" s="26" t="str">
        <f t="shared" si="124"/>
        <v>11</v>
      </c>
      <c r="J668" s="26" t="str">
        <f t="shared" si="125"/>
        <v>11</v>
      </c>
      <c r="K668" s="26" t="str">
        <f t="shared" si="126"/>
        <v>nov</v>
      </c>
      <c r="L668" s="26" t="str">
        <f t="shared" si="127"/>
        <v>noviembre</v>
      </c>
      <c r="M668" s="26" t="str">
        <f t="shared" si="128"/>
        <v>n</v>
      </c>
      <c r="O668" s="26" t="str">
        <f t="shared" si="129"/>
        <v>03</v>
      </c>
      <c r="P668" s="26" t="str">
        <f t="shared" si="130"/>
        <v>2003</v>
      </c>
      <c r="R668" s="26" t="str">
        <f t="shared" si="131"/>
        <v>11-2003</v>
      </c>
    </row>
    <row r="669" spans="2:18" x14ac:dyDescent="0.25">
      <c r="B669" s="24">
        <v>44432</v>
      </c>
      <c r="D669" s="26" t="str">
        <f t="shared" si="120"/>
        <v>24</v>
      </c>
      <c r="E669" s="26" t="str">
        <f t="shared" si="121"/>
        <v>24</v>
      </c>
      <c r="F669" s="26" t="str">
        <f t="shared" si="122"/>
        <v>mar</v>
      </c>
      <c r="G669" s="26" t="str">
        <f t="shared" si="123"/>
        <v>martes</v>
      </c>
      <c r="I669" s="26" t="str">
        <f t="shared" si="124"/>
        <v>8</v>
      </c>
      <c r="J669" s="26" t="str">
        <f t="shared" si="125"/>
        <v>08</v>
      </c>
      <c r="K669" s="26" t="str">
        <f t="shared" si="126"/>
        <v>ago</v>
      </c>
      <c r="L669" s="26" t="str">
        <f t="shared" si="127"/>
        <v>agosto</v>
      </c>
      <c r="M669" s="26" t="str">
        <f t="shared" si="128"/>
        <v>a</v>
      </c>
      <c r="O669" s="26" t="str">
        <f t="shared" si="129"/>
        <v>21</v>
      </c>
      <c r="P669" s="26" t="str">
        <f t="shared" si="130"/>
        <v>2021</v>
      </c>
      <c r="R669" s="26" t="str">
        <f t="shared" si="131"/>
        <v>08-2021</v>
      </c>
    </row>
    <row r="670" spans="2:18" x14ac:dyDescent="0.25">
      <c r="B670" s="24">
        <v>44262</v>
      </c>
      <c r="D670" s="26" t="str">
        <f t="shared" si="120"/>
        <v>7</v>
      </c>
      <c r="E670" s="26" t="str">
        <f t="shared" si="121"/>
        <v>07</v>
      </c>
      <c r="F670" s="26" t="str">
        <f t="shared" si="122"/>
        <v>dom</v>
      </c>
      <c r="G670" s="26" t="str">
        <f t="shared" si="123"/>
        <v>domingo</v>
      </c>
      <c r="I670" s="26" t="str">
        <f t="shared" si="124"/>
        <v>3</v>
      </c>
      <c r="J670" s="26" t="str">
        <f t="shared" si="125"/>
        <v>03</v>
      </c>
      <c r="K670" s="26" t="str">
        <f t="shared" si="126"/>
        <v>mar</v>
      </c>
      <c r="L670" s="26" t="str">
        <f t="shared" si="127"/>
        <v>marzo</v>
      </c>
      <c r="M670" s="26" t="str">
        <f t="shared" si="128"/>
        <v>m</v>
      </c>
      <c r="O670" s="26" t="str">
        <f t="shared" si="129"/>
        <v>21</v>
      </c>
      <c r="P670" s="26" t="str">
        <f t="shared" si="130"/>
        <v>2021</v>
      </c>
      <c r="R670" s="26" t="str">
        <f t="shared" si="131"/>
        <v>03-2021</v>
      </c>
    </row>
    <row r="671" spans="2:18" x14ac:dyDescent="0.25">
      <c r="B671" s="24">
        <v>37634</v>
      </c>
      <c r="D671" s="26" t="str">
        <f t="shared" si="120"/>
        <v>13</v>
      </c>
      <c r="E671" s="26" t="str">
        <f t="shared" si="121"/>
        <v>13</v>
      </c>
      <c r="F671" s="26" t="str">
        <f t="shared" si="122"/>
        <v>lun</v>
      </c>
      <c r="G671" s="26" t="str">
        <f t="shared" si="123"/>
        <v>lunes</v>
      </c>
      <c r="I671" s="26" t="str">
        <f t="shared" si="124"/>
        <v>1</v>
      </c>
      <c r="J671" s="26" t="str">
        <f t="shared" si="125"/>
        <v>01</v>
      </c>
      <c r="K671" s="26" t="str">
        <f t="shared" si="126"/>
        <v>ene</v>
      </c>
      <c r="L671" s="26" t="str">
        <f t="shared" si="127"/>
        <v>enero</v>
      </c>
      <c r="M671" s="26" t="str">
        <f t="shared" si="128"/>
        <v>e</v>
      </c>
      <c r="O671" s="26" t="str">
        <f t="shared" si="129"/>
        <v>03</v>
      </c>
      <c r="P671" s="26" t="str">
        <f t="shared" si="130"/>
        <v>2003</v>
      </c>
      <c r="R671" s="26" t="str">
        <f t="shared" si="131"/>
        <v>01-2003</v>
      </c>
    </row>
    <row r="672" spans="2:18" x14ac:dyDescent="0.25">
      <c r="B672" s="24">
        <v>39558</v>
      </c>
      <c r="D672" s="26" t="str">
        <f t="shared" si="120"/>
        <v>20</v>
      </c>
      <c r="E672" s="26" t="str">
        <f t="shared" si="121"/>
        <v>20</v>
      </c>
      <c r="F672" s="26" t="str">
        <f t="shared" si="122"/>
        <v>dom</v>
      </c>
      <c r="G672" s="26" t="str">
        <f t="shared" si="123"/>
        <v>domingo</v>
      </c>
      <c r="I672" s="26" t="str">
        <f t="shared" si="124"/>
        <v>4</v>
      </c>
      <c r="J672" s="26" t="str">
        <f t="shared" si="125"/>
        <v>04</v>
      </c>
      <c r="K672" s="26" t="str">
        <f t="shared" si="126"/>
        <v>abr</v>
      </c>
      <c r="L672" s="26" t="str">
        <f t="shared" si="127"/>
        <v>abril</v>
      </c>
      <c r="M672" s="26" t="str">
        <f t="shared" si="128"/>
        <v>a</v>
      </c>
      <c r="O672" s="26" t="str">
        <f t="shared" si="129"/>
        <v>08</v>
      </c>
      <c r="P672" s="26" t="str">
        <f t="shared" si="130"/>
        <v>2008</v>
      </c>
      <c r="R672" s="26" t="str">
        <f t="shared" si="131"/>
        <v>04-2008</v>
      </c>
    </row>
    <row r="673" spans="2:18" x14ac:dyDescent="0.25">
      <c r="B673" s="24">
        <v>40888</v>
      </c>
      <c r="D673" s="26" t="str">
        <f t="shared" si="120"/>
        <v>11</v>
      </c>
      <c r="E673" s="26" t="str">
        <f t="shared" si="121"/>
        <v>11</v>
      </c>
      <c r="F673" s="26" t="str">
        <f t="shared" si="122"/>
        <v>dom</v>
      </c>
      <c r="G673" s="26" t="str">
        <f t="shared" si="123"/>
        <v>domingo</v>
      </c>
      <c r="I673" s="26" t="str">
        <f t="shared" si="124"/>
        <v>12</v>
      </c>
      <c r="J673" s="26" t="str">
        <f t="shared" si="125"/>
        <v>12</v>
      </c>
      <c r="K673" s="26" t="str">
        <f t="shared" si="126"/>
        <v>dic</v>
      </c>
      <c r="L673" s="26" t="str">
        <f t="shared" si="127"/>
        <v>diciembre</v>
      </c>
      <c r="M673" s="26" t="str">
        <f t="shared" si="128"/>
        <v>d</v>
      </c>
      <c r="O673" s="26" t="str">
        <f t="shared" si="129"/>
        <v>11</v>
      </c>
      <c r="P673" s="26" t="str">
        <f t="shared" si="130"/>
        <v>2011</v>
      </c>
      <c r="R673" s="26" t="str">
        <f t="shared" si="131"/>
        <v>12-2011</v>
      </c>
    </row>
    <row r="674" spans="2:18" x14ac:dyDescent="0.25">
      <c r="B674" s="24">
        <v>40416</v>
      </c>
      <c r="D674" s="26" t="str">
        <f t="shared" si="120"/>
        <v>26</v>
      </c>
      <c r="E674" s="26" t="str">
        <f t="shared" si="121"/>
        <v>26</v>
      </c>
      <c r="F674" s="26" t="str">
        <f t="shared" si="122"/>
        <v>jue</v>
      </c>
      <c r="G674" s="26" t="str">
        <f t="shared" si="123"/>
        <v>jueves</v>
      </c>
      <c r="I674" s="26" t="str">
        <f t="shared" si="124"/>
        <v>8</v>
      </c>
      <c r="J674" s="26" t="str">
        <f t="shared" si="125"/>
        <v>08</v>
      </c>
      <c r="K674" s="26" t="str">
        <f t="shared" si="126"/>
        <v>ago</v>
      </c>
      <c r="L674" s="26" t="str">
        <f t="shared" si="127"/>
        <v>agosto</v>
      </c>
      <c r="M674" s="26" t="str">
        <f t="shared" si="128"/>
        <v>a</v>
      </c>
      <c r="O674" s="26" t="str">
        <f t="shared" si="129"/>
        <v>10</v>
      </c>
      <c r="P674" s="26" t="str">
        <f t="shared" si="130"/>
        <v>2010</v>
      </c>
      <c r="R674" s="26" t="str">
        <f t="shared" si="131"/>
        <v>08-2010</v>
      </c>
    </row>
    <row r="675" spans="2:18" x14ac:dyDescent="0.25">
      <c r="B675" s="24">
        <v>40333</v>
      </c>
      <c r="D675" s="26" t="str">
        <f t="shared" si="120"/>
        <v>4</v>
      </c>
      <c r="E675" s="26" t="str">
        <f t="shared" si="121"/>
        <v>04</v>
      </c>
      <c r="F675" s="26" t="str">
        <f t="shared" si="122"/>
        <v>vie</v>
      </c>
      <c r="G675" s="26" t="str">
        <f t="shared" si="123"/>
        <v>viernes</v>
      </c>
      <c r="I675" s="26" t="str">
        <f t="shared" si="124"/>
        <v>6</v>
      </c>
      <c r="J675" s="26" t="str">
        <f t="shared" si="125"/>
        <v>06</v>
      </c>
      <c r="K675" s="26" t="str">
        <f t="shared" si="126"/>
        <v>jun</v>
      </c>
      <c r="L675" s="26" t="str">
        <f t="shared" si="127"/>
        <v>junio</v>
      </c>
      <c r="M675" s="26" t="str">
        <f t="shared" si="128"/>
        <v>j</v>
      </c>
      <c r="O675" s="26" t="str">
        <f t="shared" si="129"/>
        <v>10</v>
      </c>
      <c r="P675" s="26" t="str">
        <f t="shared" si="130"/>
        <v>2010</v>
      </c>
      <c r="R675" s="26" t="str">
        <f t="shared" si="131"/>
        <v>06-2010</v>
      </c>
    </row>
    <row r="676" spans="2:18" x14ac:dyDescent="0.25">
      <c r="B676" s="24">
        <v>43713</v>
      </c>
      <c r="D676" s="26" t="str">
        <f t="shared" si="120"/>
        <v>5</v>
      </c>
      <c r="E676" s="26" t="str">
        <f t="shared" si="121"/>
        <v>05</v>
      </c>
      <c r="F676" s="26" t="str">
        <f t="shared" si="122"/>
        <v>jue</v>
      </c>
      <c r="G676" s="26" t="str">
        <f t="shared" si="123"/>
        <v>jueves</v>
      </c>
      <c r="I676" s="26" t="str">
        <f t="shared" si="124"/>
        <v>9</v>
      </c>
      <c r="J676" s="26" t="str">
        <f t="shared" si="125"/>
        <v>09</v>
      </c>
      <c r="K676" s="26" t="str">
        <f t="shared" si="126"/>
        <v>sep</v>
      </c>
      <c r="L676" s="26" t="str">
        <f t="shared" si="127"/>
        <v>septiembre</v>
      </c>
      <c r="M676" s="26" t="str">
        <f t="shared" si="128"/>
        <v>s</v>
      </c>
      <c r="O676" s="26" t="str">
        <f t="shared" si="129"/>
        <v>19</v>
      </c>
      <c r="P676" s="26" t="str">
        <f t="shared" si="130"/>
        <v>2019</v>
      </c>
      <c r="R676" s="26" t="str">
        <f t="shared" si="131"/>
        <v>09-2019</v>
      </c>
    </row>
    <row r="677" spans="2:18" x14ac:dyDescent="0.25">
      <c r="B677" s="24">
        <v>43548</v>
      </c>
      <c r="D677" s="26" t="str">
        <f t="shared" si="120"/>
        <v>24</v>
      </c>
      <c r="E677" s="26" t="str">
        <f t="shared" si="121"/>
        <v>24</v>
      </c>
      <c r="F677" s="26" t="str">
        <f t="shared" si="122"/>
        <v>dom</v>
      </c>
      <c r="G677" s="26" t="str">
        <f t="shared" si="123"/>
        <v>domingo</v>
      </c>
      <c r="I677" s="26" t="str">
        <f t="shared" si="124"/>
        <v>3</v>
      </c>
      <c r="J677" s="26" t="str">
        <f t="shared" si="125"/>
        <v>03</v>
      </c>
      <c r="K677" s="26" t="str">
        <f t="shared" si="126"/>
        <v>mar</v>
      </c>
      <c r="L677" s="26" t="str">
        <f t="shared" si="127"/>
        <v>marzo</v>
      </c>
      <c r="M677" s="26" t="str">
        <f t="shared" si="128"/>
        <v>m</v>
      </c>
      <c r="O677" s="26" t="str">
        <f t="shared" si="129"/>
        <v>19</v>
      </c>
      <c r="P677" s="26" t="str">
        <f t="shared" si="130"/>
        <v>2019</v>
      </c>
      <c r="R677" s="26" t="str">
        <f t="shared" si="131"/>
        <v>03-2019</v>
      </c>
    </row>
    <row r="678" spans="2:18" x14ac:dyDescent="0.25">
      <c r="B678" s="24">
        <v>39501</v>
      </c>
      <c r="D678" s="26" t="str">
        <f t="shared" si="120"/>
        <v>23</v>
      </c>
      <c r="E678" s="26" t="str">
        <f t="shared" si="121"/>
        <v>23</v>
      </c>
      <c r="F678" s="26" t="str">
        <f t="shared" si="122"/>
        <v>sáb</v>
      </c>
      <c r="G678" s="26" t="str">
        <f t="shared" si="123"/>
        <v>sábado</v>
      </c>
      <c r="I678" s="26" t="str">
        <f t="shared" si="124"/>
        <v>2</v>
      </c>
      <c r="J678" s="26" t="str">
        <f t="shared" si="125"/>
        <v>02</v>
      </c>
      <c r="K678" s="26" t="str">
        <f t="shared" si="126"/>
        <v>feb</v>
      </c>
      <c r="L678" s="26" t="str">
        <f t="shared" si="127"/>
        <v>febrero</v>
      </c>
      <c r="M678" s="26" t="str">
        <f t="shared" si="128"/>
        <v>f</v>
      </c>
      <c r="O678" s="26" t="str">
        <f t="shared" si="129"/>
        <v>08</v>
      </c>
      <c r="P678" s="26" t="str">
        <f t="shared" si="130"/>
        <v>2008</v>
      </c>
      <c r="R678" s="26" t="str">
        <f t="shared" si="131"/>
        <v>02-2008</v>
      </c>
    </row>
    <row r="679" spans="2:18" x14ac:dyDescent="0.25">
      <c r="B679" s="24">
        <v>44444</v>
      </c>
      <c r="D679" s="26" t="str">
        <f t="shared" si="120"/>
        <v>5</v>
      </c>
      <c r="E679" s="26" t="str">
        <f t="shared" si="121"/>
        <v>05</v>
      </c>
      <c r="F679" s="26" t="str">
        <f t="shared" si="122"/>
        <v>dom</v>
      </c>
      <c r="G679" s="26" t="str">
        <f t="shared" si="123"/>
        <v>domingo</v>
      </c>
      <c r="I679" s="26" t="str">
        <f t="shared" si="124"/>
        <v>9</v>
      </c>
      <c r="J679" s="26" t="str">
        <f t="shared" si="125"/>
        <v>09</v>
      </c>
      <c r="K679" s="26" t="str">
        <f t="shared" si="126"/>
        <v>sep</v>
      </c>
      <c r="L679" s="26" t="str">
        <f t="shared" si="127"/>
        <v>septiembre</v>
      </c>
      <c r="M679" s="26" t="str">
        <f t="shared" si="128"/>
        <v>s</v>
      </c>
      <c r="O679" s="26" t="str">
        <f t="shared" si="129"/>
        <v>21</v>
      </c>
      <c r="P679" s="26" t="str">
        <f t="shared" si="130"/>
        <v>2021</v>
      </c>
      <c r="R679" s="26" t="str">
        <f t="shared" si="131"/>
        <v>09-2021</v>
      </c>
    </row>
    <row r="680" spans="2:18" x14ac:dyDescent="0.25">
      <c r="B680" s="24">
        <v>42107</v>
      </c>
      <c r="D680" s="26" t="str">
        <f t="shared" si="120"/>
        <v>13</v>
      </c>
      <c r="E680" s="26" t="str">
        <f t="shared" si="121"/>
        <v>13</v>
      </c>
      <c r="F680" s="26" t="str">
        <f t="shared" si="122"/>
        <v>lun</v>
      </c>
      <c r="G680" s="26" t="str">
        <f t="shared" si="123"/>
        <v>lunes</v>
      </c>
      <c r="I680" s="26" t="str">
        <f t="shared" si="124"/>
        <v>4</v>
      </c>
      <c r="J680" s="26" t="str">
        <f t="shared" si="125"/>
        <v>04</v>
      </c>
      <c r="K680" s="26" t="str">
        <f t="shared" si="126"/>
        <v>abr</v>
      </c>
      <c r="L680" s="26" t="str">
        <f t="shared" si="127"/>
        <v>abril</v>
      </c>
      <c r="M680" s="26" t="str">
        <f t="shared" si="128"/>
        <v>a</v>
      </c>
      <c r="O680" s="26" t="str">
        <f t="shared" si="129"/>
        <v>15</v>
      </c>
      <c r="P680" s="26" t="str">
        <f t="shared" si="130"/>
        <v>2015</v>
      </c>
      <c r="R680" s="26" t="str">
        <f t="shared" si="131"/>
        <v>04-2015</v>
      </c>
    </row>
    <row r="681" spans="2:18" x14ac:dyDescent="0.25">
      <c r="B681" s="24">
        <v>37664</v>
      </c>
      <c r="D681" s="26" t="str">
        <f t="shared" si="120"/>
        <v>12</v>
      </c>
      <c r="E681" s="26" t="str">
        <f t="shared" si="121"/>
        <v>12</v>
      </c>
      <c r="F681" s="26" t="str">
        <f t="shared" si="122"/>
        <v>mié</v>
      </c>
      <c r="G681" s="26" t="str">
        <f t="shared" si="123"/>
        <v>miércoles</v>
      </c>
      <c r="I681" s="26" t="str">
        <f t="shared" si="124"/>
        <v>2</v>
      </c>
      <c r="J681" s="26" t="str">
        <f t="shared" si="125"/>
        <v>02</v>
      </c>
      <c r="K681" s="26" t="str">
        <f t="shared" si="126"/>
        <v>feb</v>
      </c>
      <c r="L681" s="26" t="str">
        <f t="shared" si="127"/>
        <v>febrero</v>
      </c>
      <c r="M681" s="26" t="str">
        <f t="shared" si="128"/>
        <v>f</v>
      </c>
      <c r="O681" s="26" t="str">
        <f t="shared" si="129"/>
        <v>03</v>
      </c>
      <c r="P681" s="26" t="str">
        <f t="shared" si="130"/>
        <v>2003</v>
      </c>
      <c r="R681" s="26" t="str">
        <f t="shared" si="131"/>
        <v>02-2003</v>
      </c>
    </row>
    <row r="682" spans="2:18" x14ac:dyDescent="0.25">
      <c r="B682" s="24">
        <v>42449</v>
      </c>
      <c r="D682" s="26" t="str">
        <f t="shared" si="120"/>
        <v>20</v>
      </c>
      <c r="E682" s="26" t="str">
        <f t="shared" si="121"/>
        <v>20</v>
      </c>
      <c r="F682" s="26" t="str">
        <f t="shared" si="122"/>
        <v>dom</v>
      </c>
      <c r="G682" s="26" t="str">
        <f t="shared" si="123"/>
        <v>domingo</v>
      </c>
      <c r="I682" s="26" t="str">
        <f t="shared" si="124"/>
        <v>3</v>
      </c>
      <c r="J682" s="26" t="str">
        <f t="shared" si="125"/>
        <v>03</v>
      </c>
      <c r="K682" s="26" t="str">
        <f t="shared" si="126"/>
        <v>mar</v>
      </c>
      <c r="L682" s="26" t="str">
        <f t="shared" si="127"/>
        <v>marzo</v>
      </c>
      <c r="M682" s="26" t="str">
        <f t="shared" si="128"/>
        <v>m</v>
      </c>
      <c r="O682" s="26" t="str">
        <f t="shared" si="129"/>
        <v>16</v>
      </c>
      <c r="P682" s="26" t="str">
        <f t="shared" si="130"/>
        <v>2016</v>
      </c>
      <c r="R682" s="26" t="str">
        <f t="shared" si="131"/>
        <v>03-2016</v>
      </c>
    </row>
    <row r="683" spans="2:18" x14ac:dyDescent="0.25">
      <c r="B683" s="24">
        <v>40100</v>
      </c>
      <c r="D683" s="26" t="str">
        <f t="shared" si="120"/>
        <v>14</v>
      </c>
      <c r="E683" s="26" t="str">
        <f t="shared" si="121"/>
        <v>14</v>
      </c>
      <c r="F683" s="26" t="str">
        <f t="shared" si="122"/>
        <v>mié</v>
      </c>
      <c r="G683" s="26" t="str">
        <f t="shared" si="123"/>
        <v>miércoles</v>
      </c>
      <c r="I683" s="26" t="str">
        <f t="shared" si="124"/>
        <v>10</v>
      </c>
      <c r="J683" s="26" t="str">
        <f t="shared" si="125"/>
        <v>10</v>
      </c>
      <c r="K683" s="26" t="str">
        <f t="shared" si="126"/>
        <v>oct</v>
      </c>
      <c r="L683" s="26" t="str">
        <f t="shared" si="127"/>
        <v>octubre</v>
      </c>
      <c r="M683" s="26" t="str">
        <f t="shared" si="128"/>
        <v>o</v>
      </c>
      <c r="O683" s="26" t="str">
        <f t="shared" si="129"/>
        <v>09</v>
      </c>
      <c r="P683" s="26" t="str">
        <f t="shared" si="130"/>
        <v>2009</v>
      </c>
      <c r="R683" s="26" t="str">
        <f t="shared" si="131"/>
        <v>10-2009</v>
      </c>
    </row>
    <row r="684" spans="2:18" x14ac:dyDescent="0.25">
      <c r="B684" s="24">
        <v>39232</v>
      </c>
      <c r="D684" s="26" t="str">
        <f t="shared" si="120"/>
        <v>30</v>
      </c>
      <c r="E684" s="26" t="str">
        <f t="shared" si="121"/>
        <v>30</v>
      </c>
      <c r="F684" s="26" t="str">
        <f t="shared" si="122"/>
        <v>mié</v>
      </c>
      <c r="G684" s="26" t="str">
        <f t="shared" si="123"/>
        <v>miércoles</v>
      </c>
      <c r="I684" s="26" t="str">
        <f t="shared" si="124"/>
        <v>5</v>
      </c>
      <c r="J684" s="26" t="str">
        <f t="shared" si="125"/>
        <v>05</v>
      </c>
      <c r="K684" s="26" t="str">
        <f t="shared" si="126"/>
        <v>may</v>
      </c>
      <c r="L684" s="26" t="str">
        <f t="shared" si="127"/>
        <v>mayo</v>
      </c>
      <c r="M684" s="26" t="str">
        <f t="shared" si="128"/>
        <v>m</v>
      </c>
      <c r="O684" s="26" t="str">
        <f t="shared" si="129"/>
        <v>07</v>
      </c>
      <c r="P684" s="26" t="str">
        <f t="shared" si="130"/>
        <v>2007</v>
      </c>
      <c r="R684" s="26" t="str">
        <f t="shared" si="131"/>
        <v>05-2007</v>
      </c>
    </row>
    <row r="685" spans="2:18" x14ac:dyDescent="0.25">
      <c r="B685" s="24">
        <v>42932</v>
      </c>
      <c r="D685" s="26" t="str">
        <f t="shared" si="120"/>
        <v>16</v>
      </c>
      <c r="E685" s="26" t="str">
        <f t="shared" si="121"/>
        <v>16</v>
      </c>
      <c r="F685" s="26" t="str">
        <f t="shared" si="122"/>
        <v>dom</v>
      </c>
      <c r="G685" s="26" t="str">
        <f t="shared" si="123"/>
        <v>domingo</v>
      </c>
      <c r="I685" s="26" t="str">
        <f t="shared" si="124"/>
        <v>7</v>
      </c>
      <c r="J685" s="26" t="str">
        <f t="shared" si="125"/>
        <v>07</v>
      </c>
      <c r="K685" s="26" t="str">
        <f t="shared" si="126"/>
        <v>jul</v>
      </c>
      <c r="L685" s="26" t="str">
        <f t="shared" si="127"/>
        <v>julio</v>
      </c>
      <c r="M685" s="26" t="str">
        <f t="shared" si="128"/>
        <v>j</v>
      </c>
      <c r="O685" s="26" t="str">
        <f t="shared" si="129"/>
        <v>17</v>
      </c>
      <c r="P685" s="26" t="str">
        <f t="shared" si="130"/>
        <v>2017</v>
      </c>
      <c r="R685" s="26" t="str">
        <f t="shared" si="131"/>
        <v>07-2017</v>
      </c>
    </row>
    <row r="686" spans="2:18" x14ac:dyDescent="0.25">
      <c r="B686" s="24">
        <v>36878</v>
      </c>
      <c r="D686" s="26" t="str">
        <f t="shared" si="120"/>
        <v>18</v>
      </c>
      <c r="E686" s="26" t="str">
        <f t="shared" si="121"/>
        <v>18</v>
      </c>
      <c r="F686" s="26" t="str">
        <f t="shared" si="122"/>
        <v>lun</v>
      </c>
      <c r="G686" s="26" t="str">
        <f t="shared" si="123"/>
        <v>lunes</v>
      </c>
      <c r="I686" s="26" t="str">
        <f t="shared" si="124"/>
        <v>12</v>
      </c>
      <c r="J686" s="26" t="str">
        <f t="shared" si="125"/>
        <v>12</v>
      </c>
      <c r="K686" s="26" t="str">
        <f t="shared" si="126"/>
        <v>dic</v>
      </c>
      <c r="L686" s="26" t="str">
        <f t="shared" si="127"/>
        <v>diciembre</v>
      </c>
      <c r="M686" s="26" t="str">
        <f t="shared" si="128"/>
        <v>d</v>
      </c>
      <c r="O686" s="26" t="str">
        <f t="shared" si="129"/>
        <v>00</v>
      </c>
      <c r="P686" s="26" t="str">
        <f t="shared" si="130"/>
        <v>2000</v>
      </c>
      <c r="R686" s="26" t="str">
        <f t="shared" si="131"/>
        <v>12-2000</v>
      </c>
    </row>
    <row r="687" spans="2:18" x14ac:dyDescent="0.25">
      <c r="B687" s="24">
        <v>40671</v>
      </c>
      <c r="D687" s="26" t="str">
        <f t="shared" si="120"/>
        <v>8</v>
      </c>
      <c r="E687" s="26" t="str">
        <f t="shared" si="121"/>
        <v>08</v>
      </c>
      <c r="F687" s="26" t="str">
        <f t="shared" si="122"/>
        <v>dom</v>
      </c>
      <c r="G687" s="26" t="str">
        <f t="shared" si="123"/>
        <v>domingo</v>
      </c>
      <c r="I687" s="26" t="str">
        <f t="shared" si="124"/>
        <v>5</v>
      </c>
      <c r="J687" s="26" t="str">
        <f t="shared" si="125"/>
        <v>05</v>
      </c>
      <c r="K687" s="26" t="str">
        <f t="shared" si="126"/>
        <v>may</v>
      </c>
      <c r="L687" s="26" t="str">
        <f t="shared" si="127"/>
        <v>mayo</v>
      </c>
      <c r="M687" s="26" t="str">
        <f t="shared" si="128"/>
        <v>m</v>
      </c>
      <c r="O687" s="26" t="str">
        <f t="shared" si="129"/>
        <v>11</v>
      </c>
      <c r="P687" s="26" t="str">
        <f t="shared" si="130"/>
        <v>2011</v>
      </c>
      <c r="R687" s="26" t="str">
        <f t="shared" si="131"/>
        <v>05-2011</v>
      </c>
    </row>
    <row r="688" spans="2:18" x14ac:dyDescent="0.25">
      <c r="B688" s="24">
        <v>43766</v>
      </c>
      <c r="D688" s="26" t="str">
        <f t="shared" si="120"/>
        <v>28</v>
      </c>
      <c r="E688" s="26" t="str">
        <f t="shared" si="121"/>
        <v>28</v>
      </c>
      <c r="F688" s="26" t="str">
        <f t="shared" si="122"/>
        <v>lun</v>
      </c>
      <c r="G688" s="26" t="str">
        <f t="shared" si="123"/>
        <v>lunes</v>
      </c>
      <c r="I688" s="26" t="str">
        <f t="shared" si="124"/>
        <v>10</v>
      </c>
      <c r="J688" s="26" t="str">
        <f t="shared" si="125"/>
        <v>10</v>
      </c>
      <c r="K688" s="26" t="str">
        <f t="shared" si="126"/>
        <v>oct</v>
      </c>
      <c r="L688" s="26" t="str">
        <f t="shared" si="127"/>
        <v>octubre</v>
      </c>
      <c r="M688" s="26" t="str">
        <f t="shared" si="128"/>
        <v>o</v>
      </c>
      <c r="O688" s="26" t="str">
        <f t="shared" si="129"/>
        <v>19</v>
      </c>
      <c r="P688" s="26" t="str">
        <f t="shared" si="130"/>
        <v>2019</v>
      </c>
      <c r="R688" s="26" t="str">
        <f t="shared" si="131"/>
        <v>10-2019</v>
      </c>
    </row>
    <row r="689" spans="2:18" x14ac:dyDescent="0.25">
      <c r="B689" s="24">
        <v>40812</v>
      </c>
      <c r="D689" s="26" t="str">
        <f t="shared" si="120"/>
        <v>26</v>
      </c>
      <c r="E689" s="26" t="str">
        <f t="shared" si="121"/>
        <v>26</v>
      </c>
      <c r="F689" s="26" t="str">
        <f t="shared" si="122"/>
        <v>lun</v>
      </c>
      <c r="G689" s="26" t="str">
        <f t="shared" si="123"/>
        <v>lunes</v>
      </c>
      <c r="I689" s="26" t="str">
        <f t="shared" si="124"/>
        <v>9</v>
      </c>
      <c r="J689" s="26" t="str">
        <f t="shared" si="125"/>
        <v>09</v>
      </c>
      <c r="K689" s="26" t="str">
        <f t="shared" si="126"/>
        <v>sep</v>
      </c>
      <c r="L689" s="26" t="str">
        <f t="shared" si="127"/>
        <v>septiembre</v>
      </c>
      <c r="M689" s="26" t="str">
        <f t="shared" si="128"/>
        <v>s</v>
      </c>
      <c r="O689" s="26" t="str">
        <f t="shared" si="129"/>
        <v>11</v>
      </c>
      <c r="P689" s="26" t="str">
        <f t="shared" si="130"/>
        <v>2011</v>
      </c>
      <c r="R689" s="26" t="str">
        <f t="shared" si="131"/>
        <v>09-2011</v>
      </c>
    </row>
    <row r="690" spans="2:18" x14ac:dyDescent="0.25">
      <c r="B690" s="24">
        <v>42734</v>
      </c>
      <c r="D690" s="26" t="str">
        <f t="shared" si="120"/>
        <v>30</v>
      </c>
      <c r="E690" s="26" t="str">
        <f t="shared" si="121"/>
        <v>30</v>
      </c>
      <c r="F690" s="26" t="str">
        <f t="shared" si="122"/>
        <v>vie</v>
      </c>
      <c r="G690" s="26" t="str">
        <f t="shared" si="123"/>
        <v>viernes</v>
      </c>
      <c r="I690" s="26" t="str">
        <f t="shared" si="124"/>
        <v>12</v>
      </c>
      <c r="J690" s="26" t="str">
        <f t="shared" si="125"/>
        <v>12</v>
      </c>
      <c r="K690" s="26" t="str">
        <f t="shared" si="126"/>
        <v>dic</v>
      </c>
      <c r="L690" s="26" t="str">
        <f t="shared" si="127"/>
        <v>diciembre</v>
      </c>
      <c r="M690" s="26" t="str">
        <f t="shared" si="128"/>
        <v>d</v>
      </c>
      <c r="O690" s="26" t="str">
        <f t="shared" si="129"/>
        <v>16</v>
      </c>
      <c r="P690" s="26" t="str">
        <f t="shared" si="130"/>
        <v>2016</v>
      </c>
      <c r="R690" s="26" t="str">
        <f t="shared" si="131"/>
        <v>12-2016</v>
      </c>
    </row>
    <row r="691" spans="2:18" x14ac:dyDescent="0.25">
      <c r="B691" s="24">
        <v>39790</v>
      </c>
      <c r="D691" s="26" t="str">
        <f t="shared" si="120"/>
        <v>8</v>
      </c>
      <c r="E691" s="26" t="str">
        <f t="shared" si="121"/>
        <v>08</v>
      </c>
      <c r="F691" s="26" t="str">
        <f t="shared" si="122"/>
        <v>lun</v>
      </c>
      <c r="G691" s="26" t="str">
        <f t="shared" si="123"/>
        <v>lunes</v>
      </c>
      <c r="I691" s="26" t="str">
        <f t="shared" si="124"/>
        <v>12</v>
      </c>
      <c r="J691" s="26" t="str">
        <f t="shared" si="125"/>
        <v>12</v>
      </c>
      <c r="K691" s="26" t="str">
        <f t="shared" si="126"/>
        <v>dic</v>
      </c>
      <c r="L691" s="26" t="str">
        <f t="shared" si="127"/>
        <v>diciembre</v>
      </c>
      <c r="M691" s="26" t="str">
        <f t="shared" si="128"/>
        <v>d</v>
      </c>
      <c r="O691" s="26" t="str">
        <f t="shared" si="129"/>
        <v>08</v>
      </c>
      <c r="P691" s="26" t="str">
        <f t="shared" si="130"/>
        <v>2008</v>
      </c>
      <c r="R691" s="26" t="str">
        <f t="shared" si="131"/>
        <v>12-2008</v>
      </c>
    </row>
    <row r="692" spans="2:18" x14ac:dyDescent="0.25">
      <c r="B692" s="24">
        <v>38000</v>
      </c>
      <c r="D692" s="26" t="str">
        <f t="shared" si="120"/>
        <v>14</v>
      </c>
      <c r="E692" s="26" t="str">
        <f t="shared" si="121"/>
        <v>14</v>
      </c>
      <c r="F692" s="26" t="str">
        <f t="shared" si="122"/>
        <v>mié</v>
      </c>
      <c r="G692" s="26" t="str">
        <f t="shared" si="123"/>
        <v>miércoles</v>
      </c>
      <c r="I692" s="26" t="str">
        <f t="shared" si="124"/>
        <v>1</v>
      </c>
      <c r="J692" s="26" t="str">
        <f t="shared" si="125"/>
        <v>01</v>
      </c>
      <c r="K692" s="26" t="str">
        <f t="shared" si="126"/>
        <v>ene</v>
      </c>
      <c r="L692" s="26" t="str">
        <f t="shared" si="127"/>
        <v>enero</v>
      </c>
      <c r="M692" s="26" t="str">
        <f t="shared" si="128"/>
        <v>e</v>
      </c>
      <c r="O692" s="26" t="str">
        <f t="shared" si="129"/>
        <v>04</v>
      </c>
      <c r="P692" s="26" t="str">
        <f t="shared" si="130"/>
        <v>2004</v>
      </c>
      <c r="R692" s="26" t="str">
        <f t="shared" si="131"/>
        <v>01-2004</v>
      </c>
    </row>
    <row r="693" spans="2:18" x14ac:dyDescent="0.25">
      <c r="B693" s="24">
        <v>43780</v>
      </c>
      <c r="D693" s="26" t="str">
        <f t="shared" si="120"/>
        <v>11</v>
      </c>
      <c r="E693" s="26" t="str">
        <f t="shared" si="121"/>
        <v>11</v>
      </c>
      <c r="F693" s="26" t="str">
        <f t="shared" si="122"/>
        <v>lun</v>
      </c>
      <c r="G693" s="26" t="str">
        <f t="shared" si="123"/>
        <v>lunes</v>
      </c>
      <c r="I693" s="26" t="str">
        <f t="shared" si="124"/>
        <v>11</v>
      </c>
      <c r="J693" s="26" t="str">
        <f t="shared" si="125"/>
        <v>11</v>
      </c>
      <c r="K693" s="26" t="str">
        <f t="shared" si="126"/>
        <v>nov</v>
      </c>
      <c r="L693" s="26" t="str">
        <f t="shared" si="127"/>
        <v>noviembre</v>
      </c>
      <c r="M693" s="26" t="str">
        <f t="shared" si="128"/>
        <v>n</v>
      </c>
      <c r="O693" s="26" t="str">
        <f t="shared" si="129"/>
        <v>19</v>
      </c>
      <c r="P693" s="26" t="str">
        <f t="shared" si="130"/>
        <v>2019</v>
      </c>
      <c r="R693" s="26" t="str">
        <f t="shared" si="131"/>
        <v>11-2019</v>
      </c>
    </row>
    <row r="694" spans="2:18" x14ac:dyDescent="0.25">
      <c r="B694" s="24">
        <v>39545</v>
      </c>
      <c r="D694" s="26" t="str">
        <f t="shared" si="120"/>
        <v>7</v>
      </c>
      <c r="E694" s="26" t="str">
        <f t="shared" si="121"/>
        <v>07</v>
      </c>
      <c r="F694" s="26" t="str">
        <f t="shared" si="122"/>
        <v>lun</v>
      </c>
      <c r="G694" s="26" t="str">
        <f t="shared" si="123"/>
        <v>lunes</v>
      </c>
      <c r="I694" s="26" t="str">
        <f t="shared" si="124"/>
        <v>4</v>
      </c>
      <c r="J694" s="26" t="str">
        <f t="shared" si="125"/>
        <v>04</v>
      </c>
      <c r="K694" s="26" t="str">
        <f t="shared" si="126"/>
        <v>abr</v>
      </c>
      <c r="L694" s="26" t="str">
        <f t="shared" si="127"/>
        <v>abril</v>
      </c>
      <c r="M694" s="26" t="str">
        <f t="shared" si="128"/>
        <v>a</v>
      </c>
      <c r="O694" s="26" t="str">
        <f t="shared" si="129"/>
        <v>08</v>
      </c>
      <c r="P694" s="26" t="str">
        <f t="shared" si="130"/>
        <v>2008</v>
      </c>
      <c r="R694" s="26" t="str">
        <f t="shared" si="131"/>
        <v>04-2008</v>
      </c>
    </row>
    <row r="695" spans="2:18" x14ac:dyDescent="0.25">
      <c r="B695" s="24">
        <v>43091</v>
      </c>
      <c r="D695" s="26" t="str">
        <f t="shared" si="120"/>
        <v>22</v>
      </c>
      <c r="E695" s="26" t="str">
        <f t="shared" si="121"/>
        <v>22</v>
      </c>
      <c r="F695" s="26" t="str">
        <f t="shared" si="122"/>
        <v>vie</v>
      </c>
      <c r="G695" s="26" t="str">
        <f t="shared" si="123"/>
        <v>viernes</v>
      </c>
      <c r="I695" s="26" t="str">
        <f t="shared" si="124"/>
        <v>12</v>
      </c>
      <c r="J695" s="26" t="str">
        <f t="shared" si="125"/>
        <v>12</v>
      </c>
      <c r="K695" s="26" t="str">
        <f t="shared" si="126"/>
        <v>dic</v>
      </c>
      <c r="L695" s="26" t="str">
        <f t="shared" si="127"/>
        <v>diciembre</v>
      </c>
      <c r="M695" s="26" t="str">
        <f t="shared" si="128"/>
        <v>d</v>
      </c>
      <c r="O695" s="26" t="str">
        <f t="shared" si="129"/>
        <v>17</v>
      </c>
      <c r="P695" s="26" t="str">
        <f t="shared" si="130"/>
        <v>2017</v>
      </c>
      <c r="R695" s="26" t="str">
        <f t="shared" si="131"/>
        <v>12-2017</v>
      </c>
    </row>
    <row r="696" spans="2:18" x14ac:dyDescent="0.25">
      <c r="B696" s="24">
        <v>36618</v>
      </c>
      <c r="D696" s="26" t="str">
        <f t="shared" si="120"/>
        <v>2</v>
      </c>
      <c r="E696" s="26" t="str">
        <f t="shared" si="121"/>
        <v>02</v>
      </c>
      <c r="F696" s="26" t="str">
        <f t="shared" si="122"/>
        <v>dom</v>
      </c>
      <c r="G696" s="26" t="str">
        <f t="shared" si="123"/>
        <v>domingo</v>
      </c>
      <c r="I696" s="26" t="str">
        <f t="shared" si="124"/>
        <v>4</v>
      </c>
      <c r="J696" s="26" t="str">
        <f t="shared" si="125"/>
        <v>04</v>
      </c>
      <c r="K696" s="26" t="str">
        <f t="shared" si="126"/>
        <v>abr</v>
      </c>
      <c r="L696" s="26" t="str">
        <f t="shared" si="127"/>
        <v>abril</v>
      </c>
      <c r="M696" s="26" t="str">
        <f t="shared" si="128"/>
        <v>a</v>
      </c>
      <c r="O696" s="26" t="str">
        <f t="shared" si="129"/>
        <v>00</v>
      </c>
      <c r="P696" s="26" t="str">
        <f t="shared" si="130"/>
        <v>2000</v>
      </c>
      <c r="R696" s="26" t="str">
        <f t="shared" si="131"/>
        <v>04-2000</v>
      </c>
    </row>
    <row r="697" spans="2:18" x14ac:dyDescent="0.25">
      <c r="B697" s="24">
        <v>43608</v>
      </c>
      <c r="D697" s="26" t="str">
        <f t="shared" si="120"/>
        <v>23</v>
      </c>
      <c r="E697" s="26" t="str">
        <f t="shared" si="121"/>
        <v>23</v>
      </c>
      <c r="F697" s="26" t="str">
        <f t="shared" si="122"/>
        <v>jue</v>
      </c>
      <c r="G697" s="26" t="str">
        <f t="shared" si="123"/>
        <v>jueves</v>
      </c>
      <c r="I697" s="26" t="str">
        <f t="shared" si="124"/>
        <v>5</v>
      </c>
      <c r="J697" s="26" t="str">
        <f t="shared" si="125"/>
        <v>05</v>
      </c>
      <c r="K697" s="26" t="str">
        <f t="shared" si="126"/>
        <v>may</v>
      </c>
      <c r="L697" s="26" t="str">
        <f t="shared" si="127"/>
        <v>mayo</v>
      </c>
      <c r="M697" s="26" t="str">
        <f t="shared" si="128"/>
        <v>m</v>
      </c>
      <c r="O697" s="26" t="str">
        <f t="shared" si="129"/>
        <v>19</v>
      </c>
      <c r="P697" s="26" t="str">
        <f t="shared" si="130"/>
        <v>2019</v>
      </c>
      <c r="R697" s="26" t="str">
        <f t="shared" si="131"/>
        <v>05-2019</v>
      </c>
    </row>
    <row r="698" spans="2:18" x14ac:dyDescent="0.25">
      <c r="B698" s="24">
        <v>42391</v>
      </c>
      <c r="D698" s="26" t="str">
        <f t="shared" si="120"/>
        <v>22</v>
      </c>
      <c r="E698" s="26" t="str">
        <f t="shared" si="121"/>
        <v>22</v>
      </c>
      <c r="F698" s="26" t="str">
        <f t="shared" si="122"/>
        <v>vie</v>
      </c>
      <c r="G698" s="26" t="str">
        <f t="shared" si="123"/>
        <v>viernes</v>
      </c>
      <c r="I698" s="26" t="str">
        <f t="shared" si="124"/>
        <v>1</v>
      </c>
      <c r="J698" s="26" t="str">
        <f t="shared" si="125"/>
        <v>01</v>
      </c>
      <c r="K698" s="26" t="str">
        <f t="shared" si="126"/>
        <v>ene</v>
      </c>
      <c r="L698" s="26" t="str">
        <f t="shared" si="127"/>
        <v>enero</v>
      </c>
      <c r="M698" s="26" t="str">
        <f t="shared" si="128"/>
        <v>e</v>
      </c>
      <c r="O698" s="26" t="str">
        <f t="shared" si="129"/>
        <v>16</v>
      </c>
      <c r="P698" s="26" t="str">
        <f t="shared" si="130"/>
        <v>2016</v>
      </c>
      <c r="R698" s="26" t="str">
        <f t="shared" si="131"/>
        <v>01-2016</v>
      </c>
    </row>
    <row r="699" spans="2:18" x14ac:dyDescent="0.25">
      <c r="B699" s="24">
        <v>37233</v>
      </c>
      <c r="D699" s="26" t="str">
        <f t="shared" si="120"/>
        <v>8</v>
      </c>
      <c r="E699" s="26" t="str">
        <f t="shared" si="121"/>
        <v>08</v>
      </c>
      <c r="F699" s="26" t="str">
        <f t="shared" si="122"/>
        <v>sáb</v>
      </c>
      <c r="G699" s="26" t="str">
        <f t="shared" si="123"/>
        <v>sábado</v>
      </c>
      <c r="I699" s="26" t="str">
        <f t="shared" si="124"/>
        <v>12</v>
      </c>
      <c r="J699" s="26" t="str">
        <f t="shared" si="125"/>
        <v>12</v>
      </c>
      <c r="K699" s="26" t="str">
        <f t="shared" si="126"/>
        <v>dic</v>
      </c>
      <c r="L699" s="26" t="str">
        <f t="shared" si="127"/>
        <v>diciembre</v>
      </c>
      <c r="M699" s="26" t="str">
        <f t="shared" si="128"/>
        <v>d</v>
      </c>
      <c r="O699" s="26" t="str">
        <f t="shared" si="129"/>
        <v>01</v>
      </c>
      <c r="P699" s="26" t="str">
        <f t="shared" si="130"/>
        <v>2001</v>
      </c>
      <c r="R699" s="26" t="str">
        <f t="shared" si="131"/>
        <v>12-2001</v>
      </c>
    </row>
    <row r="700" spans="2:18" x14ac:dyDescent="0.25">
      <c r="B700" s="24">
        <v>36986</v>
      </c>
      <c r="D700" s="26" t="str">
        <f t="shared" si="120"/>
        <v>5</v>
      </c>
      <c r="E700" s="26" t="str">
        <f t="shared" si="121"/>
        <v>05</v>
      </c>
      <c r="F700" s="26" t="str">
        <f t="shared" si="122"/>
        <v>jue</v>
      </c>
      <c r="G700" s="26" t="str">
        <f t="shared" si="123"/>
        <v>jueves</v>
      </c>
      <c r="I700" s="26" t="str">
        <f t="shared" si="124"/>
        <v>4</v>
      </c>
      <c r="J700" s="26" t="str">
        <f t="shared" si="125"/>
        <v>04</v>
      </c>
      <c r="K700" s="26" t="str">
        <f t="shared" si="126"/>
        <v>abr</v>
      </c>
      <c r="L700" s="26" t="str">
        <f t="shared" si="127"/>
        <v>abril</v>
      </c>
      <c r="M700" s="26" t="str">
        <f t="shared" si="128"/>
        <v>a</v>
      </c>
      <c r="O700" s="26" t="str">
        <f t="shared" si="129"/>
        <v>01</v>
      </c>
      <c r="P700" s="26" t="str">
        <f t="shared" si="130"/>
        <v>2001</v>
      </c>
      <c r="R700" s="26" t="str">
        <f t="shared" si="131"/>
        <v>04-2001</v>
      </c>
    </row>
    <row r="701" spans="2:18" x14ac:dyDescent="0.25">
      <c r="B701" s="24">
        <v>40341</v>
      </c>
      <c r="D701" s="26" t="str">
        <f t="shared" si="120"/>
        <v>12</v>
      </c>
      <c r="E701" s="26" t="str">
        <f t="shared" si="121"/>
        <v>12</v>
      </c>
      <c r="F701" s="26" t="str">
        <f t="shared" si="122"/>
        <v>sáb</v>
      </c>
      <c r="G701" s="26" t="str">
        <f t="shared" si="123"/>
        <v>sábado</v>
      </c>
      <c r="I701" s="26" t="str">
        <f t="shared" si="124"/>
        <v>6</v>
      </c>
      <c r="J701" s="26" t="str">
        <f t="shared" si="125"/>
        <v>06</v>
      </c>
      <c r="K701" s="26" t="str">
        <f t="shared" si="126"/>
        <v>jun</v>
      </c>
      <c r="L701" s="26" t="str">
        <f t="shared" si="127"/>
        <v>junio</v>
      </c>
      <c r="M701" s="26" t="str">
        <f t="shared" si="128"/>
        <v>j</v>
      </c>
      <c r="O701" s="26" t="str">
        <f t="shared" si="129"/>
        <v>10</v>
      </c>
      <c r="P701" s="26" t="str">
        <f t="shared" si="130"/>
        <v>2010</v>
      </c>
      <c r="R701" s="26" t="str">
        <f t="shared" si="131"/>
        <v>06-2010</v>
      </c>
    </row>
    <row r="702" spans="2:18" x14ac:dyDescent="0.25">
      <c r="B702" s="24">
        <v>38132</v>
      </c>
      <c r="D702" s="26" t="str">
        <f t="shared" si="120"/>
        <v>25</v>
      </c>
      <c r="E702" s="26" t="str">
        <f t="shared" si="121"/>
        <v>25</v>
      </c>
      <c r="F702" s="26" t="str">
        <f t="shared" si="122"/>
        <v>mar</v>
      </c>
      <c r="G702" s="26" t="str">
        <f t="shared" si="123"/>
        <v>martes</v>
      </c>
      <c r="I702" s="26" t="str">
        <f t="shared" si="124"/>
        <v>5</v>
      </c>
      <c r="J702" s="26" t="str">
        <f t="shared" si="125"/>
        <v>05</v>
      </c>
      <c r="K702" s="26" t="str">
        <f t="shared" si="126"/>
        <v>may</v>
      </c>
      <c r="L702" s="26" t="str">
        <f t="shared" si="127"/>
        <v>mayo</v>
      </c>
      <c r="M702" s="26" t="str">
        <f t="shared" si="128"/>
        <v>m</v>
      </c>
      <c r="O702" s="26" t="str">
        <f t="shared" si="129"/>
        <v>04</v>
      </c>
      <c r="P702" s="26" t="str">
        <f t="shared" si="130"/>
        <v>2004</v>
      </c>
      <c r="R702" s="26" t="str">
        <f t="shared" si="131"/>
        <v>05-2004</v>
      </c>
    </row>
    <row r="703" spans="2:18" x14ac:dyDescent="0.25">
      <c r="B703" s="24">
        <v>37942</v>
      </c>
      <c r="D703" s="26" t="str">
        <f t="shared" si="120"/>
        <v>17</v>
      </c>
      <c r="E703" s="26" t="str">
        <f t="shared" si="121"/>
        <v>17</v>
      </c>
      <c r="F703" s="26" t="str">
        <f t="shared" si="122"/>
        <v>lun</v>
      </c>
      <c r="G703" s="26" t="str">
        <f t="shared" si="123"/>
        <v>lunes</v>
      </c>
      <c r="I703" s="26" t="str">
        <f t="shared" si="124"/>
        <v>11</v>
      </c>
      <c r="J703" s="26" t="str">
        <f t="shared" si="125"/>
        <v>11</v>
      </c>
      <c r="K703" s="26" t="str">
        <f t="shared" si="126"/>
        <v>nov</v>
      </c>
      <c r="L703" s="26" t="str">
        <f t="shared" si="127"/>
        <v>noviembre</v>
      </c>
      <c r="M703" s="26" t="str">
        <f t="shared" si="128"/>
        <v>n</v>
      </c>
      <c r="O703" s="26" t="str">
        <f t="shared" si="129"/>
        <v>03</v>
      </c>
      <c r="P703" s="26" t="str">
        <f t="shared" si="130"/>
        <v>2003</v>
      </c>
      <c r="R703" s="26" t="str">
        <f t="shared" si="131"/>
        <v>11-2003</v>
      </c>
    </row>
    <row r="704" spans="2:18" x14ac:dyDescent="0.25">
      <c r="B704" s="24">
        <v>41898</v>
      </c>
      <c r="D704" s="26" t="str">
        <f t="shared" si="120"/>
        <v>16</v>
      </c>
      <c r="E704" s="26" t="str">
        <f t="shared" si="121"/>
        <v>16</v>
      </c>
      <c r="F704" s="26" t="str">
        <f t="shared" si="122"/>
        <v>mar</v>
      </c>
      <c r="G704" s="26" t="str">
        <f t="shared" si="123"/>
        <v>martes</v>
      </c>
      <c r="I704" s="26" t="str">
        <f t="shared" si="124"/>
        <v>9</v>
      </c>
      <c r="J704" s="26" t="str">
        <f t="shared" si="125"/>
        <v>09</v>
      </c>
      <c r="K704" s="26" t="str">
        <f t="shared" si="126"/>
        <v>sep</v>
      </c>
      <c r="L704" s="26" t="str">
        <f t="shared" si="127"/>
        <v>septiembre</v>
      </c>
      <c r="M704" s="26" t="str">
        <f t="shared" si="128"/>
        <v>s</v>
      </c>
      <c r="O704" s="26" t="str">
        <f t="shared" si="129"/>
        <v>14</v>
      </c>
      <c r="P704" s="26" t="str">
        <f t="shared" si="130"/>
        <v>2014</v>
      </c>
      <c r="R704" s="26" t="str">
        <f t="shared" si="131"/>
        <v>09-2014</v>
      </c>
    </row>
    <row r="705" spans="2:18" x14ac:dyDescent="0.25">
      <c r="B705" s="24">
        <v>40704</v>
      </c>
      <c r="D705" s="26" t="str">
        <f t="shared" si="120"/>
        <v>10</v>
      </c>
      <c r="E705" s="26" t="str">
        <f t="shared" si="121"/>
        <v>10</v>
      </c>
      <c r="F705" s="26" t="str">
        <f t="shared" si="122"/>
        <v>vie</v>
      </c>
      <c r="G705" s="26" t="str">
        <f t="shared" si="123"/>
        <v>viernes</v>
      </c>
      <c r="I705" s="26" t="str">
        <f t="shared" si="124"/>
        <v>6</v>
      </c>
      <c r="J705" s="26" t="str">
        <f t="shared" si="125"/>
        <v>06</v>
      </c>
      <c r="K705" s="26" t="str">
        <f t="shared" si="126"/>
        <v>jun</v>
      </c>
      <c r="L705" s="26" t="str">
        <f t="shared" si="127"/>
        <v>junio</v>
      </c>
      <c r="M705" s="26" t="str">
        <f t="shared" si="128"/>
        <v>j</v>
      </c>
      <c r="O705" s="26" t="str">
        <f t="shared" si="129"/>
        <v>11</v>
      </c>
      <c r="P705" s="26" t="str">
        <f t="shared" si="130"/>
        <v>2011</v>
      </c>
      <c r="R705" s="26" t="str">
        <f t="shared" si="131"/>
        <v>06-2011</v>
      </c>
    </row>
    <row r="706" spans="2:18" x14ac:dyDescent="0.25">
      <c r="B706" s="24">
        <v>43831</v>
      </c>
      <c r="D706" s="26" t="str">
        <f t="shared" si="120"/>
        <v>1</v>
      </c>
      <c r="E706" s="26" t="str">
        <f t="shared" si="121"/>
        <v>01</v>
      </c>
      <c r="F706" s="26" t="str">
        <f t="shared" si="122"/>
        <v>mié</v>
      </c>
      <c r="G706" s="26" t="str">
        <f t="shared" si="123"/>
        <v>miércoles</v>
      </c>
      <c r="I706" s="26" t="str">
        <f t="shared" si="124"/>
        <v>1</v>
      </c>
      <c r="J706" s="26" t="str">
        <f t="shared" si="125"/>
        <v>01</v>
      </c>
      <c r="K706" s="26" t="str">
        <f t="shared" si="126"/>
        <v>ene</v>
      </c>
      <c r="L706" s="26" t="str">
        <f t="shared" si="127"/>
        <v>enero</v>
      </c>
      <c r="M706" s="26" t="str">
        <f t="shared" si="128"/>
        <v>e</v>
      </c>
      <c r="O706" s="26" t="str">
        <f t="shared" si="129"/>
        <v>20</v>
      </c>
      <c r="P706" s="26" t="str">
        <f t="shared" si="130"/>
        <v>2020</v>
      </c>
      <c r="R706" s="26" t="str">
        <f t="shared" si="131"/>
        <v>01-2020</v>
      </c>
    </row>
    <row r="707" spans="2:18" x14ac:dyDescent="0.25">
      <c r="B707" s="24">
        <v>43383</v>
      </c>
      <c r="D707" s="26" t="str">
        <f t="shared" si="120"/>
        <v>10</v>
      </c>
      <c r="E707" s="26" t="str">
        <f t="shared" si="121"/>
        <v>10</v>
      </c>
      <c r="F707" s="26" t="str">
        <f t="shared" si="122"/>
        <v>mié</v>
      </c>
      <c r="G707" s="26" t="str">
        <f t="shared" si="123"/>
        <v>miércoles</v>
      </c>
      <c r="I707" s="26" t="str">
        <f t="shared" si="124"/>
        <v>10</v>
      </c>
      <c r="J707" s="26" t="str">
        <f t="shared" si="125"/>
        <v>10</v>
      </c>
      <c r="K707" s="26" t="str">
        <f t="shared" si="126"/>
        <v>oct</v>
      </c>
      <c r="L707" s="26" t="str">
        <f t="shared" si="127"/>
        <v>octubre</v>
      </c>
      <c r="M707" s="26" t="str">
        <f t="shared" si="128"/>
        <v>o</v>
      </c>
      <c r="O707" s="26" t="str">
        <f t="shared" si="129"/>
        <v>18</v>
      </c>
      <c r="P707" s="26" t="str">
        <f t="shared" si="130"/>
        <v>2018</v>
      </c>
      <c r="R707" s="26" t="str">
        <f t="shared" si="131"/>
        <v>10-2018</v>
      </c>
    </row>
    <row r="708" spans="2:18" x14ac:dyDescent="0.25">
      <c r="B708" s="24">
        <v>42772</v>
      </c>
      <c r="D708" s="26" t="str">
        <f t="shared" si="120"/>
        <v>6</v>
      </c>
      <c r="E708" s="26" t="str">
        <f t="shared" si="121"/>
        <v>06</v>
      </c>
      <c r="F708" s="26" t="str">
        <f t="shared" si="122"/>
        <v>lun</v>
      </c>
      <c r="G708" s="26" t="str">
        <f t="shared" si="123"/>
        <v>lunes</v>
      </c>
      <c r="I708" s="26" t="str">
        <f t="shared" si="124"/>
        <v>2</v>
      </c>
      <c r="J708" s="26" t="str">
        <f t="shared" si="125"/>
        <v>02</v>
      </c>
      <c r="K708" s="26" t="str">
        <f t="shared" si="126"/>
        <v>feb</v>
      </c>
      <c r="L708" s="26" t="str">
        <f t="shared" si="127"/>
        <v>febrero</v>
      </c>
      <c r="M708" s="26" t="str">
        <f t="shared" si="128"/>
        <v>f</v>
      </c>
      <c r="O708" s="26" t="str">
        <f t="shared" si="129"/>
        <v>17</v>
      </c>
      <c r="P708" s="26" t="str">
        <f t="shared" si="130"/>
        <v>2017</v>
      </c>
      <c r="R708" s="26" t="str">
        <f t="shared" si="131"/>
        <v>02-2017</v>
      </c>
    </row>
    <row r="709" spans="2:18" x14ac:dyDescent="0.25">
      <c r="B709" s="24">
        <v>40833</v>
      </c>
      <c r="D709" s="26" t="str">
        <f t="shared" si="120"/>
        <v>17</v>
      </c>
      <c r="E709" s="26" t="str">
        <f t="shared" si="121"/>
        <v>17</v>
      </c>
      <c r="F709" s="26" t="str">
        <f t="shared" si="122"/>
        <v>lun</v>
      </c>
      <c r="G709" s="26" t="str">
        <f t="shared" si="123"/>
        <v>lunes</v>
      </c>
      <c r="I709" s="26" t="str">
        <f t="shared" si="124"/>
        <v>10</v>
      </c>
      <c r="J709" s="26" t="str">
        <f t="shared" si="125"/>
        <v>10</v>
      </c>
      <c r="K709" s="26" t="str">
        <f t="shared" si="126"/>
        <v>oct</v>
      </c>
      <c r="L709" s="26" t="str">
        <f t="shared" si="127"/>
        <v>octubre</v>
      </c>
      <c r="M709" s="26" t="str">
        <f t="shared" si="128"/>
        <v>o</v>
      </c>
      <c r="O709" s="26" t="str">
        <f t="shared" si="129"/>
        <v>11</v>
      </c>
      <c r="P709" s="26" t="str">
        <f t="shared" si="130"/>
        <v>2011</v>
      </c>
      <c r="R709" s="26" t="str">
        <f t="shared" si="131"/>
        <v>10-2011</v>
      </c>
    </row>
    <row r="710" spans="2:18" x14ac:dyDescent="0.25">
      <c r="B710" s="24">
        <v>38390</v>
      </c>
      <c r="D710" s="26" t="str">
        <f t="shared" si="120"/>
        <v>7</v>
      </c>
      <c r="E710" s="26" t="str">
        <f t="shared" si="121"/>
        <v>07</v>
      </c>
      <c r="F710" s="26" t="str">
        <f t="shared" si="122"/>
        <v>lun</v>
      </c>
      <c r="G710" s="26" t="str">
        <f t="shared" si="123"/>
        <v>lunes</v>
      </c>
      <c r="I710" s="26" t="str">
        <f t="shared" si="124"/>
        <v>2</v>
      </c>
      <c r="J710" s="26" t="str">
        <f t="shared" si="125"/>
        <v>02</v>
      </c>
      <c r="K710" s="26" t="str">
        <f t="shared" si="126"/>
        <v>feb</v>
      </c>
      <c r="L710" s="26" t="str">
        <f t="shared" si="127"/>
        <v>febrero</v>
      </c>
      <c r="M710" s="26" t="str">
        <f t="shared" si="128"/>
        <v>f</v>
      </c>
      <c r="O710" s="26" t="str">
        <f t="shared" si="129"/>
        <v>05</v>
      </c>
      <c r="P710" s="26" t="str">
        <f t="shared" si="130"/>
        <v>2005</v>
      </c>
      <c r="R710" s="26" t="str">
        <f t="shared" si="131"/>
        <v>02-2005</v>
      </c>
    </row>
    <row r="711" spans="2:18" x14ac:dyDescent="0.25">
      <c r="B711" s="24">
        <v>37943</v>
      </c>
      <c r="D711" s="26" t="str">
        <f t="shared" si="120"/>
        <v>18</v>
      </c>
      <c r="E711" s="26" t="str">
        <f t="shared" si="121"/>
        <v>18</v>
      </c>
      <c r="F711" s="26" t="str">
        <f t="shared" si="122"/>
        <v>mar</v>
      </c>
      <c r="G711" s="26" t="str">
        <f t="shared" si="123"/>
        <v>martes</v>
      </c>
      <c r="I711" s="26" t="str">
        <f t="shared" si="124"/>
        <v>11</v>
      </c>
      <c r="J711" s="26" t="str">
        <f t="shared" si="125"/>
        <v>11</v>
      </c>
      <c r="K711" s="26" t="str">
        <f t="shared" si="126"/>
        <v>nov</v>
      </c>
      <c r="L711" s="26" t="str">
        <f t="shared" si="127"/>
        <v>noviembre</v>
      </c>
      <c r="M711" s="26" t="str">
        <f t="shared" si="128"/>
        <v>n</v>
      </c>
      <c r="O711" s="26" t="str">
        <f t="shared" si="129"/>
        <v>03</v>
      </c>
      <c r="P711" s="26" t="str">
        <f t="shared" si="130"/>
        <v>2003</v>
      </c>
      <c r="R711" s="26" t="str">
        <f t="shared" si="131"/>
        <v>11-2003</v>
      </c>
    </row>
    <row r="712" spans="2:18" x14ac:dyDescent="0.25">
      <c r="B712" s="24">
        <v>39739</v>
      </c>
      <c r="D712" s="26" t="str">
        <f t="shared" si="120"/>
        <v>18</v>
      </c>
      <c r="E712" s="26" t="str">
        <f t="shared" si="121"/>
        <v>18</v>
      </c>
      <c r="F712" s="26" t="str">
        <f t="shared" si="122"/>
        <v>sáb</v>
      </c>
      <c r="G712" s="26" t="str">
        <f t="shared" si="123"/>
        <v>sábado</v>
      </c>
      <c r="I712" s="26" t="str">
        <f t="shared" si="124"/>
        <v>10</v>
      </c>
      <c r="J712" s="26" t="str">
        <f t="shared" si="125"/>
        <v>10</v>
      </c>
      <c r="K712" s="26" t="str">
        <f t="shared" si="126"/>
        <v>oct</v>
      </c>
      <c r="L712" s="26" t="str">
        <f t="shared" si="127"/>
        <v>octubre</v>
      </c>
      <c r="M712" s="26" t="str">
        <f t="shared" si="128"/>
        <v>o</v>
      </c>
      <c r="O712" s="26" t="str">
        <f t="shared" si="129"/>
        <v>08</v>
      </c>
      <c r="P712" s="26" t="str">
        <f t="shared" si="130"/>
        <v>2008</v>
      </c>
      <c r="R712" s="26" t="str">
        <f t="shared" si="131"/>
        <v>10-2008</v>
      </c>
    </row>
    <row r="713" spans="2:18" x14ac:dyDescent="0.25">
      <c r="B713" s="24">
        <v>42162</v>
      </c>
      <c r="D713" s="26" t="str">
        <f t="shared" si="120"/>
        <v>7</v>
      </c>
      <c r="E713" s="26" t="str">
        <f t="shared" si="121"/>
        <v>07</v>
      </c>
      <c r="F713" s="26" t="str">
        <f t="shared" si="122"/>
        <v>dom</v>
      </c>
      <c r="G713" s="26" t="str">
        <f t="shared" si="123"/>
        <v>domingo</v>
      </c>
      <c r="I713" s="26" t="str">
        <f t="shared" si="124"/>
        <v>6</v>
      </c>
      <c r="J713" s="26" t="str">
        <f t="shared" si="125"/>
        <v>06</v>
      </c>
      <c r="K713" s="26" t="str">
        <f t="shared" si="126"/>
        <v>jun</v>
      </c>
      <c r="L713" s="26" t="str">
        <f t="shared" si="127"/>
        <v>junio</v>
      </c>
      <c r="M713" s="26" t="str">
        <f t="shared" si="128"/>
        <v>j</v>
      </c>
      <c r="O713" s="26" t="str">
        <f t="shared" si="129"/>
        <v>15</v>
      </c>
      <c r="P713" s="26" t="str">
        <f t="shared" si="130"/>
        <v>2015</v>
      </c>
      <c r="R713" s="26" t="str">
        <f t="shared" si="131"/>
        <v>06-2015</v>
      </c>
    </row>
    <row r="714" spans="2:18" x14ac:dyDescent="0.25">
      <c r="B714" s="24">
        <v>38775</v>
      </c>
      <c r="D714" s="26" t="str">
        <f t="shared" si="120"/>
        <v>27</v>
      </c>
      <c r="E714" s="26" t="str">
        <f t="shared" si="121"/>
        <v>27</v>
      </c>
      <c r="F714" s="26" t="str">
        <f t="shared" si="122"/>
        <v>lun</v>
      </c>
      <c r="G714" s="26" t="str">
        <f t="shared" si="123"/>
        <v>lunes</v>
      </c>
      <c r="I714" s="26" t="str">
        <f t="shared" si="124"/>
        <v>2</v>
      </c>
      <c r="J714" s="26" t="str">
        <f t="shared" si="125"/>
        <v>02</v>
      </c>
      <c r="K714" s="26" t="str">
        <f t="shared" si="126"/>
        <v>feb</v>
      </c>
      <c r="L714" s="26" t="str">
        <f t="shared" si="127"/>
        <v>febrero</v>
      </c>
      <c r="M714" s="26" t="str">
        <f t="shared" si="128"/>
        <v>f</v>
      </c>
      <c r="O714" s="26" t="str">
        <f t="shared" si="129"/>
        <v>06</v>
      </c>
      <c r="P714" s="26" t="str">
        <f t="shared" si="130"/>
        <v>2006</v>
      </c>
      <c r="R714" s="26" t="str">
        <f t="shared" si="131"/>
        <v>02-2006</v>
      </c>
    </row>
    <row r="715" spans="2:18" x14ac:dyDescent="0.25">
      <c r="B715" s="24">
        <v>41414</v>
      </c>
      <c r="D715" s="26" t="str">
        <f t="shared" si="120"/>
        <v>20</v>
      </c>
      <c r="E715" s="26" t="str">
        <f t="shared" si="121"/>
        <v>20</v>
      </c>
      <c r="F715" s="26" t="str">
        <f t="shared" si="122"/>
        <v>lun</v>
      </c>
      <c r="G715" s="26" t="str">
        <f t="shared" si="123"/>
        <v>lunes</v>
      </c>
      <c r="I715" s="26" t="str">
        <f t="shared" si="124"/>
        <v>5</v>
      </c>
      <c r="J715" s="26" t="str">
        <f t="shared" si="125"/>
        <v>05</v>
      </c>
      <c r="K715" s="26" t="str">
        <f t="shared" si="126"/>
        <v>may</v>
      </c>
      <c r="L715" s="26" t="str">
        <f t="shared" si="127"/>
        <v>mayo</v>
      </c>
      <c r="M715" s="26" t="str">
        <f t="shared" si="128"/>
        <v>m</v>
      </c>
      <c r="O715" s="26" t="str">
        <f t="shared" si="129"/>
        <v>13</v>
      </c>
      <c r="P715" s="26" t="str">
        <f t="shared" si="130"/>
        <v>2013</v>
      </c>
      <c r="R715" s="26" t="str">
        <f t="shared" si="131"/>
        <v>05-2013</v>
      </c>
    </row>
    <row r="716" spans="2:18" x14ac:dyDescent="0.25">
      <c r="B716" s="24">
        <v>41393</v>
      </c>
      <c r="D716" s="26" t="str">
        <f t="shared" ref="D716:D779" si="132">TEXT(B716,"d")</f>
        <v>29</v>
      </c>
      <c r="E716" s="26" t="str">
        <f t="shared" ref="E716:E779" si="133">TEXT(B716,"dd")</f>
        <v>29</v>
      </c>
      <c r="F716" s="26" t="str">
        <f t="shared" ref="F716:F779" si="134">TEXT(B716,"ddd")</f>
        <v>lun</v>
      </c>
      <c r="G716" s="26" t="str">
        <f t="shared" ref="G716:G779" si="135">TEXT(B716,"dddd")</f>
        <v>lunes</v>
      </c>
      <c r="I716" s="26" t="str">
        <f t="shared" ref="I716:I779" si="136">TEXT(B716,"m")</f>
        <v>4</v>
      </c>
      <c r="J716" s="26" t="str">
        <f t="shared" ref="J716:J779" si="137">TEXT(B716,"mm")</f>
        <v>04</v>
      </c>
      <c r="K716" s="26" t="str">
        <f t="shared" ref="K716:K779" si="138">TEXT(B716,"mmm")</f>
        <v>abr</v>
      </c>
      <c r="L716" s="26" t="str">
        <f t="shared" ref="L716:L779" si="139">TEXT(B716,"mmmm")</f>
        <v>abril</v>
      </c>
      <c r="M716" s="26" t="str">
        <f t="shared" ref="M716:M779" si="140">TEXT(B716,"mmmmm")</f>
        <v>a</v>
      </c>
      <c r="O716" s="26" t="str">
        <f t="shared" ref="O716:O779" si="141">TEXT(B716,"yy")</f>
        <v>13</v>
      </c>
      <c r="P716" s="26" t="str">
        <f t="shared" ref="P716:P779" si="142">TEXT(B716,"yyyy")</f>
        <v>2013</v>
      </c>
      <c r="R716" s="26" t="str">
        <f t="shared" ref="R716:R779" si="143">TEXT(B716,"mm-yyyy")</f>
        <v>04-2013</v>
      </c>
    </row>
    <row r="717" spans="2:18" x14ac:dyDescent="0.25">
      <c r="B717" s="24">
        <v>39634</v>
      </c>
      <c r="D717" s="26" t="str">
        <f t="shared" si="132"/>
        <v>5</v>
      </c>
      <c r="E717" s="26" t="str">
        <f t="shared" si="133"/>
        <v>05</v>
      </c>
      <c r="F717" s="26" t="str">
        <f t="shared" si="134"/>
        <v>sáb</v>
      </c>
      <c r="G717" s="26" t="str">
        <f t="shared" si="135"/>
        <v>sábado</v>
      </c>
      <c r="I717" s="26" t="str">
        <f t="shared" si="136"/>
        <v>7</v>
      </c>
      <c r="J717" s="26" t="str">
        <f t="shared" si="137"/>
        <v>07</v>
      </c>
      <c r="K717" s="26" t="str">
        <f t="shared" si="138"/>
        <v>jul</v>
      </c>
      <c r="L717" s="26" t="str">
        <f t="shared" si="139"/>
        <v>julio</v>
      </c>
      <c r="M717" s="26" t="str">
        <f t="shared" si="140"/>
        <v>j</v>
      </c>
      <c r="O717" s="26" t="str">
        <f t="shared" si="141"/>
        <v>08</v>
      </c>
      <c r="P717" s="26" t="str">
        <f t="shared" si="142"/>
        <v>2008</v>
      </c>
      <c r="R717" s="26" t="str">
        <f t="shared" si="143"/>
        <v>07-2008</v>
      </c>
    </row>
    <row r="718" spans="2:18" x14ac:dyDescent="0.25">
      <c r="B718" s="24">
        <v>37983</v>
      </c>
      <c r="D718" s="26" t="str">
        <f t="shared" si="132"/>
        <v>28</v>
      </c>
      <c r="E718" s="26" t="str">
        <f t="shared" si="133"/>
        <v>28</v>
      </c>
      <c r="F718" s="26" t="str">
        <f t="shared" si="134"/>
        <v>dom</v>
      </c>
      <c r="G718" s="26" t="str">
        <f t="shared" si="135"/>
        <v>domingo</v>
      </c>
      <c r="I718" s="26" t="str">
        <f t="shared" si="136"/>
        <v>12</v>
      </c>
      <c r="J718" s="26" t="str">
        <f t="shared" si="137"/>
        <v>12</v>
      </c>
      <c r="K718" s="26" t="str">
        <f t="shared" si="138"/>
        <v>dic</v>
      </c>
      <c r="L718" s="26" t="str">
        <f t="shared" si="139"/>
        <v>diciembre</v>
      </c>
      <c r="M718" s="26" t="str">
        <f t="shared" si="140"/>
        <v>d</v>
      </c>
      <c r="O718" s="26" t="str">
        <f t="shared" si="141"/>
        <v>03</v>
      </c>
      <c r="P718" s="26" t="str">
        <f t="shared" si="142"/>
        <v>2003</v>
      </c>
      <c r="R718" s="26" t="str">
        <f t="shared" si="143"/>
        <v>12-2003</v>
      </c>
    </row>
    <row r="719" spans="2:18" x14ac:dyDescent="0.25">
      <c r="B719" s="24">
        <v>42231</v>
      </c>
      <c r="D719" s="26" t="str">
        <f t="shared" si="132"/>
        <v>15</v>
      </c>
      <c r="E719" s="26" t="str">
        <f t="shared" si="133"/>
        <v>15</v>
      </c>
      <c r="F719" s="26" t="str">
        <f t="shared" si="134"/>
        <v>sáb</v>
      </c>
      <c r="G719" s="26" t="str">
        <f t="shared" si="135"/>
        <v>sábado</v>
      </c>
      <c r="I719" s="26" t="str">
        <f t="shared" si="136"/>
        <v>8</v>
      </c>
      <c r="J719" s="26" t="str">
        <f t="shared" si="137"/>
        <v>08</v>
      </c>
      <c r="K719" s="26" t="str">
        <f t="shared" si="138"/>
        <v>ago</v>
      </c>
      <c r="L719" s="26" t="str">
        <f t="shared" si="139"/>
        <v>agosto</v>
      </c>
      <c r="M719" s="26" t="str">
        <f t="shared" si="140"/>
        <v>a</v>
      </c>
      <c r="O719" s="26" t="str">
        <f t="shared" si="141"/>
        <v>15</v>
      </c>
      <c r="P719" s="26" t="str">
        <f t="shared" si="142"/>
        <v>2015</v>
      </c>
      <c r="R719" s="26" t="str">
        <f t="shared" si="143"/>
        <v>08-2015</v>
      </c>
    </row>
    <row r="720" spans="2:18" x14ac:dyDescent="0.25">
      <c r="B720" s="24">
        <v>38946</v>
      </c>
      <c r="D720" s="26" t="str">
        <f t="shared" si="132"/>
        <v>17</v>
      </c>
      <c r="E720" s="26" t="str">
        <f t="shared" si="133"/>
        <v>17</v>
      </c>
      <c r="F720" s="26" t="str">
        <f t="shared" si="134"/>
        <v>jue</v>
      </c>
      <c r="G720" s="26" t="str">
        <f t="shared" si="135"/>
        <v>jueves</v>
      </c>
      <c r="I720" s="26" t="str">
        <f t="shared" si="136"/>
        <v>8</v>
      </c>
      <c r="J720" s="26" t="str">
        <f t="shared" si="137"/>
        <v>08</v>
      </c>
      <c r="K720" s="26" t="str">
        <f t="shared" si="138"/>
        <v>ago</v>
      </c>
      <c r="L720" s="26" t="str">
        <f t="shared" si="139"/>
        <v>agosto</v>
      </c>
      <c r="M720" s="26" t="str">
        <f t="shared" si="140"/>
        <v>a</v>
      </c>
      <c r="O720" s="26" t="str">
        <f t="shared" si="141"/>
        <v>06</v>
      </c>
      <c r="P720" s="26" t="str">
        <f t="shared" si="142"/>
        <v>2006</v>
      </c>
      <c r="R720" s="26" t="str">
        <f t="shared" si="143"/>
        <v>08-2006</v>
      </c>
    </row>
    <row r="721" spans="2:18" x14ac:dyDescent="0.25">
      <c r="B721" s="24">
        <v>43169</v>
      </c>
      <c r="D721" s="26" t="str">
        <f t="shared" si="132"/>
        <v>10</v>
      </c>
      <c r="E721" s="26" t="str">
        <f t="shared" si="133"/>
        <v>10</v>
      </c>
      <c r="F721" s="26" t="str">
        <f t="shared" si="134"/>
        <v>sáb</v>
      </c>
      <c r="G721" s="26" t="str">
        <f t="shared" si="135"/>
        <v>sábado</v>
      </c>
      <c r="I721" s="26" t="str">
        <f t="shared" si="136"/>
        <v>3</v>
      </c>
      <c r="J721" s="26" t="str">
        <f t="shared" si="137"/>
        <v>03</v>
      </c>
      <c r="K721" s="26" t="str">
        <f t="shared" si="138"/>
        <v>mar</v>
      </c>
      <c r="L721" s="26" t="str">
        <f t="shared" si="139"/>
        <v>marzo</v>
      </c>
      <c r="M721" s="26" t="str">
        <f t="shared" si="140"/>
        <v>m</v>
      </c>
      <c r="O721" s="26" t="str">
        <f t="shared" si="141"/>
        <v>18</v>
      </c>
      <c r="P721" s="26" t="str">
        <f t="shared" si="142"/>
        <v>2018</v>
      </c>
      <c r="R721" s="26" t="str">
        <f t="shared" si="143"/>
        <v>03-2018</v>
      </c>
    </row>
    <row r="722" spans="2:18" x14ac:dyDescent="0.25">
      <c r="B722" s="24">
        <v>40427</v>
      </c>
      <c r="D722" s="26" t="str">
        <f t="shared" si="132"/>
        <v>6</v>
      </c>
      <c r="E722" s="26" t="str">
        <f t="shared" si="133"/>
        <v>06</v>
      </c>
      <c r="F722" s="26" t="str">
        <f t="shared" si="134"/>
        <v>lun</v>
      </c>
      <c r="G722" s="26" t="str">
        <f t="shared" si="135"/>
        <v>lunes</v>
      </c>
      <c r="I722" s="26" t="str">
        <f t="shared" si="136"/>
        <v>9</v>
      </c>
      <c r="J722" s="26" t="str">
        <f t="shared" si="137"/>
        <v>09</v>
      </c>
      <c r="K722" s="26" t="str">
        <f t="shared" si="138"/>
        <v>sep</v>
      </c>
      <c r="L722" s="26" t="str">
        <f t="shared" si="139"/>
        <v>septiembre</v>
      </c>
      <c r="M722" s="26" t="str">
        <f t="shared" si="140"/>
        <v>s</v>
      </c>
      <c r="O722" s="26" t="str">
        <f t="shared" si="141"/>
        <v>10</v>
      </c>
      <c r="P722" s="26" t="str">
        <f t="shared" si="142"/>
        <v>2010</v>
      </c>
      <c r="R722" s="26" t="str">
        <f t="shared" si="143"/>
        <v>09-2010</v>
      </c>
    </row>
    <row r="723" spans="2:18" x14ac:dyDescent="0.25">
      <c r="B723" s="24">
        <v>38021</v>
      </c>
      <c r="D723" s="26" t="str">
        <f t="shared" si="132"/>
        <v>4</v>
      </c>
      <c r="E723" s="26" t="str">
        <f t="shared" si="133"/>
        <v>04</v>
      </c>
      <c r="F723" s="26" t="str">
        <f t="shared" si="134"/>
        <v>mié</v>
      </c>
      <c r="G723" s="26" t="str">
        <f t="shared" si="135"/>
        <v>miércoles</v>
      </c>
      <c r="I723" s="26" t="str">
        <f t="shared" si="136"/>
        <v>2</v>
      </c>
      <c r="J723" s="26" t="str">
        <f t="shared" si="137"/>
        <v>02</v>
      </c>
      <c r="K723" s="26" t="str">
        <f t="shared" si="138"/>
        <v>feb</v>
      </c>
      <c r="L723" s="26" t="str">
        <f t="shared" si="139"/>
        <v>febrero</v>
      </c>
      <c r="M723" s="26" t="str">
        <f t="shared" si="140"/>
        <v>f</v>
      </c>
      <c r="O723" s="26" t="str">
        <f t="shared" si="141"/>
        <v>04</v>
      </c>
      <c r="P723" s="26" t="str">
        <f t="shared" si="142"/>
        <v>2004</v>
      </c>
      <c r="R723" s="26" t="str">
        <f t="shared" si="143"/>
        <v>02-2004</v>
      </c>
    </row>
    <row r="724" spans="2:18" x14ac:dyDescent="0.25">
      <c r="B724" s="24">
        <v>44506</v>
      </c>
      <c r="D724" s="26" t="str">
        <f t="shared" si="132"/>
        <v>6</v>
      </c>
      <c r="E724" s="26" t="str">
        <f t="shared" si="133"/>
        <v>06</v>
      </c>
      <c r="F724" s="26" t="str">
        <f t="shared" si="134"/>
        <v>sáb</v>
      </c>
      <c r="G724" s="26" t="str">
        <f t="shared" si="135"/>
        <v>sábado</v>
      </c>
      <c r="I724" s="26" t="str">
        <f t="shared" si="136"/>
        <v>11</v>
      </c>
      <c r="J724" s="26" t="str">
        <f t="shared" si="137"/>
        <v>11</v>
      </c>
      <c r="K724" s="26" t="str">
        <f t="shared" si="138"/>
        <v>nov</v>
      </c>
      <c r="L724" s="26" t="str">
        <f t="shared" si="139"/>
        <v>noviembre</v>
      </c>
      <c r="M724" s="26" t="str">
        <f t="shared" si="140"/>
        <v>n</v>
      </c>
      <c r="O724" s="26" t="str">
        <f t="shared" si="141"/>
        <v>21</v>
      </c>
      <c r="P724" s="26" t="str">
        <f t="shared" si="142"/>
        <v>2021</v>
      </c>
      <c r="R724" s="26" t="str">
        <f t="shared" si="143"/>
        <v>11-2021</v>
      </c>
    </row>
    <row r="725" spans="2:18" x14ac:dyDescent="0.25">
      <c r="B725" s="24">
        <v>40862</v>
      </c>
      <c r="D725" s="26" t="str">
        <f t="shared" si="132"/>
        <v>15</v>
      </c>
      <c r="E725" s="26" t="str">
        <f t="shared" si="133"/>
        <v>15</v>
      </c>
      <c r="F725" s="26" t="str">
        <f t="shared" si="134"/>
        <v>mar</v>
      </c>
      <c r="G725" s="26" t="str">
        <f t="shared" si="135"/>
        <v>martes</v>
      </c>
      <c r="I725" s="26" t="str">
        <f t="shared" si="136"/>
        <v>11</v>
      </c>
      <c r="J725" s="26" t="str">
        <f t="shared" si="137"/>
        <v>11</v>
      </c>
      <c r="K725" s="26" t="str">
        <f t="shared" si="138"/>
        <v>nov</v>
      </c>
      <c r="L725" s="26" t="str">
        <f t="shared" si="139"/>
        <v>noviembre</v>
      </c>
      <c r="M725" s="26" t="str">
        <f t="shared" si="140"/>
        <v>n</v>
      </c>
      <c r="O725" s="26" t="str">
        <f t="shared" si="141"/>
        <v>11</v>
      </c>
      <c r="P725" s="26" t="str">
        <f t="shared" si="142"/>
        <v>2011</v>
      </c>
      <c r="R725" s="26" t="str">
        <f t="shared" si="143"/>
        <v>11-2011</v>
      </c>
    </row>
    <row r="726" spans="2:18" x14ac:dyDescent="0.25">
      <c r="B726" s="24">
        <v>43407</v>
      </c>
      <c r="D726" s="26" t="str">
        <f t="shared" si="132"/>
        <v>3</v>
      </c>
      <c r="E726" s="26" t="str">
        <f t="shared" si="133"/>
        <v>03</v>
      </c>
      <c r="F726" s="26" t="str">
        <f t="shared" si="134"/>
        <v>sáb</v>
      </c>
      <c r="G726" s="26" t="str">
        <f t="shared" si="135"/>
        <v>sábado</v>
      </c>
      <c r="I726" s="26" t="str">
        <f t="shared" si="136"/>
        <v>11</v>
      </c>
      <c r="J726" s="26" t="str">
        <f t="shared" si="137"/>
        <v>11</v>
      </c>
      <c r="K726" s="26" t="str">
        <f t="shared" si="138"/>
        <v>nov</v>
      </c>
      <c r="L726" s="26" t="str">
        <f t="shared" si="139"/>
        <v>noviembre</v>
      </c>
      <c r="M726" s="26" t="str">
        <f t="shared" si="140"/>
        <v>n</v>
      </c>
      <c r="O726" s="26" t="str">
        <f t="shared" si="141"/>
        <v>18</v>
      </c>
      <c r="P726" s="26" t="str">
        <f t="shared" si="142"/>
        <v>2018</v>
      </c>
      <c r="R726" s="26" t="str">
        <f t="shared" si="143"/>
        <v>11-2018</v>
      </c>
    </row>
    <row r="727" spans="2:18" x14ac:dyDescent="0.25">
      <c r="B727" s="24">
        <v>38883</v>
      </c>
      <c r="D727" s="26" t="str">
        <f t="shared" si="132"/>
        <v>15</v>
      </c>
      <c r="E727" s="26" t="str">
        <f t="shared" si="133"/>
        <v>15</v>
      </c>
      <c r="F727" s="26" t="str">
        <f t="shared" si="134"/>
        <v>jue</v>
      </c>
      <c r="G727" s="26" t="str">
        <f t="shared" si="135"/>
        <v>jueves</v>
      </c>
      <c r="I727" s="26" t="str">
        <f t="shared" si="136"/>
        <v>6</v>
      </c>
      <c r="J727" s="26" t="str">
        <f t="shared" si="137"/>
        <v>06</v>
      </c>
      <c r="K727" s="26" t="str">
        <f t="shared" si="138"/>
        <v>jun</v>
      </c>
      <c r="L727" s="26" t="str">
        <f t="shared" si="139"/>
        <v>junio</v>
      </c>
      <c r="M727" s="26" t="str">
        <f t="shared" si="140"/>
        <v>j</v>
      </c>
      <c r="O727" s="26" t="str">
        <f t="shared" si="141"/>
        <v>06</v>
      </c>
      <c r="P727" s="26" t="str">
        <f t="shared" si="142"/>
        <v>2006</v>
      </c>
      <c r="R727" s="26" t="str">
        <f t="shared" si="143"/>
        <v>06-2006</v>
      </c>
    </row>
    <row r="728" spans="2:18" x14ac:dyDescent="0.25">
      <c r="B728" s="24">
        <v>43732</v>
      </c>
      <c r="D728" s="26" t="str">
        <f t="shared" si="132"/>
        <v>24</v>
      </c>
      <c r="E728" s="26" t="str">
        <f t="shared" si="133"/>
        <v>24</v>
      </c>
      <c r="F728" s="26" t="str">
        <f t="shared" si="134"/>
        <v>mar</v>
      </c>
      <c r="G728" s="26" t="str">
        <f t="shared" si="135"/>
        <v>martes</v>
      </c>
      <c r="I728" s="26" t="str">
        <f t="shared" si="136"/>
        <v>9</v>
      </c>
      <c r="J728" s="26" t="str">
        <f t="shared" si="137"/>
        <v>09</v>
      </c>
      <c r="K728" s="26" t="str">
        <f t="shared" si="138"/>
        <v>sep</v>
      </c>
      <c r="L728" s="26" t="str">
        <f t="shared" si="139"/>
        <v>septiembre</v>
      </c>
      <c r="M728" s="26" t="str">
        <f t="shared" si="140"/>
        <v>s</v>
      </c>
      <c r="O728" s="26" t="str">
        <f t="shared" si="141"/>
        <v>19</v>
      </c>
      <c r="P728" s="26" t="str">
        <f t="shared" si="142"/>
        <v>2019</v>
      </c>
      <c r="R728" s="26" t="str">
        <f t="shared" si="143"/>
        <v>09-2019</v>
      </c>
    </row>
    <row r="729" spans="2:18" x14ac:dyDescent="0.25">
      <c r="B729" s="24">
        <v>37052</v>
      </c>
      <c r="D729" s="26" t="str">
        <f t="shared" si="132"/>
        <v>10</v>
      </c>
      <c r="E729" s="26" t="str">
        <f t="shared" si="133"/>
        <v>10</v>
      </c>
      <c r="F729" s="26" t="str">
        <f t="shared" si="134"/>
        <v>dom</v>
      </c>
      <c r="G729" s="26" t="str">
        <f t="shared" si="135"/>
        <v>domingo</v>
      </c>
      <c r="I729" s="26" t="str">
        <f t="shared" si="136"/>
        <v>6</v>
      </c>
      <c r="J729" s="26" t="str">
        <f t="shared" si="137"/>
        <v>06</v>
      </c>
      <c r="K729" s="26" t="str">
        <f t="shared" si="138"/>
        <v>jun</v>
      </c>
      <c r="L729" s="26" t="str">
        <f t="shared" si="139"/>
        <v>junio</v>
      </c>
      <c r="M729" s="26" t="str">
        <f t="shared" si="140"/>
        <v>j</v>
      </c>
      <c r="O729" s="26" t="str">
        <f t="shared" si="141"/>
        <v>01</v>
      </c>
      <c r="P729" s="26" t="str">
        <f t="shared" si="142"/>
        <v>2001</v>
      </c>
      <c r="R729" s="26" t="str">
        <f t="shared" si="143"/>
        <v>06-2001</v>
      </c>
    </row>
    <row r="730" spans="2:18" x14ac:dyDescent="0.25">
      <c r="B730" s="24">
        <v>39975</v>
      </c>
      <c r="D730" s="26" t="str">
        <f t="shared" si="132"/>
        <v>11</v>
      </c>
      <c r="E730" s="26" t="str">
        <f t="shared" si="133"/>
        <v>11</v>
      </c>
      <c r="F730" s="26" t="str">
        <f t="shared" si="134"/>
        <v>jue</v>
      </c>
      <c r="G730" s="26" t="str">
        <f t="shared" si="135"/>
        <v>jueves</v>
      </c>
      <c r="I730" s="26" t="str">
        <f t="shared" si="136"/>
        <v>6</v>
      </c>
      <c r="J730" s="26" t="str">
        <f t="shared" si="137"/>
        <v>06</v>
      </c>
      <c r="K730" s="26" t="str">
        <f t="shared" si="138"/>
        <v>jun</v>
      </c>
      <c r="L730" s="26" t="str">
        <f t="shared" si="139"/>
        <v>junio</v>
      </c>
      <c r="M730" s="26" t="str">
        <f t="shared" si="140"/>
        <v>j</v>
      </c>
      <c r="O730" s="26" t="str">
        <f t="shared" si="141"/>
        <v>09</v>
      </c>
      <c r="P730" s="26" t="str">
        <f t="shared" si="142"/>
        <v>2009</v>
      </c>
      <c r="R730" s="26" t="str">
        <f t="shared" si="143"/>
        <v>06-2009</v>
      </c>
    </row>
    <row r="731" spans="2:18" x14ac:dyDescent="0.25">
      <c r="B731" s="24">
        <v>42695</v>
      </c>
      <c r="D731" s="26" t="str">
        <f t="shared" si="132"/>
        <v>21</v>
      </c>
      <c r="E731" s="26" t="str">
        <f t="shared" si="133"/>
        <v>21</v>
      </c>
      <c r="F731" s="26" t="str">
        <f t="shared" si="134"/>
        <v>lun</v>
      </c>
      <c r="G731" s="26" t="str">
        <f t="shared" si="135"/>
        <v>lunes</v>
      </c>
      <c r="I731" s="26" t="str">
        <f t="shared" si="136"/>
        <v>11</v>
      </c>
      <c r="J731" s="26" t="str">
        <f t="shared" si="137"/>
        <v>11</v>
      </c>
      <c r="K731" s="26" t="str">
        <f t="shared" si="138"/>
        <v>nov</v>
      </c>
      <c r="L731" s="26" t="str">
        <f t="shared" si="139"/>
        <v>noviembre</v>
      </c>
      <c r="M731" s="26" t="str">
        <f t="shared" si="140"/>
        <v>n</v>
      </c>
      <c r="O731" s="26" t="str">
        <f t="shared" si="141"/>
        <v>16</v>
      </c>
      <c r="P731" s="26" t="str">
        <f t="shared" si="142"/>
        <v>2016</v>
      </c>
      <c r="R731" s="26" t="str">
        <f t="shared" si="143"/>
        <v>11-2016</v>
      </c>
    </row>
    <row r="732" spans="2:18" x14ac:dyDescent="0.25">
      <c r="B732" s="24">
        <v>40434</v>
      </c>
      <c r="D732" s="26" t="str">
        <f t="shared" si="132"/>
        <v>13</v>
      </c>
      <c r="E732" s="26" t="str">
        <f t="shared" si="133"/>
        <v>13</v>
      </c>
      <c r="F732" s="26" t="str">
        <f t="shared" si="134"/>
        <v>lun</v>
      </c>
      <c r="G732" s="26" t="str">
        <f t="shared" si="135"/>
        <v>lunes</v>
      </c>
      <c r="I732" s="26" t="str">
        <f t="shared" si="136"/>
        <v>9</v>
      </c>
      <c r="J732" s="26" t="str">
        <f t="shared" si="137"/>
        <v>09</v>
      </c>
      <c r="K732" s="26" t="str">
        <f t="shared" si="138"/>
        <v>sep</v>
      </c>
      <c r="L732" s="26" t="str">
        <f t="shared" si="139"/>
        <v>septiembre</v>
      </c>
      <c r="M732" s="26" t="str">
        <f t="shared" si="140"/>
        <v>s</v>
      </c>
      <c r="O732" s="26" t="str">
        <f t="shared" si="141"/>
        <v>10</v>
      </c>
      <c r="P732" s="26" t="str">
        <f t="shared" si="142"/>
        <v>2010</v>
      </c>
      <c r="R732" s="26" t="str">
        <f t="shared" si="143"/>
        <v>09-2010</v>
      </c>
    </row>
    <row r="733" spans="2:18" x14ac:dyDescent="0.25">
      <c r="B733" s="24">
        <v>41951</v>
      </c>
      <c r="D733" s="26" t="str">
        <f t="shared" si="132"/>
        <v>8</v>
      </c>
      <c r="E733" s="26" t="str">
        <f t="shared" si="133"/>
        <v>08</v>
      </c>
      <c r="F733" s="26" t="str">
        <f t="shared" si="134"/>
        <v>sáb</v>
      </c>
      <c r="G733" s="26" t="str">
        <f t="shared" si="135"/>
        <v>sábado</v>
      </c>
      <c r="I733" s="26" t="str">
        <f t="shared" si="136"/>
        <v>11</v>
      </c>
      <c r="J733" s="26" t="str">
        <f t="shared" si="137"/>
        <v>11</v>
      </c>
      <c r="K733" s="26" t="str">
        <f t="shared" si="138"/>
        <v>nov</v>
      </c>
      <c r="L733" s="26" t="str">
        <f t="shared" si="139"/>
        <v>noviembre</v>
      </c>
      <c r="M733" s="26" t="str">
        <f t="shared" si="140"/>
        <v>n</v>
      </c>
      <c r="O733" s="26" t="str">
        <f t="shared" si="141"/>
        <v>14</v>
      </c>
      <c r="P733" s="26" t="str">
        <f t="shared" si="142"/>
        <v>2014</v>
      </c>
      <c r="R733" s="26" t="str">
        <f t="shared" si="143"/>
        <v>11-2014</v>
      </c>
    </row>
    <row r="734" spans="2:18" x14ac:dyDescent="0.25">
      <c r="B734" s="24">
        <v>41982</v>
      </c>
      <c r="D734" s="26" t="str">
        <f t="shared" si="132"/>
        <v>9</v>
      </c>
      <c r="E734" s="26" t="str">
        <f t="shared" si="133"/>
        <v>09</v>
      </c>
      <c r="F734" s="26" t="str">
        <f t="shared" si="134"/>
        <v>mar</v>
      </c>
      <c r="G734" s="26" t="str">
        <f t="shared" si="135"/>
        <v>martes</v>
      </c>
      <c r="I734" s="26" t="str">
        <f t="shared" si="136"/>
        <v>12</v>
      </c>
      <c r="J734" s="26" t="str">
        <f t="shared" si="137"/>
        <v>12</v>
      </c>
      <c r="K734" s="26" t="str">
        <f t="shared" si="138"/>
        <v>dic</v>
      </c>
      <c r="L734" s="26" t="str">
        <f t="shared" si="139"/>
        <v>diciembre</v>
      </c>
      <c r="M734" s="26" t="str">
        <f t="shared" si="140"/>
        <v>d</v>
      </c>
      <c r="O734" s="26" t="str">
        <f t="shared" si="141"/>
        <v>14</v>
      </c>
      <c r="P734" s="26" t="str">
        <f t="shared" si="142"/>
        <v>2014</v>
      </c>
      <c r="R734" s="26" t="str">
        <f t="shared" si="143"/>
        <v>12-2014</v>
      </c>
    </row>
    <row r="735" spans="2:18" x14ac:dyDescent="0.25">
      <c r="B735" s="24">
        <v>44263</v>
      </c>
      <c r="D735" s="26" t="str">
        <f t="shared" si="132"/>
        <v>8</v>
      </c>
      <c r="E735" s="26" t="str">
        <f t="shared" si="133"/>
        <v>08</v>
      </c>
      <c r="F735" s="26" t="str">
        <f t="shared" si="134"/>
        <v>lun</v>
      </c>
      <c r="G735" s="26" t="str">
        <f t="shared" si="135"/>
        <v>lunes</v>
      </c>
      <c r="I735" s="26" t="str">
        <f t="shared" si="136"/>
        <v>3</v>
      </c>
      <c r="J735" s="26" t="str">
        <f t="shared" si="137"/>
        <v>03</v>
      </c>
      <c r="K735" s="26" t="str">
        <f t="shared" si="138"/>
        <v>mar</v>
      </c>
      <c r="L735" s="26" t="str">
        <f t="shared" si="139"/>
        <v>marzo</v>
      </c>
      <c r="M735" s="26" t="str">
        <f t="shared" si="140"/>
        <v>m</v>
      </c>
      <c r="O735" s="26" t="str">
        <f t="shared" si="141"/>
        <v>21</v>
      </c>
      <c r="P735" s="26" t="str">
        <f t="shared" si="142"/>
        <v>2021</v>
      </c>
      <c r="R735" s="26" t="str">
        <f t="shared" si="143"/>
        <v>03-2021</v>
      </c>
    </row>
    <row r="736" spans="2:18" x14ac:dyDescent="0.25">
      <c r="B736" s="24">
        <v>44018</v>
      </c>
      <c r="D736" s="26" t="str">
        <f t="shared" si="132"/>
        <v>6</v>
      </c>
      <c r="E736" s="26" t="str">
        <f t="shared" si="133"/>
        <v>06</v>
      </c>
      <c r="F736" s="26" t="str">
        <f t="shared" si="134"/>
        <v>lun</v>
      </c>
      <c r="G736" s="26" t="str">
        <f t="shared" si="135"/>
        <v>lunes</v>
      </c>
      <c r="I736" s="26" t="str">
        <f t="shared" si="136"/>
        <v>7</v>
      </c>
      <c r="J736" s="26" t="str">
        <f t="shared" si="137"/>
        <v>07</v>
      </c>
      <c r="K736" s="26" t="str">
        <f t="shared" si="138"/>
        <v>jul</v>
      </c>
      <c r="L736" s="26" t="str">
        <f t="shared" si="139"/>
        <v>julio</v>
      </c>
      <c r="M736" s="26" t="str">
        <f t="shared" si="140"/>
        <v>j</v>
      </c>
      <c r="O736" s="26" t="str">
        <f t="shared" si="141"/>
        <v>20</v>
      </c>
      <c r="P736" s="26" t="str">
        <f t="shared" si="142"/>
        <v>2020</v>
      </c>
      <c r="R736" s="26" t="str">
        <f t="shared" si="143"/>
        <v>07-2020</v>
      </c>
    </row>
    <row r="737" spans="2:18" x14ac:dyDescent="0.25">
      <c r="B737" s="24">
        <v>44130</v>
      </c>
      <c r="D737" s="26" t="str">
        <f t="shared" si="132"/>
        <v>26</v>
      </c>
      <c r="E737" s="26" t="str">
        <f t="shared" si="133"/>
        <v>26</v>
      </c>
      <c r="F737" s="26" t="str">
        <f t="shared" si="134"/>
        <v>lun</v>
      </c>
      <c r="G737" s="26" t="str">
        <f t="shared" si="135"/>
        <v>lunes</v>
      </c>
      <c r="I737" s="26" t="str">
        <f t="shared" si="136"/>
        <v>10</v>
      </c>
      <c r="J737" s="26" t="str">
        <f t="shared" si="137"/>
        <v>10</v>
      </c>
      <c r="K737" s="26" t="str">
        <f t="shared" si="138"/>
        <v>oct</v>
      </c>
      <c r="L737" s="26" t="str">
        <f t="shared" si="139"/>
        <v>octubre</v>
      </c>
      <c r="M737" s="26" t="str">
        <f t="shared" si="140"/>
        <v>o</v>
      </c>
      <c r="O737" s="26" t="str">
        <f t="shared" si="141"/>
        <v>20</v>
      </c>
      <c r="P737" s="26" t="str">
        <f t="shared" si="142"/>
        <v>2020</v>
      </c>
      <c r="R737" s="26" t="str">
        <f t="shared" si="143"/>
        <v>10-2020</v>
      </c>
    </row>
    <row r="738" spans="2:18" x14ac:dyDescent="0.25">
      <c r="B738" s="24">
        <v>36787</v>
      </c>
      <c r="D738" s="26" t="str">
        <f t="shared" si="132"/>
        <v>18</v>
      </c>
      <c r="E738" s="26" t="str">
        <f t="shared" si="133"/>
        <v>18</v>
      </c>
      <c r="F738" s="26" t="str">
        <f t="shared" si="134"/>
        <v>lun</v>
      </c>
      <c r="G738" s="26" t="str">
        <f t="shared" si="135"/>
        <v>lunes</v>
      </c>
      <c r="I738" s="26" t="str">
        <f t="shared" si="136"/>
        <v>9</v>
      </c>
      <c r="J738" s="26" t="str">
        <f t="shared" si="137"/>
        <v>09</v>
      </c>
      <c r="K738" s="26" t="str">
        <f t="shared" si="138"/>
        <v>sep</v>
      </c>
      <c r="L738" s="26" t="str">
        <f t="shared" si="139"/>
        <v>septiembre</v>
      </c>
      <c r="M738" s="26" t="str">
        <f t="shared" si="140"/>
        <v>s</v>
      </c>
      <c r="O738" s="26" t="str">
        <f t="shared" si="141"/>
        <v>00</v>
      </c>
      <c r="P738" s="26" t="str">
        <f t="shared" si="142"/>
        <v>2000</v>
      </c>
      <c r="R738" s="26" t="str">
        <f t="shared" si="143"/>
        <v>09-2000</v>
      </c>
    </row>
    <row r="739" spans="2:18" x14ac:dyDescent="0.25">
      <c r="B739" s="24">
        <v>42680</v>
      </c>
      <c r="D739" s="26" t="str">
        <f t="shared" si="132"/>
        <v>6</v>
      </c>
      <c r="E739" s="26" t="str">
        <f t="shared" si="133"/>
        <v>06</v>
      </c>
      <c r="F739" s="26" t="str">
        <f t="shared" si="134"/>
        <v>dom</v>
      </c>
      <c r="G739" s="26" t="str">
        <f t="shared" si="135"/>
        <v>domingo</v>
      </c>
      <c r="I739" s="26" t="str">
        <f t="shared" si="136"/>
        <v>11</v>
      </c>
      <c r="J739" s="26" t="str">
        <f t="shared" si="137"/>
        <v>11</v>
      </c>
      <c r="K739" s="26" t="str">
        <f t="shared" si="138"/>
        <v>nov</v>
      </c>
      <c r="L739" s="26" t="str">
        <f t="shared" si="139"/>
        <v>noviembre</v>
      </c>
      <c r="M739" s="26" t="str">
        <f t="shared" si="140"/>
        <v>n</v>
      </c>
      <c r="O739" s="26" t="str">
        <f t="shared" si="141"/>
        <v>16</v>
      </c>
      <c r="P739" s="26" t="str">
        <f t="shared" si="142"/>
        <v>2016</v>
      </c>
      <c r="R739" s="26" t="str">
        <f t="shared" si="143"/>
        <v>11-2016</v>
      </c>
    </row>
    <row r="740" spans="2:18" x14ac:dyDescent="0.25">
      <c r="B740" s="24">
        <v>39642</v>
      </c>
      <c r="D740" s="26" t="str">
        <f t="shared" si="132"/>
        <v>13</v>
      </c>
      <c r="E740" s="26" t="str">
        <f t="shared" si="133"/>
        <v>13</v>
      </c>
      <c r="F740" s="26" t="str">
        <f t="shared" si="134"/>
        <v>dom</v>
      </c>
      <c r="G740" s="26" t="str">
        <f t="shared" si="135"/>
        <v>domingo</v>
      </c>
      <c r="I740" s="26" t="str">
        <f t="shared" si="136"/>
        <v>7</v>
      </c>
      <c r="J740" s="26" t="str">
        <f t="shared" si="137"/>
        <v>07</v>
      </c>
      <c r="K740" s="26" t="str">
        <f t="shared" si="138"/>
        <v>jul</v>
      </c>
      <c r="L740" s="26" t="str">
        <f t="shared" si="139"/>
        <v>julio</v>
      </c>
      <c r="M740" s="26" t="str">
        <f t="shared" si="140"/>
        <v>j</v>
      </c>
      <c r="O740" s="26" t="str">
        <f t="shared" si="141"/>
        <v>08</v>
      </c>
      <c r="P740" s="26" t="str">
        <f t="shared" si="142"/>
        <v>2008</v>
      </c>
      <c r="R740" s="26" t="str">
        <f t="shared" si="143"/>
        <v>07-2008</v>
      </c>
    </row>
    <row r="741" spans="2:18" x14ac:dyDescent="0.25">
      <c r="B741" s="24">
        <v>42240</v>
      </c>
      <c r="D741" s="26" t="str">
        <f t="shared" si="132"/>
        <v>24</v>
      </c>
      <c r="E741" s="26" t="str">
        <f t="shared" si="133"/>
        <v>24</v>
      </c>
      <c r="F741" s="26" t="str">
        <f t="shared" si="134"/>
        <v>lun</v>
      </c>
      <c r="G741" s="26" t="str">
        <f t="shared" si="135"/>
        <v>lunes</v>
      </c>
      <c r="I741" s="26" t="str">
        <f t="shared" si="136"/>
        <v>8</v>
      </c>
      <c r="J741" s="26" t="str">
        <f t="shared" si="137"/>
        <v>08</v>
      </c>
      <c r="K741" s="26" t="str">
        <f t="shared" si="138"/>
        <v>ago</v>
      </c>
      <c r="L741" s="26" t="str">
        <f t="shared" si="139"/>
        <v>agosto</v>
      </c>
      <c r="M741" s="26" t="str">
        <f t="shared" si="140"/>
        <v>a</v>
      </c>
      <c r="O741" s="26" t="str">
        <f t="shared" si="141"/>
        <v>15</v>
      </c>
      <c r="P741" s="26" t="str">
        <f t="shared" si="142"/>
        <v>2015</v>
      </c>
      <c r="R741" s="26" t="str">
        <f t="shared" si="143"/>
        <v>08-2015</v>
      </c>
    </row>
    <row r="742" spans="2:18" x14ac:dyDescent="0.25">
      <c r="B742" s="24">
        <v>36972</v>
      </c>
      <c r="D742" s="26" t="str">
        <f t="shared" si="132"/>
        <v>22</v>
      </c>
      <c r="E742" s="26" t="str">
        <f t="shared" si="133"/>
        <v>22</v>
      </c>
      <c r="F742" s="26" t="str">
        <f t="shared" si="134"/>
        <v>jue</v>
      </c>
      <c r="G742" s="26" t="str">
        <f t="shared" si="135"/>
        <v>jueves</v>
      </c>
      <c r="I742" s="26" t="str">
        <f t="shared" si="136"/>
        <v>3</v>
      </c>
      <c r="J742" s="26" t="str">
        <f t="shared" si="137"/>
        <v>03</v>
      </c>
      <c r="K742" s="26" t="str">
        <f t="shared" si="138"/>
        <v>mar</v>
      </c>
      <c r="L742" s="26" t="str">
        <f t="shared" si="139"/>
        <v>marzo</v>
      </c>
      <c r="M742" s="26" t="str">
        <f t="shared" si="140"/>
        <v>m</v>
      </c>
      <c r="O742" s="26" t="str">
        <f t="shared" si="141"/>
        <v>01</v>
      </c>
      <c r="P742" s="26" t="str">
        <f t="shared" si="142"/>
        <v>2001</v>
      </c>
      <c r="R742" s="26" t="str">
        <f t="shared" si="143"/>
        <v>03-2001</v>
      </c>
    </row>
    <row r="743" spans="2:18" x14ac:dyDescent="0.25">
      <c r="B743" s="24">
        <v>40686</v>
      </c>
      <c r="D743" s="26" t="str">
        <f t="shared" si="132"/>
        <v>23</v>
      </c>
      <c r="E743" s="26" t="str">
        <f t="shared" si="133"/>
        <v>23</v>
      </c>
      <c r="F743" s="26" t="str">
        <f t="shared" si="134"/>
        <v>lun</v>
      </c>
      <c r="G743" s="26" t="str">
        <f t="shared" si="135"/>
        <v>lunes</v>
      </c>
      <c r="I743" s="26" t="str">
        <f t="shared" si="136"/>
        <v>5</v>
      </c>
      <c r="J743" s="26" t="str">
        <f t="shared" si="137"/>
        <v>05</v>
      </c>
      <c r="K743" s="26" t="str">
        <f t="shared" si="138"/>
        <v>may</v>
      </c>
      <c r="L743" s="26" t="str">
        <f t="shared" si="139"/>
        <v>mayo</v>
      </c>
      <c r="M743" s="26" t="str">
        <f t="shared" si="140"/>
        <v>m</v>
      </c>
      <c r="O743" s="26" t="str">
        <f t="shared" si="141"/>
        <v>11</v>
      </c>
      <c r="P743" s="26" t="str">
        <f t="shared" si="142"/>
        <v>2011</v>
      </c>
      <c r="R743" s="26" t="str">
        <f t="shared" si="143"/>
        <v>05-2011</v>
      </c>
    </row>
    <row r="744" spans="2:18" x14ac:dyDescent="0.25">
      <c r="B744" s="24">
        <v>38493</v>
      </c>
      <c r="D744" s="26" t="str">
        <f t="shared" si="132"/>
        <v>21</v>
      </c>
      <c r="E744" s="26" t="str">
        <f t="shared" si="133"/>
        <v>21</v>
      </c>
      <c r="F744" s="26" t="str">
        <f t="shared" si="134"/>
        <v>sáb</v>
      </c>
      <c r="G744" s="26" t="str">
        <f t="shared" si="135"/>
        <v>sábado</v>
      </c>
      <c r="I744" s="26" t="str">
        <f t="shared" si="136"/>
        <v>5</v>
      </c>
      <c r="J744" s="26" t="str">
        <f t="shared" si="137"/>
        <v>05</v>
      </c>
      <c r="K744" s="26" t="str">
        <f t="shared" si="138"/>
        <v>may</v>
      </c>
      <c r="L744" s="26" t="str">
        <f t="shared" si="139"/>
        <v>mayo</v>
      </c>
      <c r="M744" s="26" t="str">
        <f t="shared" si="140"/>
        <v>m</v>
      </c>
      <c r="O744" s="26" t="str">
        <f t="shared" si="141"/>
        <v>05</v>
      </c>
      <c r="P744" s="26" t="str">
        <f t="shared" si="142"/>
        <v>2005</v>
      </c>
      <c r="R744" s="26" t="str">
        <f t="shared" si="143"/>
        <v>05-2005</v>
      </c>
    </row>
    <row r="745" spans="2:18" x14ac:dyDescent="0.25">
      <c r="B745" s="24">
        <v>44195</v>
      </c>
      <c r="D745" s="26" t="str">
        <f t="shared" si="132"/>
        <v>30</v>
      </c>
      <c r="E745" s="26" t="str">
        <f t="shared" si="133"/>
        <v>30</v>
      </c>
      <c r="F745" s="26" t="str">
        <f t="shared" si="134"/>
        <v>mié</v>
      </c>
      <c r="G745" s="26" t="str">
        <f t="shared" si="135"/>
        <v>miércoles</v>
      </c>
      <c r="I745" s="26" t="str">
        <f t="shared" si="136"/>
        <v>12</v>
      </c>
      <c r="J745" s="26" t="str">
        <f t="shared" si="137"/>
        <v>12</v>
      </c>
      <c r="K745" s="26" t="str">
        <f t="shared" si="138"/>
        <v>dic</v>
      </c>
      <c r="L745" s="26" t="str">
        <f t="shared" si="139"/>
        <v>diciembre</v>
      </c>
      <c r="M745" s="26" t="str">
        <f t="shared" si="140"/>
        <v>d</v>
      </c>
      <c r="O745" s="26" t="str">
        <f t="shared" si="141"/>
        <v>20</v>
      </c>
      <c r="P745" s="26" t="str">
        <f t="shared" si="142"/>
        <v>2020</v>
      </c>
      <c r="R745" s="26" t="str">
        <f t="shared" si="143"/>
        <v>12-2020</v>
      </c>
    </row>
    <row r="746" spans="2:18" x14ac:dyDescent="0.25">
      <c r="B746" s="24">
        <v>44531</v>
      </c>
      <c r="D746" s="26" t="str">
        <f t="shared" si="132"/>
        <v>1</v>
      </c>
      <c r="E746" s="26" t="str">
        <f t="shared" si="133"/>
        <v>01</v>
      </c>
      <c r="F746" s="26" t="str">
        <f t="shared" si="134"/>
        <v>mié</v>
      </c>
      <c r="G746" s="26" t="str">
        <f t="shared" si="135"/>
        <v>miércoles</v>
      </c>
      <c r="I746" s="26" t="str">
        <f t="shared" si="136"/>
        <v>12</v>
      </c>
      <c r="J746" s="26" t="str">
        <f t="shared" si="137"/>
        <v>12</v>
      </c>
      <c r="K746" s="26" t="str">
        <f t="shared" si="138"/>
        <v>dic</v>
      </c>
      <c r="L746" s="26" t="str">
        <f t="shared" si="139"/>
        <v>diciembre</v>
      </c>
      <c r="M746" s="26" t="str">
        <f t="shared" si="140"/>
        <v>d</v>
      </c>
      <c r="O746" s="26" t="str">
        <f t="shared" si="141"/>
        <v>21</v>
      </c>
      <c r="P746" s="26" t="str">
        <f t="shared" si="142"/>
        <v>2021</v>
      </c>
      <c r="R746" s="26" t="str">
        <f t="shared" si="143"/>
        <v>12-2021</v>
      </c>
    </row>
    <row r="747" spans="2:18" x14ac:dyDescent="0.25">
      <c r="B747" s="24">
        <v>40307</v>
      </c>
      <c r="D747" s="26" t="str">
        <f t="shared" si="132"/>
        <v>9</v>
      </c>
      <c r="E747" s="26" t="str">
        <f t="shared" si="133"/>
        <v>09</v>
      </c>
      <c r="F747" s="26" t="str">
        <f t="shared" si="134"/>
        <v>dom</v>
      </c>
      <c r="G747" s="26" t="str">
        <f t="shared" si="135"/>
        <v>domingo</v>
      </c>
      <c r="I747" s="26" t="str">
        <f t="shared" si="136"/>
        <v>5</v>
      </c>
      <c r="J747" s="26" t="str">
        <f t="shared" si="137"/>
        <v>05</v>
      </c>
      <c r="K747" s="26" t="str">
        <f t="shared" si="138"/>
        <v>may</v>
      </c>
      <c r="L747" s="26" t="str">
        <f t="shared" si="139"/>
        <v>mayo</v>
      </c>
      <c r="M747" s="26" t="str">
        <f t="shared" si="140"/>
        <v>m</v>
      </c>
      <c r="O747" s="26" t="str">
        <f t="shared" si="141"/>
        <v>10</v>
      </c>
      <c r="P747" s="26" t="str">
        <f t="shared" si="142"/>
        <v>2010</v>
      </c>
      <c r="R747" s="26" t="str">
        <f t="shared" si="143"/>
        <v>05-2010</v>
      </c>
    </row>
    <row r="748" spans="2:18" x14ac:dyDescent="0.25">
      <c r="B748" s="24">
        <v>38152</v>
      </c>
      <c r="D748" s="26" t="str">
        <f t="shared" si="132"/>
        <v>14</v>
      </c>
      <c r="E748" s="26" t="str">
        <f t="shared" si="133"/>
        <v>14</v>
      </c>
      <c r="F748" s="26" t="str">
        <f t="shared" si="134"/>
        <v>lun</v>
      </c>
      <c r="G748" s="26" t="str">
        <f t="shared" si="135"/>
        <v>lunes</v>
      </c>
      <c r="I748" s="26" t="str">
        <f t="shared" si="136"/>
        <v>6</v>
      </c>
      <c r="J748" s="26" t="str">
        <f t="shared" si="137"/>
        <v>06</v>
      </c>
      <c r="K748" s="26" t="str">
        <f t="shared" si="138"/>
        <v>jun</v>
      </c>
      <c r="L748" s="26" t="str">
        <f t="shared" si="139"/>
        <v>junio</v>
      </c>
      <c r="M748" s="26" t="str">
        <f t="shared" si="140"/>
        <v>j</v>
      </c>
      <c r="O748" s="26" t="str">
        <f t="shared" si="141"/>
        <v>04</v>
      </c>
      <c r="P748" s="26" t="str">
        <f t="shared" si="142"/>
        <v>2004</v>
      </c>
      <c r="R748" s="26" t="str">
        <f t="shared" si="143"/>
        <v>06-2004</v>
      </c>
    </row>
    <row r="749" spans="2:18" x14ac:dyDescent="0.25">
      <c r="B749" s="24">
        <v>37672</v>
      </c>
      <c r="D749" s="26" t="str">
        <f t="shared" si="132"/>
        <v>20</v>
      </c>
      <c r="E749" s="26" t="str">
        <f t="shared" si="133"/>
        <v>20</v>
      </c>
      <c r="F749" s="26" t="str">
        <f t="shared" si="134"/>
        <v>jue</v>
      </c>
      <c r="G749" s="26" t="str">
        <f t="shared" si="135"/>
        <v>jueves</v>
      </c>
      <c r="I749" s="26" t="str">
        <f t="shared" si="136"/>
        <v>2</v>
      </c>
      <c r="J749" s="26" t="str">
        <f t="shared" si="137"/>
        <v>02</v>
      </c>
      <c r="K749" s="26" t="str">
        <f t="shared" si="138"/>
        <v>feb</v>
      </c>
      <c r="L749" s="26" t="str">
        <f t="shared" si="139"/>
        <v>febrero</v>
      </c>
      <c r="M749" s="26" t="str">
        <f t="shared" si="140"/>
        <v>f</v>
      </c>
      <c r="O749" s="26" t="str">
        <f t="shared" si="141"/>
        <v>03</v>
      </c>
      <c r="P749" s="26" t="str">
        <f t="shared" si="142"/>
        <v>2003</v>
      </c>
      <c r="R749" s="26" t="str">
        <f t="shared" si="143"/>
        <v>02-2003</v>
      </c>
    </row>
    <row r="750" spans="2:18" x14ac:dyDescent="0.25">
      <c r="B750" s="24">
        <v>40647</v>
      </c>
      <c r="D750" s="26" t="str">
        <f t="shared" si="132"/>
        <v>14</v>
      </c>
      <c r="E750" s="26" t="str">
        <f t="shared" si="133"/>
        <v>14</v>
      </c>
      <c r="F750" s="26" t="str">
        <f t="shared" si="134"/>
        <v>jue</v>
      </c>
      <c r="G750" s="26" t="str">
        <f t="shared" si="135"/>
        <v>jueves</v>
      </c>
      <c r="I750" s="26" t="str">
        <f t="shared" si="136"/>
        <v>4</v>
      </c>
      <c r="J750" s="26" t="str">
        <f t="shared" si="137"/>
        <v>04</v>
      </c>
      <c r="K750" s="26" t="str">
        <f t="shared" si="138"/>
        <v>abr</v>
      </c>
      <c r="L750" s="26" t="str">
        <f t="shared" si="139"/>
        <v>abril</v>
      </c>
      <c r="M750" s="26" t="str">
        <f t="shared" si="140"/>
        <v>a</v>
      </c>
      <c r="O750" s="26" t="str">
        <f t="shared" si="141"/>
        <v>11</v>
      </c>
      <c r="P750" s="26" t="str">
        <f t="shared" si="142"/>
        <v>2011</v>
      </c>
      <c r="R750" s="26" t="str">
        <f t="shared" si="143"/>
        <v>04-2011</v>
      </c>
    </row>
    <row r="751" spans="2:18" x14ac:dyDescent="0.25">
      <c r="B751" s="24">
        <v>40896</v>
      </c>
      <c r="D751" s="26" t="str">
        <f t="shared" si="132"/>
        <v>19</v>
      </c>
      <c r="E751" s="26" t="str">
        <f t="shared" si="133"/>
        <v>19</v>
      </c>
      <c r="F751" s="26" t="str">
        <f t="shared" si="134"/>
        <v>lun</v>
      </c>
      <c r="G751" s="26" t="str">
        <f t="shared" si="135"/>
        <v>lunes</v>
      </c>
      <c r="I751" s="26" t="str">
        <f t="shared" si="136"/>
        <v>12</v>
      </c>
      <c r="J751" s="26" t="str">
        <f t="shared" si="137"/>
        <v>12</v>
      </c>
      <c r="K751" s="26" t="str">
        <f t="shared" si="138"/>
        <v>dic</v>
      </c>
      <c r="L751" s="26" t="str">
        <f t="shared" si="139"/>
        <v>diciembre</v>
      </c>
      <c r="M751" s="26" t="str">
        <f t="shared" si="140"/>
        <v>d</v>
      </c>
      <c r="O751" s="26" t="str">
        <f t="shared" si="141"/>
        <v>11</v>
      </c>
      <c r="P751" s="26" t="str">
        <f t="shared" si="142"/>
        <v>2011</v>
      </c>
      <c r="R751" s="26" t="str">
        <f t="shared" si="143"/>
        <v>12-2011</v>
      </c>
    </row>
    <row r="752" spans="2:18" x14ac:dyDescent="0.25">
      <c r="B752" s="24">
        <v>38842</v>
      </c>
      <c r="D752" s="26" t="str">
        <f t="shared" si="132"/>
        <v>5</v>
      </c>
      <c r="E752" s="26" t="str">
        <f t="shared" si="133"/>
        <v>05</v>
      </c>
      <c r="F752" s="26" t="str">
        <f t="shared" si="134"/>
        <v>vie</v>
      </c>
      <c r="G752" s="26" t="str">
        <f t="shared" si="135"/>
        <v>viernes</v>
      </c>
      <c r="I752" s="26" t="str">
        <f t="shared" si="136"/>
        <v>5</v>
      </c>
      <c r="J752" s="26" t="str">
        <f t="shared" si="137"/>
        <v>05</v>
      </c>
      <c r="K752" s="26" t="str">
        <f t="shared" si="138"/>
        <v>may</v>
      </c>
      <c r="L752" s="26" t="str">
        <f t="shared" si="139"/>
        <v>mayo</v>
      </c>
      <c r="M752" s="26" t="str">
        <f t="shared" si="140"/>
        <v>m</v>
      </c>
      <c r="O752" s="26" t="str">
        <f t="shared" si="141"/>
        <v>06</v>
      </c>
      <c r="P752" s="26" t="str">
        <f t="shared" si="142"/>
        <v>2006</v>
      </c>
      <c r="R752" s="26" t="str">
        <f t="shared" si="143"/>
        <v>05-2006</v>
      </c>
    </row>
    <row r="753" spans="2:18" x14ac:dyDescent="0.25">
      <c r="B753" s="24">
        <v>42616</v>
      </c>
      <c r="D753" s="26" t="str">
        <f t="shared" si="132"/>
        <v>3</v>
      </c>
      <c r="E753" s="26" t="str">
        <f t="shared" si="133"/>
        <v>03</v>
      </c>
      <c r="F753" s="26" t="str">
        <f t="shared" si="134"/>
        <v>sáb</v>
      </c>
      <c r="G753" s="26" t="str">
        <f t="shared" si="135"/>
        <v>sábado</v>
      </c>
      <c r="I753" s="26" t="str">
        <f t="shared" si="136"/>
        <v>9</v>
      </c>
      <c r="J753" s="26" t="str">
        <f t="shared" si="137"/>
        <v>09</v>
      </c>
      <c r="K753" s="26" t="str">
        <f t="shared" si="138"/>
        <v>sep</v>
      </c>
      <c r="L753" s="26" t="str">
        <f t="shared" si="139"/>
        <v>septiembre</v>
      </c>
      <c r="M753" s="26" t="str">
        <f t="shared" si="140"/>
        <v>s</v>
      </c>
      <c r="O753" s="26" t="str">
        <f t="shared" si="141"/>
        <v>16</v>
      </c>
      <c r="P753" s="26" t="str">
        <f t="shared" si="142"/>
        <v>2016</v>
      </c>
      <c r="R753" s="26" t="str">
        <f t="shared" si="143"/>
        <v>09-2016</v>
      </c>
    </row>
    <row r="754" spans="2:18" x14ac:dyDescent="0.25">
      <c r="B754" s="24">
        <v>39059</v>
      </c>
      <c r="D754" s="26" t="str">
        <f t="shared" si="132"/>
        <v>8</v>
      </c>
      <c r="E754" s="26" t="str">
        <f t="shared" si="133"/>
        <v>08</v>
      </c>
      <c r="F754" s="26" t="str">
        <f t="shared" si="134"/>
        <v>vie</v>
      </c>
      <c r="G754" s="26" t="str">
        <f t="shared" si="135"/>
        <v>viernes</v>
      </c>
      <c r="I754" s="26" t="str">
        <f t="shared" si="136"/>
        <v>12</v>
      </c>
      <c r="J754" s="26" t="str">
        <f t="shared" si="137"/>
        <v>12</v>
      </c>
      <c r="K754" s="26" t="str">
        <f t="shared" si="138"/>
        <v>dic</v>
      </c>
      <c r="L754" s="26" t="str">
        <f t="shared" si="139"/>
        <v>diciembre</v>
      </c>
      <c r="M754" s="26" t="str">
        <f t="shared" si="140"/>
        <v>d</v>
      </c>
      <c r="O754" s="26" t="str">
        <f t="shared" si="141"/>
        <v>06</v>
      </c>
      <c r="P754" s="26" t="str">
        <f t="shared" si="142"/>
        <v>2006</v>
      </c>
      <c r="R754" s="26" t="str">
        <f t="shared" si="143"/>
        <v>12-2006</v>
      </c>
    </row>
    <row r="755" spans="2:18" x14ac:dyDescent="0.25">
      <c r="B755" s="24">
        <v>37840</v>
      </c>
      <c r="D755" s="26" t="str">
        <f t="shared" si="132"/>
        <v>7</v>
      </c>
      <c r="E755" s="26" t="str">
        <f t="shared" si="133"/>
        <v>07</v>
      </c>
      <c r="F755" s="26" t="str">
        <f t="shared" si="134"/>
        <v>jue</v>
      </c>
      <c r="G755" s="26" t="str">
        <f t="shared" si="135"/>
        <v>jueves</v>
      </c>
      <c r="I755" s="26" t="str">
        <f t="shared" si="136"/>
        <v>8</v>
      </c>
      <c r="J755" s="26" t="str">
        <f t="shared" si="137"/>
        <v>08</v>
      </c>
      <c r="K755" s="26" t="str">
        <f t="shared" si="138"/>
        <v>ago</v>
      </c>
      <c r="L755" s="26" t="str">
        <f t="shared" si="139"/>
        <v>agosto</v>
      </c>
      <c r="M755" s="26" t="str">
        <f t="shared" si="140"/>
        <v>a</v>
      </c>
      <c r="O755" s="26" t="str">
        <f t="shared" si="141"/>
        <v>03</v>
      </c>
      <c r="P755" s="26" t="str">
        <f t="shared" si="142"/>
        <v>2003</v>
      </c>
      <c r="R755" s="26" t="str">
        <f t="shared" si="143"/>
        <v>08-2003</v>
      </c>
    </row>
    <row r="756" spans="2:18" x14ac:dyDescent="0.25">
      <c r="B756" s="24">
        <v>37731</v>
      </c>
      <c r="D756" s="26" t="str">
        <f t="shared" si="132"/>
        <v>20</v>
      </c>
      <c r="E756" s="26" t="str">
        <f t="shared" si="133"/>
        <v>20</v>
      </c>
      <c r="F756" s="26" t="str">
        <f t="shared" si="134"/>
        <v>dom</v>
      </c>
      <c r="G756" s="26" t="str">
        <f t="shared" si="135"/>
        <v>domingo</v>
      </c>
      <c r="I756" s="26" t="str">
        <f t="shared" si="136"/>
        <v>4</v>
      </c>
      <c r="J756" s="26" t="str">
        <f t="shared" si="137"/>
        <v>04</v>
      </c>
      <c r="K756" s="26" t="str">
        <f t="shared" si="138"/>
        <v>abr</v>
      </c>
      <c r="L756" s="26" t="str">
        <f t="shared" si="139"/>
        <v>abril</v>
      </c>
      <c r="M756" s="26" t="str">
        <f t="shared" si="140"/>
        <v>a</v>
      </c>
      <c r="O756" s="26" t="str">
        <f t="shared" si="141"/>
        <v>03</v>
      </c>
      <c r="P756" s="26" t="str">
        <f t="shared" si="142"/>
        <v>2003</v>
      </c>
      <c r="R756" s="26" t="str">
        <f t="shared" si="143"/>
        <v>04-2003</v>
      </c>
    </row>
    <row r="757" spans="2:18" x14ac:dyDescent="0.25">
      <c r="B757" s="24">
        <v>42178</v>
      </c>
      <c r="D757" s="26" t="str">
        <f t="shared" si="132"/>
        <v>23</v>
      </c>
      <c r="E757" s="26" t="str">
        <f t="shared" si="133"/>
        <v>23</v>
      </c>
      <c r="F757" s="26" t="str">
        <f t="shared" si="134"/>
        <v>mar</v>
      </c>
      <c r="G757" s="26" t="str">
        <f t="shared" si="135"/>
        <v>martes</v>
      </c>
      <c r="I757" s="26" t="str">
        <f t="shared" si="136"/>
        <v>6</v>
      </c>
      <c r="J757" s="26" t="str">
        <f t="shared" si="137"/>
        <v>06</v>
      </c>
      <c r="K757" s="26" t="str">
        <f t="shared" si="138"/>
        <v>jun</v>
      </c>
      <c r="L757" s="26" t="str">
        <f t="shared" si="139"/>
        <v>junio</v>
      </c>
      <c r="M757" s="26" t="str">
        <f t="shared" si="140"/>
        <v>j</v>
      </c>
      <c r="O757" s="26" t="str">
        <f t="shared" si="141"/>
        <v>15</v>
      </c>
      <c r="P757" s="26" t="str">
        <f t="shared" si="142"/>
        <v>2015</v>
      </c>
      <c r="R757" s="26" t="str">
        <f t="shared" si="143"/>
        <v>06-2015</v>
      </c>
    </row>
    <row r="758" spans="2:18" x14ac:dyDescent="0.25">
      <c r="B758" s="24">
        <v>40033</v>
      </c>
      <c r="D758" s="26" t="str">
        <f t="shared" si="132"/>
        <v>8</v>
      </c>
      <c r="E758" s="26" t="str">
        <f t="shared" si="133"/>
        <v>08</v>
      </c>
      <c r="F758" s="26" t="str">
        <f t="shared" si="134"/>
        <v>sáb</v>
      </c>
      <c r="G758" s="26" t="str">
        <f t="shared" si="135"/>
        <v>sábado</v>
      </c>
      <c r="I758" s="26" t="str">
        <f t="shared" si="136"/>
        <v>8</v>
      </c>
      <c r="J758" s="26" t="str">
        <f t="shared" si="137"/>
        <v>08</v>
      </c>
      <c r="K758" s="26" t="str">
        <f t="shared" si="138"/>
        <v>ago</v>
      </c>
      <c r="L758" s="26" t="str">
        <f t="shared" si="139"/>
        <v>agosto</v>
      </c>
      <c r="M758" s="26" t="str">
        <f t="shared" si="140"/>
        <v>a</v>
      </c>
      <c r="O758" s="26" t="str">
        <f t="shared" si="141"/>
        <v>09</v>
      </c>
      <c r="P758" s="26" t="str">
        <f t="shared" si="142"/>
        <v>2009</v>
      </c>
      <c r="R758" s="26" t="str">
        <f t="shared" si="143"/>
        <v>08-2009</v>
      </c>
    </row>
    <row r="759" spans="2:18" x14ac:dyDescent="0.25">
      <c r="B759" s="24">
        <v>42234</v>
      </c>
      <c r="D759" s="26" t="str">
        <f t="shared" si="132"/>
        <v>18</v>
      </c>
      <c r="E759" s="26" t="str">
        <f t="shared" si="133"/>
        <v>18</v>
      </c>
      <c r="F759" s="26" t="str">
        <f t="shared" si="134"/>
        <v>mar</v>
      </c>
      <c r="G759" s="26" t="str">
        <f t="shared" si="135"/>
        <v>martes</v>
      </c>
      <c r="I759" s="26" t="str">
        <f t="shared" si="136"/>
        <v>8</v>
      </c>
      <c r="J759" s="26" t="str">
        <f t="shared" si="137"/>
        <v>08</v>
      </c>
      <c r="K759" s="26" t="str">
        <f t="shared" si="138"/>
        <v>ago</v>
      </c>
      <c r="L759" s="26" t="str">
        <f t="shared" si="139"/>
        <v>agosto</v>
      </c>
      <c r="M759" s="26" t="str">
        <f t="shared" si="140"/>
        <v>a</v>
      </c>
      <c r="O759" s="26" t="str">
        <f t="shared" si="141"/>
        <v>15</v>
      </c>
      <c r="P759" s="26" t="str">
        <f t="shared" si="142"/>
        <v>2015</v>
      </c>
      <c r="R759" s="26" t="str">
        <f t="shared" si="143"/>
        <v>08-2015</v>
      </c>
    </row>
    <row r="760" spans="2:18" x14ac:dyDescent="0.25">
      <c r="B760" s="24">
        <v>36852</v>
      </c>
      <c r="D760" s="26" t="str">
        <f t="shared" si="132"/>
        <v>22</v>
      </c>
      <c r="E760" s="26" t="str">
        <f t="shared" si="133"/>
        <v>22</v>
      </c>
      <c r="F760" s="26" t="str">
        <f t="shared" si="134"/>
        <v>mié</v>
      </c>
      <c r="G760" s="26" t="str">
        <f t="shared" si="135"/>
        <v>miércoles</v>
      </c>
      <c r="I760" s="26" t="str">
        <f t="shared" si="136"/>
        <v>11</v>
      </c>
      <c r="J760" s="26" t="str">
        <f t="shared" si="137"/>
        <v>11</v>
      </c>
      <c r="K760" s="26" t="str">
        <f t="shared" si="138"/>
        <v>nov</v>
      </c>
      <c r="L760" s="26" t="str">
        <f t="shared" si="139"/>
        <v>noviembre</v>
      </c>
      <c r="M760" s="26" t="str">
        <f t="shared" si="140"/>
        <v>n</v>
      </c>
      <c r="O760" s="26" t="str">
        <f t="shared" si="141"/>
        <v>00</v>
      </c>
      <c r="P760" s="26" t="str">
        <f t="shared" si="142"/>
        <v>2000</v>
      </c>
      <c r="R760" s="26" t="str">
        <f t="shared" si="143"/>
        <v>11-2000</v>
      </c>
    </row>
    <row r="761" spans="2:18" x14ac:dyDescent="0.25">
      <c r="B761" s="24">
        <v>37088</v>
      </c>
      <c r="D761" s="26" t="str">
        <f t="shared" si="132"/>
        <v>16</v>
      </c>
      <c r="E761" s="26" t="str">
        <f t="shared" si="133"/>
        <v>16</v>
      </c>
      <c r="F761" s="26" t="str">
        <f t="shared" si="134"/>
        <v>lun</v>
      </c>
      <c r="G761" s="26" t="str">
        <f t="shared" si="135"/>
        <v>lunes</v>
      </c>
      <c r="I761" s="26" t="str">
        <f t="shared" si="136"/>
        <v>7</v>
      </c>
      <c r="J761" s="26" t="str">
        <f t="shared" si="137"/>
        <v>07</v>
      </c>
      <c r="K761" s="26" t="str">
        <f t="shared" si="138"/>
        <v>jul</v>
      </c>
      <c r="L761" s="26" t="str">
        <f t="shared" si="139"/>
        <v>julio</v>
      </c>
      <c r="M761" s="26" t="str">
        <f t="shared" si="140"/>
        <v>j</v>
      </c>
      <c r="O761" s="26" t="str">
        <f t="shared" si="141"/>
        <v>01</v>
      </c>
      <c r="P761" s="26" t="str">
        <f t="shared" si="142"/>
        <v>2001</v>
      </c>
      <c r="R761" s="26" t="str">
        <f t="shared" si="143"/>
        <v>07-2001</v>
      </c>
    </row>
    <row r="762" spans="2:18" x14ac:dyDescent="0.25">
      <c r="B762" s="24">
        <v>42251</v>
      </c>
      <c r="D762" s="26" t="str">
        <f t="shared" si="132"/>
        <v>4</v>
      </c>
      <c r="E762" s="26" t="str">
        <f t="shared" si="133"/>
        <v>04</v>
      </c>
      <c r="F762" s="26" t="str">
        <f t="shared" si="134"/>
        <v>vie</v>
      </c>
      <c r="G762" s="26" t="str">
        <f t="shared" si="135"/>
        <v>viernes</v>
      </c>
      <c r="I762" s="26" t="str">
        <f t="shared" si="136"/>
        <v>9</v>
      </c>
      <c r="J762" s="26" t="str">
        <f t="shared" si="137"/>
        <v>09</v>
      </c>
      <c r="K762" s="26" t="str">
        <f t="shared" si="138"/>
        <v>sep</v>
      </c>
      <c r="L762" s="26" t="str">
        <f t="shared" si="139"/>
        <v>septiembre</v>
      </c>
      <c r="M762" s="26" t="str">
        <f t="shared" si="140"/>
        <v>s</v>
      </c>
      <c r="O762" s="26" t="str">
        <f t="shared" si="141"/>
        <v>15</v>
      </c>
      <c r="P762" s="26" t="str">
        <f t="shared" si="142"/>
        <v>2015</v>
      </c>
      <c r="R762" s="26" t="str">
        <f t="shared" si="143"/>
        <v>09-2015</v>
      </c>
    </row>
    <row r="763" spans="2:18" x14ac:dyDescent="0.25">
      <c r="B763" s="24">
        <v>39115</v>
      </c>
      <c r="D763" s="26" t="str">
        <f t="shared" si="132"/>
        <v>2</v>
      </c>
      <c r="E763" s="26" t="str">
        <f t="shared" si="133"/>
        <v>02</v>
      </c>
      <c r="F763" s="26" t="str">
        <f t="shared" si="134"/>
        <v>vie</v>
      </c>
      <c r="G763" s="26" t="str">
        <f t="shared" si="135"/>
        <v>viernes</v>
      </c>
      <c r="I763" s="26" t="str">
        <f t="shared" si="136"/>
        <v>2</v>
      </c>
      <c r="J763" s="26" t="str">
        <f t="shared" si="137"/>
        <v>02</v>
      </c>
      <c r="K763" s="26" t="str">
        <f t="shared" si="138"/>
        <v>feb</v>
      </c>
      <c r="L763" s="26" t="str">
        <f t="shared" si="139"/>
        <v>febrero</v>
      </c>
      <c r="M763" s="26" t="str">
        <f t="shared" si="140"/>
        <v>f</v>
      </c>
      <c r="O763" s="26" t="str">
        <f t="shared" si="141"/>
        <v>07</v>
      </c>
      <c r="P763" s="26" t="str">
        <f t="shared" si="142"/>
        <v>2007</v>
      </c>
      <c r="R763" s="26" t="str">
        <f t="shared" si="143"/>
        <v>02-2007</v>
      </c>
    </row>
    <row r="764" spans="2:18" x14ac:dyDescent="0.25">
      <c r="B764" s="24">
        <v>41979</v>
      </c>
      <c r="D764" s="26" t="str">
        <f t="shared" si="132"/>
        <v>6</v>
      </c>
      <c r="E764" s="26" t="str">
        <f t="shared" si="133"/>
        <v>06</v>
      </c>
      <c r="F764" s="26" t="str">
        <f t="shared" si="134"/>
        <v>sáb</v>
      </c>
      <c r="G764" s="26" t="str">
        <f t="shared" si="135"/>
        <v>sábado</v>
      </c>
      <c r="I764" s="26" t="str">
        <f t="shared" si="136"/>
        <v>12</v>
      </c>
      <c r="J764" s="26" t="str">
        <f t="shared" si="137"/>
        <v>12</v>
      </c>
      <c r="K764" s="26" t="str">
        <f t="shared" si="138"/>
        <v>dic</v>
      </c>
      <c r="L764" s="26" t="str">
        <f t="shared" si="139"/>
        <v>diciembre</v>
      </c>
      <c r="M764" s="26" t="str">
        <f t="shared" si="140"/>
        <v>d</v>
      </c>
      <c r="O764" s="26" t="str">
        <f t="shared" si="141"/>
        <v>14</v>
      </c>
      <c r="P764" s="26" t="str">
        <f t="shared" si="142"/>
        <v>2014</v>
      </c>
      <c r="R764" s="26" t="str">
        <f t="shared" si="143"/>
        <v>12-2014</v>
      </c>
    </row>
    <row r="765" spans="2:18" x14ac:dyDescent="0.25">
      <c r="B765" s="24">
        <v>37280</v>
      </c>
      <c r="D765" s="26" t="str">
        <f t="shared" si="132"/>
        <v>24</v>
      </c>
      <c r="E765" s="26" t="str">
        <f t="shared" si="133"/>
        <v>24</v>
      </c>
      <c r="F765" s="26" t="str">
        <f t="shared" si="134"/>
        <v>jue</v>
      </c>
      <c r="G765" s="26" t="str">
        <f t="shared" si="135"/>
        <v>jueves</v>
      </c>
      <c r="I765" s="26" t="str">
        <f t="shared" si="136"/>
        <v>1</v>
      </c>
      <c r="J765" s="26" t="str">
        <f t="shared" si="137"/>
        <v>01</v>
      </c>
      <c r="K765" s="26" t="str">
        <f t="shared" si="138"/>
        <v>ene</v>
      </c>
      <c r="L765" s="26" t="str">
        <f t="shared" si="139"/>
        <v>enero</v>
      </c>
      <c r="M765" s="26" t="str">
        <f t="shared" si="140"/>
        <v>e</v>
      </c>
      <c r="O765" s="26" t="str">
        <f t="shared" si="141"/>
        <v>02</v>
      </c>
      <c r="P765" s="26" t="str">
        <f t="shared" si="142"/>
        <v>2002</v>
      </c>
      <c r="R765" s="26" t="str">
        <f t="shared" si="143"/>
        <v>01-2002</v>
      </c>
    </row>
    <row r="766" spans="2:18" x14ac:dyDescent="0.25">
      <c r="B766" s="24">
        <v>41518</v>
      </c>
      <c r="D766" s="26" t="str">
        <f t="shared" si="132"/>
        <v>1</v>
      </c>
      <c r="E766" s="26" t="str">
        <f t="shared" si="133"/>
        <v>01</v>
      </c>
      <c r="F766" s="26" t="str">
        <f t="shared" si="134"/>
        <v>dom</v>
      </c>
      <c r="G766" s="26" t="str">
        <f t="shared" si="135"/>
        <v>domingo</v>
      </c>
      <c r="I766" s="26" t="str">
        <f t="shared" si="136"/>
        <v>9</v>
      </c>
      <c r="J766" s="26" t="str">
        <f t="shared" si="137"/>
        <v>09</v>
      </c>
      <c r="K766" s="26" t="str">
        <f t="shared" si="138"/>
        <v>sep</v>
      </c>
      <c r="L766" s="26" t="str">
        <f t="shared" si="139"/>
        <v>septiembre</v>
      </c>
      <c r="M766" s="26" t="str">
        <f t="shared" si="140"/>
        <v>s</v>
      </c>
      <c r="O766" s="26" t="str">
        <f t="shared" si="141"/>
        <v>13</v>
      </c>
      <c r="P766" s="26" t="str">
        <f t="shared" si="142"/>
        <v>2013</v>
      </c>
      <c r="R766" s="26" t="str">
        <f t="shared" si="143"/>
        <v>09-2013</v>
      </c>
    </row>
    <row r="767" spans="2:18" x14ac:dyDescent="0.25">
      <c r="B767" s="24">
        <v>37596</v>
      </c>
      <c r="D767" s="26" t="str">
        <f t="shared" si="132"/>
        <v>6</v>
      </c>
      <c r="E767" s="26" t="str">
        <f t="shared" si="133"/>
        <v>06</v>
      </c>
      <c r="F767" s="26" t="str">
        <f t="shared" si="134"/>
        <v>vie</v>
      </c>
      <c r="G767" s="26" t="str">
        <f t="shared" si="135"/>
        <v>viernes</v>
      </c>
      <c r="I767" s="26" t="str">
        <f t="shared" si="136"/>
        <v>12</v>
      </c>
      <c r="J767" s="26" t="str">
        <f t="shared" si="137"/>
        <v>12</v>
      </c>
      <c r="K767" s="26" t="str">
        <f t="shared" si="138"/>
        <v>dic</v>
      </c>
      <c r="L767" s="26" t="str">
        <f t="shared" si="139"/>
        <v>diciembre</v>
      </c>
      <c r="M767" s="26" t="str">
        <f t="shared" si="140"/>
        <v>d</v>
      </c>
      <c r="O767" s="26" t="str">
        <f t="shared" si="141"/>
        <v>02</v>
      </c>
      <c r="P767" s="26" t="str">
        <f t="shared" si="142"/>
        <v>2002</v>
      </c>
      <c r="R767" s="26" t="str">
        <f t="shared" si="143"/>
        <v>12-2002</v>
      </c>
    </row>
    <row r="768" spans="2:18" x14ac:dyDescent="0.25">
      <c r="B768" s="24">
        <v>37932</v>
      </c>
      <c r="D768" s="26" t="str">
        <f t="shared" si="132"/>
        <v>7</v>
      </c>
      <c r="E768" s="26" t="str">
        <f t="shared" si="133"/>
        <v>07</v>
      </c>
      <c r="F768" s="26" t="str">
        <f t="shared" si="134"/>
        <v>vie</v>
      </c>
      <c r="G768" s="26" t="str">
        <f t="shared" si="135"/>
        <v>viernes</v>
      </c>
      <c r="I768" s="26" t="str">
        <f t="shared" si="136"/>
        <v>11</v>
      </c>
      <c r="J768" s="26" t="str">
        <f t="shared" si="137"/>
        <v>11</v>
      </c>
      <c r="K768" s="26" t="str">
        <f t="shared" si="138"/>
        <v>nov</v>
      </c>
      <c r="L768" s="26" t="str">
        <f t="shared" si="139"/>
        <v>noviembre</v>
      </c>
      <c r="M768" s="26" t="str">
        <f t="shared" si="140"/>
        <v>n</v>
      </c>
      <c r="O768" s="26" t="str">
        <f t="shared" si="141"/>
        <v>03</v>
      </c>
      <c r="P768" s="26" t="str">
        <f t="shared" si="142"/>
        <v>2003</v>
      </c>
      <c r="R768" s="26" t="str">
        <f t="shared" si="143"/>
        <v>11-2003</v>
      </c>
    </row>
    <row r="769" spans="2:18" x14ac:dyDescent="0.25">
      <c r="B769" s="24">
        <v>36892</v>
      </c>
      <c r="D769" s="26" t="str">
        <f t="shared" si="132"/>
        <v>1</v>
      </c>
      <c r="E769" s="26" t="str">
        <f t="shared" si="133"/>
        <v>01</v>
      </c>
      <c r="F769" s="26" t="str">
        <f t="shared" si="134"/>
        <v>lun</v>
      </c>
      <c r="G769" s="26" t="str">
        <f t="shared" si="135"/>
        <v>lunes</v>
      </c>
      <c r="I769" s="26" t="str">
        <f t="shared" si="136"/>
        <v>1</v>
      </c>
      <c r="J769" s="26" t="str">
        <f t="shared" si="137"/>
        <v>01</v>
      </c>
      <c r="K769" s="26" t="str">
        <f t="shared" si="138"/>
        <v>ene</v>
      </c>
      <c r="L769" s="26" t="str">
        <f t="shared" si="139"/>
        <v>enero</v>
      </c>
      <c r="M769" s="26" t="str">
        <f t="shared" si="140"/>
        <v>e</v>
      </c>
      <c r="O769" s="26" t="str">
        <f t="shared" si="141"/>
        <v>01</v>
      </c>
      <c r="P769" s="26" t="str">
        <f t="shared" si="142"/>
        <v>2001</v>
      </c>
      <c r="R769" s="26" t="str">
        <f t="shared" si="143"/>
        <v>01-2001</v>
      </c>
    </row>
    <row r="770" spans="2:18" x14ac:dyDescent="0.25">
      <c r="B770" s="24">
        <v>42810</v>
      </c>
      <c r="D770" s="26" t="str">
        <f t="shared" si="132"/>
        <v>16</v>
      </c>
      <c r="E770" s="26" t="str">
        <f t="shared" si="133"/>
        <v>16</v>
      </c>
      <c r="F770" s="26" t="str">
        <f t="shared" si="134"/>
        <v>jue</v>
      </c>
      <c r="G770" s="26" t="str">
        <f t="shared" si="135"/>
        <v>jueves</v>
      </c>
      <c r="I770" s="26" t="str">
        <f t="shared" si="136"/>
        <v>3</v>
      </c>
      <c r="J770" s="26" t="str">
        <f t="shared" si="137"/>
        <v>03</v>
      </c>
      <c r="K770" s="26" t="str">
        <f t="shared" si="138"/>
        <v>mar</v>
      </c>
      <c r="L770" s="26" t="str">
        <f t="shared" si="139"/>
        <v>marzo</v>
      </c>
      <c r="M770" s="26" t="str">
        <f t="shared" si="140"/>
        <v>m</v>
      </c>
      <c r="O770" s="26" t="str">
        <f t="shared" si="141"/>
        <v>17</v>
      </c>
      <c r="P770" s="26" t="str">
        <f t="shared" si="142"/>
        <v>2017</v>
      </c>
      <c r="R770" s="26" t="str">
        <f t="shared" si="143"/>
        <v>03-2017</v>
      </c>
    </row>
    <row r="771" spans="2:18" x14ac:dyDescent="0.25">
      <c r="B771" s="24">
        <v>40269</v>
      </c>
      <c r="D771" s="26" t="str">
        <f t="shared" si="132"/>
        <v>1</v>
      </c>
      <c r="E771" s="26" t="str">
        <f t="shared" si="133"/>
        <v>01</v>
      </c>
      <c r="F771" s="26" t="str">
        <f t="shared" si="134"/>
        <v>jue</v>
      </c>
      <c r="G771" s="26" t="str">
        <f t="shared" si="135"/>
        <v>jueves</v>
      </c>
      <c r="I771" s="26" t="str">
        <f t="shared" si="136"/>
        <v>4</v>
      </c>
      <c r="J771" s="26" t="str">
        <f t="shared" si="137"/>
        <v>04</v>
      </c>
      <c r="K771" s="26" t="str">
        <f t="shared" si="138"/>
        <v>abr</v>
      </c>
      <c r="L771" s="26" t="str">
        <f t="shared" si="139"/>
        <v>abril</v>
      </c>
      <c r="M771" s="26" t="str">
        <f t="shared" si="140"/>
        <v>a</v>
      </c>
      <c r="O771" s="26" t="str">
        <f t="shared" si="141"/>
        <v>10</v>
      </c>
      <c r="P771" s="26" t="str">
        <f t="shared" si="142"/>
        <v>2010</v>
      </c>
      <c r="R771" s="26" t="str">
        <f t="shared" si="143"/>
        <v>04-2010</v>
      </c>
    </row>
    <row r="772" spans="2:18" x14ac:dyDescent="0.25">
      <c r="B772" s="24">
        <v>38937</v>
      </c>
      <c r="D772" s="26" t="str">
        <f t="shared" si="132"/>
        <v>8</v>
      </c>
      <c r="E772" s="26" t="str">
        <f t="shared" si="133"/>
        <v>08</v>
      </c>
      <c r="F772" s="26" t="str">
        <f t="shared" si="134"/>
        <v>mar</v>
      </c>
      <c r="G772" s="26" t="str">
        <f t="shared" si="135"/>
        <v>martes</v>
      </c>
      <c r="I772" s="26" t="str">
        <f t="shared" si="136"/>
        <v>8</v>
      </c>
      <c r="J772" s="26" t="str">
        <f t="shared" si="137"/>
        <v>08</v>
      </c>
      <c r="K772" s="26" t="str">
        <f t="shared" si="138"/>
        <v>ago</v>
      </c>
      <c r="L772" s="26" t="str">
        <f t="shared" si="139"/>
        <v>agosto</v>
      </c>
      <c r="M772" s="26" t="str">
        <f t="shared" si="140"/>
        <v>a</v>
      </c>
      <c r="O772" s="26" t="str">
        <f t="shared" si="141"/>
        <v>06</v>
      </c>
      <c r="P772" s="26" t="str">
        <f t="shared" si="142"/>
        <v>2006</v>
      </c>
      <c r="R772" s="26" t="str">
        <f t="shared" si="143"/>
        <v>08-2006</v>
      </c>
    </row>
    <row r="773" spans="2:18" x14ac:dyDescent="0.25">
      <c r="B773" s="24">
        <v>42150</v>
      </c>
      <c r="D773" s="26" t="str">
        <f t="shared" si="132"/>
        <v>26</v>
      </c>
      <c r="E773" s="26" t="str">
        <f t="shared" si="133"/>
        <v>26</v>
      </c>
      <c r="F773" s="26" t="str">
        <f t="shared" si="134"/>
        <v>mar</v>
      </c>
      <c r="G773" s="26" t="str">
        <f t="shared" si="135"/>
        <v>martes</v>
      </c>
      <c r="I773" s="26" t="str">
        <f t="shared" si="136"/>
        <v>5</v>
      </c>
      <c r="J773" s="26" t="str">
        <f t="shared" si="137"/>
        <v>05</v>
      </c>
      <c r="K773" s="26" t="str">
        <f t="shared" si="138"/>
        <v>may</v>
      </c>
      <c r="L773" s="26" t="str">
        <f t="shared" si="139"/>
        <v>mayo</v>
      </c>
      <c r="M773" s="26" t="str">
        <f t="shared" si="140"/>
        <v>m</v>
      </c>
      <c r="O773" s="26" t="str">
        <f t="shared" si="141"/>
        <v>15</v>
      </c>
      <c r="P773" s="26" t="str">
        <f t="shared" si="142"/>
        <v>2015</v>
      </c>
      <c r="R773" s="26" t="str">
        <f t="shared" si="143"/>
        <v>05-2015</v>
      </c>
    </row>
    <row r="774" spans="2:18" x14ac:dyDescent="0.25">
      <c r="B774" s="24">
        <v>37364</v>
      </c>
      <c r="D774" s="26" t="str">
        <f t="shared" si="132"/>
        <v>18</v>
      </c>
      <c r="E774" s="26" t="str">
        <f t="shared" si="133"/>
        <v>18</v>
      </c>
      <c r="F774" s="26" t="str">
        <f t="shared" si="134"/>
        <v>jue</v>
      </c>
      <c r="G774" s="26" t="str">
        <f t="shared" si="135"/>
        <v>jueves</v>
      </c>
      <c r="I774" s="26" t="str">
        <f t="shared" si="136"/>
        <v>4</v>
      </c>
      <c r="J774" s="26" t="str">
        <f t="shared" si="137"/>
        <v>04</v>
      </c>
      <c r="K774" s="26" t="str">
        <f t="shared" si="138"/>
        <v>abr</v>
      </c>
      <c r="L774" s="26" t="str">
        <f t="shared" si="139"/>
        <v>abril</v>
      </c>
      <c r="M774" s="26" t="str">
        <f t="shared" si="140"/>
        <v>a</v>
      </c>
      <c r="O774" s="26" t="str">
        <f t="shared" si="141"/>
        <v>02</v>
      </c>
      <c r="P774" s="26" t="str">
        <f t="shared" si="142"/>
        <v>2002</v>
      </c>
      <c r="R774" s="26" t="str">
        <f t="shared" si="143"/>
        <v>04-2002</v>
      </c>
    </row>
    <row r="775" spans="2:18" x14ac:dyDescent="0.25">
      <c r="B775" s="24">
        <v>43603</v>
      </c>
      <c r="D775" s="26" t="str">
        <f t="shared" si="132"/>
        <v>18</v>
      </c>
      <c r="E775" s="26" t="str">
        <f t="shared" si="133"/>
        <v>18</v>
      </c>
      <c r="F775" s="26" t="str">
        <f t="shared" si="134"/>
        <v>sáb</v>
      </c>
      <c r="G775" s="26" t="str">
        <f t="shared" si="135"/>
        <v>sábado</v>
      </c>
      <c r="I775" s="26" t="str">
        <f t="shared" si="136"/>
        <v>5</v>
      </c>
      <c r="J775" s="26" t="str">
        <f t="shared" si="137"/>
        <v>05</v>
      </c>
      <c r="K775" s="26" t="str">
        <f t="shared" si="138"/>
        <v>may</v>
      </c>
      <c r="L775" s="26" t="str">
        <f t="shared" si="139"/>
        <v>mayo</v>
      </c>
      <c r="M775" s="26" t="str">
        <f t="shared" si="140"/>
        <v>m</v>
      </c>
      <c r="O775" s="26" t="str">
        <f t="shared" si="141"/>
        <v>19</v>
      </c>
      <c r="P775" s="26" t="str">
        <f t="shared" si="142"/>
        <v>2019</v>
      </c>
      <c r="R775" s="26" t="str">
        <f t="shared" si="143"/>
        <v>05-2019</v>
      </c>
    </row>
    <row r="776" spans="2:18" x14ac:dyDescent="0.25">
      <c r="B776" s="24">
        <v>39109</v>
      </c>
      <c r="D776" s="26" t="str">
        <f t="shared" si="132"/>
        <v>27</v>
      </c>
      <c r="E776" s="26" t="str">
        <f t="shared" si="133"/>
        <v>27</v>
      </c>
      <c r="F776" s="26" t="str">
        <f t="shared" si="134"/>
        <v>sáb</v>
      </c>
      <c r="G776" s="26" t="str">
        <f t="shared" si="135"/>
        <v>sábado</v>
      </c>
      <c r="I776" s="26" t="str">
        <f t="shared" si="136"/>
        <v>1</v>
      </c>
      <c r="J776" s="26" t="str">
        <f t="shared" si="137"/>
        <v>01</v>
      </c>
      <c r="K776" s="26" t="str">
        <f t="shared" si="138"/>
        <v>ene</v>
      </c>
      <c r="L776" s="26" t="str">
        <f t="shared" si="139"/>
        <v>enero</v>
      </c>
      <c r="M776" s="26" t="str">
        <f t="shared" si="140"/>
        <v>e</v>
      </c>
      <c r="O776" s="26" t="str">
        <f t="shared" si="141"/>
        <v>07</v>
      </c>
      <c r="P776" s="26" t="str">
        <f t="shared" si="142"/>
        <v>2007</v>
      </c>
      <c r="R776" s="26" t="str">
        <f t="shared" si="143"/>
        <v>01-2007</v>
      </c>
    </row>
    <row r="777" spans="2:18" x14ac:dyDescent="0.25">
      <c r="B777" s="24">
        <v>37586</v>
      </c>
      <c r="D777" s="26" t="str">
        <f t="shared" si="132"/>
        <v>26</v>
      </c>
      <c r="E777" s="26" t="str">
        <f t="shared" si="133"/>
        <v>26</v>
      </c>
      <c r="F777" s="26" t="str">
        <f t="shared" si="134"/>
        <v>mar</v>
      </c>
      <c r="G777" s="26" t="str">
        <f t="shared" si="135"/>
        <v>martes</v>
      </c>
      <c r="I777" s="26" t="str">
        <f t="shared" si="136"/>
        <v>11</v>
      </c>
      <c r="J777" s="26" t="str">
        <f t="shared" si="137"/>
        <v>11</v>
      </c>
      <c r="K777" s="26" t="str">
        <f t="shared" si="138"/>
        <v>nov</v>
      </c>
      <c r="L777" s="26" t="str">
        <f t="shared" si="139"/>
        <v>noviembre</v>
      </c>
      <c r="M777" s="26" t="str">
        <f t="shared" si="140"/>
        <v>n</v>
      </c>
      <c r="O777" s="26" t="str">
        <f t="shared" si="141"/>
        <v>02</v>
      </c>
      <c r="P777" s="26" t="str">
        <f t="shared" si="142"/>
        <v>2002</v>
      </c>
      <c r="R777" s="26" t="str">
        <f t="shared" si="143"/>
        <v>11-2002</v>
      </c>
    </row>
    <row r="778" spans="2:18" x14ac:dyDescent="0.25">
      <c r="B778" s="24">
        <v>44458</v>
      </c>
      <c r="D778" s="26" t="str">
        <f t="shared" si="132"/>
        <v>19</v>
      </c>
      <c r="E778" s="26" t="str">
        <f t="shared" si="133"/>
        <v>19</v>
      </c>
      <c r="F778" s="26" t="str">
        <f t="shared" si="134"/>
        <v>dom</v>
      </c>
      <c r="G778" s="26" t="str">
        <f t="shared" si="135"/>
        <v>domingo</v>
      </c>
      <c r="I778" s="26" t="str">
        <f t="shared" si="136"/>
        <v>9</v>
      </c>
      <c r="J778" s="26" t="str">
        <f t="shared" si="137"/>
        <v>09</v>
      </c>
      <c r="K778" s="26" t="str">
        <f t="shared" si="138"/>
        <v>sep</v>
      </c>
      <c r="L778" s="26" t="str">
        <f t="shared" si="139"/>
        <v>septiembre</v>
      </c>
      <c r="M778" s="26" t="str">
        <f t="shared" si="140"/>
        <v>s</v>
      </c>
      <c r="O778" s="26" t="str">
        <f t="shared" si="141"/>
        <v>21</v>
      </c>
      <c r="P778" s="26" t="str">
        <f t="shared" si="142"/>
        <v>2021</v>
      </c>
      <c r="R778" s="26" t="str">
        <f t="shared" si="143"/>
        <v>09-2021</v>
      </c>
    </row>
    <row r="779" spans="2:18" x14ac:dyDescent="0.25">
      <c r="B779" s="24">
        <v>42931</v>
      </c>
      <c r="D779" s="26" t="str">
        <f t="shared" si="132"/>
        <v>15</v>
      </c>
      <c r="E779" s="26" t="str">
        <f t="shared" si="133"/>
        <v>15</v>
      </c>
      <c r="F779" s="26" t="str">
        <f t="shared" si="134"/>
        <v>sáb</v>
      </c>
      <c r="G779" s="26" t="str">
        <f t="shared" si="135"/>
        <v>sábado</v>
      </c>
      <c r="I779" s="26" t="str">
        <f t="shared" si="136"/>
        <v>7</v>
      </c>
      <c r="J779" s="26" t="str">
        <f t="shared" si="137"/>
        <v>07</v>
      </c>
      <c r="K779" s="26" t="str">
        <f t="shared" si="138"/>
        <v>jul</v>
      </c>
      <c r="L779" s="26" t="str">
        <f t="shared" si="139"/>
        <v>julio</v>
      </c>
      <c r="M779" s="26" t="str">
        <f t="shared" si="140"/>
        <v>j</v>
      </c>
      <c r="O779" s="26" t="str">
        <f t="shared" si="141"/>
        <v>17</v>
      </c>
      <c r="P779" s="26" t="str">
        <f t="shared" si="142"/>
        <v>2017</v>
      </c>
      <c r="R779" s="26" t="str">
        <f t="shared" si="143"/>
        <v>07-2017</v>
      </c>
    </row>
    <row r="780" spans="2:18" x14ac:dyDescent="0.25">
      <c r="B780" s="24">
        <v>41508</v>
      </c>
      <c r="D780" s="26" t="str">
        <f t="shared" ref="D780:D843" si="144">TEXT(B780,"d")</f>
        <v>22</v>
      </c>
      <c r="E780" s="26" t="str">
        <f t="shared" ref="E780:E843" si="145">TEXT(B780,"dd")</f>
        <v>22</v>
      </c>
      <c r="F780" s="26" t="str">
        <f t="shared" ref="F780:F843" si="146">TEXT(B780,"ddd")</f>
        <v>jue</v>
      </c>
      <c r="G780" s="26" t="str">
        <f t="shared" ref="G780:G843" si="147">TEXT(B780,"dddd")</f>
        <v>jueves</v>
      </c>
      <c r="I780" s="26" t="str">
        <f t="shared" ref="I780:I843" si="148">TEXT(B780,"m")</f>
        <v>8</v>
      </c>
      <c r="J780" s="26" t="str">
        <f t="shared" ref="J780:J843" si="149">TEXT(B780,"mm")</f>
        <v>08</v>
      </c>
      <c r="K780" s="26" t="str">
        <f t="shared" ref="K780:K843" si="150">TEXT(B780,"mmm")</f>
        <v>ago</v>
      </c>
      <c r="L780" s="26" t="str">
        <f t="shared" ref="L780:L843" si="151">TEXT(B780,"mmmm")</f>
        <v>agosto</v>
      </c>
      <c r="M780" s="26" t="str">
        <f t="shared" ref="M780:M843" si="152">TEXT(B780,"mmmmm")</f>
        <v>a</v>
      </c>
      <c r="O780" s="26" t="str">
        <f t="shared" ref="O780:O843" si="153">TEXT(B780,"yy")</f>
        <v>13</v>
      </c>
      <c r="P780" s="26" t="str">
        <f t="shared" ref="P780:P843" si="154">TEXT(B780,"yyyy")</f>
        <v>2013</v>
      </c>
      <c r="R780" s="26" t="str">
        <f t="shared" ref="R780:R843" si="155">TEXT(B780,"mm-yyyy")</f>
        <v>08-2013</v>
      </c>
    </row>
    <row r="781" spans="2:18" x14ac:dyDescent="0.25">
      <c r="B781" s="24">
        <v>41911</v>
      </c>
      <c r="D781" s="26" t="str">
        <f t="shared" si="144"/>
        <v>29</v>
      </c>
      <c r="E781" s="26" t="str">
        <f t="shared" si="145"/>
        <v>29</v>
      </c>
      <c r="F781" s="26" t="str">
        <f t="shared" si="146"/>
        <v>lun</v>
      </c>
      <c r="G781" s="26" t="str">
        <f t="shared" si="147"/>
        <v>lunes</v>
      </c>
      <c r="I781" s="26" t="str">
        <f t="shared" si="148"/>
        <v>9</v>
      </c>
      <c r="J781" s="26" t="str">
        <f t="shared" si="149"/>
        <v>09</v>
      </c>
      <c r="K781" s="26" t="str">
        <f t="shared" si="150"/>
        <v>sep</v>
      </c>
      <c r="L781" s="26" t="str">
        <f t="shared" si="151"/>
        <v>septiembre</v>
      </c>
      <c r="M781" s="26" t="str">
        <f t="shared" si="152"/>
        <v>s</v>
      </c>
      <c r="O781" s="26" t="str">
        <f t="shared" si="153"/>
        <v>14</v>
      </c>
      <c r="P781" s="26" t="str">
        <f t="shared" si="154"/>
        <v>2014</v>
      </c>
      <c r="R781" s="26" t="str">
        <f t="shared" si="155"/>
        <v>09-2014</v>
      </c>
    </row>
    <row r="782" spans="2:18" x14ac:dyDescent="0.25">
      <c r="B782" s="24">
        <v>41699</v>
      </c>
      <c r="D782" s="26" t="str">
        <f t="shared" si="144"/>
        <v>1</v>
      </c>
      <c r="E782" s="26" t="str">
        <f t="shared" si="145"/>
        <v>01</v>
      </c>
      <c r="F782" s="26" t="str">
        <f t="shared" si="146"/>
        <v>sáb</v>
      </c>
      <c r="G782" s="26" t="str">
        <f t="shared" si="147"/>
        <v>sábado</v>
      </c>
      <c r="I782" s="26" t="str">
        <f t="shared" si="148"/>
        <v>3</v>
      </c>
      <c r="J782" s="26" t="str">
        <f t="shared" si="149"/>
        <v>03</v>
      </c>
      <c r="K782" s="26" t="str">
        <f t="shared" si="150"/>
        <v>mar</v>
      </c>
      <c r="L782" s="26" t="str">
        <f t="shared" si="151"/>
        <v>marzo</v>
      </c>
      <c r="M782" s="26" t="str">
        <f t="shared" si="152"/>
        <v>m</v>
      </c>
      <c r="O782" s="26" t="str">
        <f t="shared" si="153"/>
        <v>14</v>
      </c>
      <c r="P782" s="26" t="str">
        <f t="shared" si="154"/>
        <v>2014</v>
      </c>
      <c r="R782" s="26" t="str">
        <f t="shared" si="155"/>
        <v>03-2014</v>
      </c>
    </row>
    <row r="783" spans="2:18" x14ac:dyDescent="0.25">
      <c r="B783" s="24">
        <v>39568</v>
      </c>
      <c r="D783" s="26" t="str">
        <f t="shared" si="144"/>
        <v>30</v>
      </c>
      <c r="E783" s="26" t="str">
        <f t="shared" si="145"/>
        <v>30</v>
      </c>
      <c r="F783" s="26" t="str">
        <f t="shared" si="146"/>
        <v>mié</v>
      </c>
      <c r="G783" s="26" t="str">
        <f t="shared" si="147"/>
        <v>miércoles</v>
      </c>
      <c r="I783" s="26" t="str">
        <f t="shared" si="148"/>
        <v>4</v>
      </c>
      <c r="J783" s="26" t="str">
        <f t="shared" si="149"/>
        <v>04</v>
      </c>
      <c r="K783" s="26" t="str">
        <f t="shared" si="150"/>
        <v>abr</v>
      </c>
      <c r="L783" s="26" t="str">
        <f t="shared" si="151"/>
        <v>abril</v>
      </c>
      <c r="M783" s="26" t="str">
        <f t="shared" si="152"/>
        <v>a</v>
      </c>
      <c r="O783" s="26" t="str">
        <f t="shared" si="153"/>
        <v>08</v>
      </c>
      <c r="P783" s="26" t="str">
        <f t="shared" si="154"/>
        <v>2008</v>
      </c>
      <c r="R783" s="26" t="str">
        <f t="shared" si="155"/>
        <v>04-2008</v>
      </c>
    </row>
    <row r="784" spans="2:18" x14ac:dyDescent="0.25">
      <c r="B784" s="24">
        <v>37557</v>
      </c>
      <c r="D784" s="26" t="str">
        <f t="shared" si="144"/>
        <v>28</v>
      </c>
      <c r="E784" s="26" t="str">
        <f t="shared" si="145"/>
        <v>28</v>
      </c>
      <c r="F784" s="26" t="str">
        <f t="shared" si="146"/>
        <v>lun</v>
      </c>
      <c r="G784" s="26" t="str">
        <f t="shared" si="147"/>
        <v>lunes</v>
      </c>
      <c r="I784" s="26" t="str">
        <f t="shared" si="148"/>
        <v>10</v>
      </c>
      <c r="J784" s="26" t="str">
        <f t="shared" si="149"/>
        <v>10</v>
      </c>
      <c r="K784" s="26" t="str">
        <f t="shared" si="150"/>
        <v>oct</v>
      </c>
      <c r="L784" s="26" t="str">
        <f t="shared" si="151"/>
        <v>octubre</v>
      </c>
      <c r="M784" s="26" t="str">
        <f t="shared" si="152"/>
        <v>o</v>
      </c>
      <c r="O784" s="26" t="str">
        <f t="shared" si="153"/>
        <v>02</v>
      </c>
      <c r="P784" s="26" t="str">
        <f t="shared" si="154"/>
        <v>2002</v>
      </c>
      <c r="R784" s="26" t="str">
        <f t="shared" si="155"/>
        <v>10-2002</v>
      </c>
    </row>
    <row r="785" spans="2:18" x14ac:dyDescent="0.25">
      <c r="B785" s="24">
        <v>44178</v>
      </c>
      <c r="D785" s="26" t="str">
        <f t="shared" si="144"/>
        <v>13</v>
      </c>
      <c r="E785" s="26" t="str">
        <f t="shared" si="145"/>
        <v>13</v>
      </c>
      <c r="F785" s="26" t="str">
        <f t="shared" si="146"/>
        <v>dom</v>
      </c>
      <c r="G785" s="26" t="str">
        <f t="shared" si="147"/>
        <v>domingo</v>
      </c>
      <c r="I785" s="26" t="str">
        <f t="shared" si="148"/>
        <v>12</v>
      </c>
      <c r="J785" s="26" t="str">
        <f t="shared" si="149"/>
        <v>12</v>
      </c>
      <c r="K785" s="26" t="str">
        <f t="shared" si="150"/>
        <v>dic</v>
      </c>
      <c r="L785" s="26" t="str">
        <f t="shared" si="151"/>
        <v>diciembre</v>
      </c>
      <c r="M785" s="26" t="str">
        <f t="shared" si="152"/>
        <v>d</v>
      </c>
      <c r="O785" s="26" t="str">
        <f t="shared" si="153"/>
        <v>20</v>
      </c>
      <c r="P785" s="26" t="str">
        <f t="shared" si="154"/>
        <v>2020</v>
      </c>
      <c r="R785" s="26" t="str">
        <f t="shared" si="155"/>
        <v>12-2020</v>
      </c>
    </row>
    <row r="786" spans="2:18" x14ac:dyDescent="0.25">
      <c r="B786" s="24">
        <v>43516</v>
      </c>
      <c r="D786" s="26" t="str">
        <f t="shared" si="144"/>
        <v>20</v>
      </c>
      <c r="E786" s="26" t="str">
        <f t="shared" si="145"/>
        <v>20</v>
      </c>
      <c r="F786" s="26" t="str">
        <f t="shared" si="146"/>
        <v>mié</v>
      </c>
      <c r="G786" s="26" t="str">
        <f t="shared" si="147"/>
        <v>miércoles</v>
      </c>
      <c r="I786" s="26" t="str">
        <f t="shared" si="148"/>
        <v>2</v>
      </c>
      <c r="J786" s="26" t="str">
        <f t="shared" si="149"/>
        <v>02</v>
      </c>
      <c r="K786" s="26" t="str">
        <f t="shared" si="150"/>
        <v>feb</v>
      </c>
      <c r="L786" s="26" t="str">
        <f t="shared" si="151"/>
        <v>febrero</v>
      </c>
      <c r="M786" s="26" t="str">
        <f t="shared" si="152"/>
        <v>f</v>
      </c>
      <c r="O786" s="26" t="str">
        <f t="shared" si="153"/>
        <v>19</v>
      </c>
      <c r="P786" s="26" t="str">
        <f t="shared" si="154"/>
        <v>2019</v>
      </c>
      <c r="R786" s="26" t="str">
        <f t="shared" si="155"/>
        <v>02-2019</v>
      </c>
    </row>
    <row r="787" spans="2:18" x14ac:dyDescent="0.25">
      <c r="B787" s="24">
        <v>42154</v>
      </c>
      <c r="D787" s="26" t="str">
        <f t="shared" si="144"/>
        <v>30</v>
      </c>
      <c r="E787" s="26" t="str">
        <f t="shared" si="145"/>
        <v>30</v>
      </c>
      <c r="F787" s="26" t="str">
        <f t="shared" si="146"/>
        <v>sáb</v>
      </c>
      <c r="G787" s="26" t="str">
        <f t="shared" si="147"/>
        <v>sábado</v>
      </c>
      <c r="I787" s="26" t="str">
        <f t="shared" si="148"/>
        <v>5</v>
      </c>
      <c r="J787" s="26" t="str">
        <f t="shared" si="149"/>
        <v>05</v>
      </c>
      <c r="K787" s="26" t="str">
        <f t="shared" si="150"/>
        <v>may</v>
      </c>
      <c r="L787" s="26" t="str">
        <f t="shared" si="151"/>
        <v>mayo</v>
      </c>
      <c r="M787" s="26" t="str">
        <f t="shared" si="152"/>
        <v>m</v>
      </c>
      <c r="O787" s="26" t="str">
        <f t="shared" si="153"/>
        <v>15</v>
      </c>
      <c r="P787" s="26" t="str">
        <f t="shared" si="154"/>
        <v>2015</v>
      </c>
      <c r="R787" s="26" t="str">
        <f t="shared" si="155"/>
        <v>05-2015</v>
      </c>
    </row>
    <row r="788" spans="2:18" x14ac:dyDescent="0.25">
      <c r="B788" s="24">
        <v>42190</v>
      </c>
      <c r="D788" s="26" t="str">
        <f t="shared" si="144"/>
        <v>5</v>
      </c>
      <c r="E788" s="26" t="str">
        <f t="shared" si="145"/>
        <v>05</v>
      </c>
      <c r="F788" s="26" t="str">
        <f t="shared" si="146"/>
        <v>dom</v>
      </c>
      <c r="G788" s="26" t="str">
        <f t="shared" si="147"/>
        <v>domingo</v>
      </c>
      <c r="I788" s="26" t="str">
        <f t="shared" si="148"/>
        <v>7</v>
      </c>
      <c r="J788" s="26" t="str">
        <f t="shared" si="149"/>
        <v>07</v>
      </c>
      <c r="K788" s="26" t="str">
        <f t="shared" si="150"/>
        <v>jul</v>
      </c>
      <c r="L788" s="26" t="str">
        <f t="shared" si="151"/>
        <v>julio</v>
      </c>
      <c r="M788" s="26" t="str">
        <f t="shared" si="152"/>
        <v>j</v>
      </c>
      <c r="O788" s="26" t="str">
        <f t="shared" si="153"/>
        <v>15</v>
      </c>
      <c r="P788" s="26" t="str">
        <f t="shared" si="154"/>
        <v>2015</v>
      </c>
      <c r="R788" s="26" t="str">
        <f t="shared" si="155"/>
        <v>07-2015</v>
      </c>
    </row>
    <row r="789" spans="2:18" x14ac:dyDescent="0.25">
      <c r="B789" s="24">
        <v>41904</v>
      </c>
      <c r="D789" s="26" t="str">
        <f t="shared" si="144"/>
        <v>22</v>
      </c>
      <c r="E789" s="26" t="str">
        <f t="shared" si="145"/>
        <v>22</v>
      </c>
      <c r="F789" s="26" t="str">
        <f t="shared" si="146"/>
        <v>lun</v>
      </c>
      <c r="G789" s="26" t="str">
        <f t="shared" si="147"/>
        <v>lunes</v>
      </c>
      <c r="I789" s="26" t="str">
        <f t="shared" si="148"/>
        <v>9</v>
      </c>
      <c r="J789" s="26" t="str">
        <f t="shared" si="149"/>
        <v>09</v>
      </c>
      <c r="K789" s="26" t="str">
        <f t="shared" si="150"/>
        <v>sep</v>
      </c>
      <c r="L789" s="26" t="str">
        <f t="shared" si="151"/>
        <v>septiembre</v>
      </c>
      <c r="M789" s="26" t="str">
        <f t="shared" si="152"/>
        <v>s</v>
      </c>
      <c r="O789" s="26" t="str">
        <f t="shared" si="153"/>
        <v>14</v>
      </c>
      <c r="P789" s="26" t="str">
        <f t="shared" si="154"/>
        <v>2014</v>
      </c>
      <c r="R789" s="26" t="str">
        <f t="shared" si="155"/>
        <v>09-2014</v>
      </c>
    </row>
    <row r="790" spans="2:18" x14ac:dyDescent="0.25">
      <c r="B790" s="24">
        <v>39984</v>
      </c>
      <c r="D790" s="26" t="str">
        <f t="shared" si="144"/>
        <v>20</v>
      </c>
      <c r="E790" s="26" t="str">
        <f t="shared" si="145"/>
        <v>20</v>
      </c>
      <c r="F790" s="26" t="str">
        <f t="shared" si="146"/>
        <v>sáb</v>
      </c>
      <c r="G790" s="26" t="str">
        <f t="shared" si="147"/>
        <v>sábado</v>
      </c>
      <c r="I790" s="26" t="str">
        <f t="shared" si="148"/>
        <v>6</v>
      </c>
      <c r="J790" s="26" t="str">
        <f t="shared" si="149"/>
        <v>06</v>
      </c>
      <c r="K790" s="26" t="str">
        <f t="shared" si="150"/>
        <v>jun</v>
      </c>
      <c r="L790" s="26" t="str">
        <f t="shared" si="151"/>
        <v>junio</v>
      </c>
      <c r="M790" s="26" t="str">
        <f t="shared" si="152"/>
        <v>j</v>
      </c>
      <c r="O790" s="26" t="str">
        <f t="shared" si="153"/>
        <v>09</v>
      </c>
      <c r="P790" s="26" t="str">
        <f t="shared" si="154"/>
        <v>2009</v>
      </c>
      <c r="R790" s="26" t="str">
        <f t="shared" si="155"/>
        <v>06-2009</v>
      </c>
    </row>
    <row r="791" spans="2:18" x14ac:dyDescent="0.25">
      <c r="B791" s="24">
        <v>42274</v>
      </c>
      <c r="D791" s="26" t="str">
        <f t="shared" si="144"/>
        <v>27</v>
      </c>
      <c r="E791" s="26" t="str">
        <f t="shared" si="145"/>
        <v>27</v>
      </c>
      <c r="F791" s="26" t="str">
        <f t="shared" si="146"/>
        <v>dom</v>
      </c>
      <c r="G791" s="26" t="str">
        <f t="shared" si="147"/>
        <v>domingo</v>
      </c>
      <c r="I791" s="26" t="str">
        <f t="shared" si="148"/>
        <v>9</v>
      </c>
      <c r="J791" s="26" t="str">
        <f t="shared" si="149"/>
        <v>09</v>
      </c>
      <c r="K791" s="26" t="str">
        <f t="shared" si="150"/>
        <v>sep</v>
      </c>
      <c r="L791" s="26" t="str">
        <f t="shared" si="151"/>
        <v>septiembre</v>
      </c>
      <c r="M791" s="26" t="str">
        <f t="shared" si="152"/>
        <v>s</v>
      </c>
      <c r="O791" s="26" t="str">
        <f t="shared" si="153"/>
        <v>15</v>
      </c>
      <c r="P791" s="26" t="str">
        <f t="shared" si="154"/>
        <v>2015</v>
      </c>
      <c r="R791" s="26" t="str">
        <f t="shared" si="155"/>
        <v>09-2015</v>
      </c>
    </row>
    <row r="792" spans="2:18" x14ac:dyDescent="0.25">
      <c r="B792" s="24">
        <v>43923</v>
      </c>
      <c r="D792" s="26" t="str">
        <f t="shared" si="144"/>
        <v>2</v>
      </c>
      <c r="E792" s="26" t="str">
        <f t="shared" si="145"/>
        <v>02</v>
      </c>
      <c r="F792" s="26" t="str">
        <f t="shared" si="146"/>
        <v>jue</v>
      </c>
      <c r="G792" s="26" t="str">
        <f t="shared" si="147"/>
        <v>jueves</v>
      </c>
      <c r="I792" s="26" t="str">
        <f t="shared" si="148"/>
        <v>4</v>
      </c>
      <c r="J792" s="26" t="str">
        <f t="shared" si="149"/>
        <v>04</v>
      </c>
      <c r="K792" s="26" t="str">
        <f t="shared" si="150"/>
        <v>abr</v>
      </c>
      <c r="L792" s="26" t="str">
        <f t="shared" si="151"/>
        <v>abril</v>
      </c>
      <c r="M792" s="26" t="str">
        <f t="shared" si="152"/>
        <v>a</v>
      </c>
      <c r="O792" s="26" t="str">
        <f t="shared" si="153"/>
        <v>20</v>
      </c>
      <c r="P792" s="26" t="str">
        <f t="shared" si="154"/>
        <v>2020</v>
      </c>
      <c r="R792" s="26" t="str">
        <f t="shared" si="155"/>
        <v>04-2020</v>
      </c>
    </row>
    <row r="793" spans="2:18" x14ac:dyDescent="0.25">
      <c r="B793" s="24">
        <v>37582</v>
      </c>
      <c r="D793" s="26" t="str">
        <f t="shared" si="144"/>
        <v>22</v>
      </c>
      <c r="E793" s="26" t="str">
        <f t="shared" si="145"/>
        <v>22</v>
      </c>
      <c r="F793" s="26" t="str">
        <f t="shared" si="146"/>
        <v>vie</v>
      </c>
      <c r="G793" s="26" t="str">
        <f t="shared" si="147"/>
        <v>viernes</v>
      </c>
      <c r="I793" s="26" t="str">
        <f t="shared" si="148"/>
        <v>11</v>
      </c>
      <c r="J793" s="26" t="str">
        <f t="shared" si="149"/>
        <v>11</v>
      </c>
      <c r="K793" s="26" t="str">
        <f t="shared" si="150"/>
        <v>nov</v>
      </c>
      <c r="L793" s="26" t="str">
        <f t="shared" si="151"/>
        <v>noviembre</v>
      </c>
      <c r="M793" s="26" t="str">
        <f t="shared" si="152"/>
        <v>n</v>
      </c>
      <c r="O793" s="26" t="str">
        <f t="shared" si="153"/>
        <v>02</v>
      </c>
      <c r="P793" s="26" t="str">
        <f t="shared" si="154"/>
        <v>2002</v>
      </c>
      <c r="R793" s="26" t="str">
        <f t="shared" si="155"/>
        <v>11-2002</v>
      </c>
    </row>
    <row r="794" spans="2:18" x14ac:dyDescent="0.25">
      <c r="B794" s="24">
        <v>42746</v>
      </c>
      <c r="D794" s="26" t="str">
        <f t="shared" si="144"/>
        <v>11</v>
      </c>
      <c r="E794" s="26" t="str">
        <f t="shared" si="145"/>
        <v>11</v>
      </c>
      <c r="F794" s="26" t="str">
        <f t="shared" si="146"/>
        <v>mié</v>
      </c>
      <c r="G794" s="26" t="str">
        <f t="shared" si="147"/>
        <v>miércoles</v>
      </c>
      <c r="I794" s="26" t="str">
        <f t="shared" si="148"/>
        <v>1</v>
      </c>
      <c r="J794" s="26" t="str">
        <f t="shared" si="149"/>
        <v>01</v>
      </c>
      <c r="K794" s="26" t="str">
        <f t="shared" si="150"/>
        <v>ene</v>
      </c>
      <c r="L794" s="26" t="str">
        <f t="shared" si="151"/>
        <v>enero</v>
      </c>
      <c r="M794" s="26" t="str">
        <f t="shared" si="152"/>
        <v>e</v>
      </c>
      <c r="O794" s="26" t="str">
        <f t="shared" si="153"/>
        <v>17</v>
      </c>
      <c r="P794" s="26" t="str">
        <f t="shared" si="154"/>
        <v>2017</v>
      </c>
      <c r="R794" s="26" t="str">
        <f t="shared" si="155"/>
        <v>01-2017</v>
      </c>
    </row>
    <row r="795" spans="2:18" x14ac:dyDescent="0.25">
      <c r="B795" s="24">
        <v>43797</v>
      </c>
      <c r="D795" s="26" t="str">
        <f t="shared" si="144"/>
        <v>28</v>
      </c>
      <c r="E795" s="26" t="str">
        <f t="shared" si="145"/>
        <v>28</v>
      </c>
      <c r="F795" s="26" t="str">
        <f t="shared" si="146"/>
        <v>jue</v>
      </c>
      <c r="G795" s="26" t="str">
        <f t="shared" si="147"/>
        <v>jueves</v>
      </c>
      <c r="I795" s="26" t="str">
        <f t="shared" si="148"/>
        <v>11</v>
      </c>
      <c r="J795" s="26" t="str">
        <f t="shared" si="149"/>
        <v>11</v>
      </c>
      <c r="K795" s="26" t="str">
        <f t="shared" si="150"/>
        <v>nov</v>
      </c>
      <c r="L795" s="26" t="str">
        <f t="shared" si="151"/>
        <v>noviembre</v>
      </c>
      <c r="M795" s="26" t="str">
        <f t="shared" si="152"/>
        <v>n</v>
      </c>
      <c r="O795" s="26" t="str">
        <f t="shared" si="153"/>
        <v>19</v>
      </c>
      <c r="P795" s="26" t="str">
        <f t="shared" si="154"/>
        <v>2019</v>
      </c>
      <c r="R795" s="26" t="str">
        <f t="shared" si="155"/>
        <v>11-2019</v>
      </c>
    </row>
    <row r="796" spans="2:18" x14ac:dyDescent="0.25">
      <c r="B796" s="24">
        <v>39239</v>
      </c>
      <c r="D796" s="26" t="str">
        <f t="shared" si="144"/>
        <v>6</v>
      </c>
      <c r="E796" s="26" t="str">
        <f t="shared" si="145"/>
        <v>06</v>
      </c>
      <c r="F796" s="26" t="str">
        <f t="shared" si="146"/>
        <v>mié</v>
      </c>
      <c r="G796" s="26" t="str">
        <f t="shared" si="147"/>
        <v>miércoles</v>
      </c>
      <c r="I796" s="26" t="str">
        <f t="shared" si="148"/>
        <v>6</v>
      </c>
      <c r="J796" s="26" t="str">
        <f t="shared" si="149"/>
        <v>06</v>
      </c>
      <c r="K796" s="26" t="str">
        <f t="shared" si="150"/>
        <v>jun</v>
      </c>
      <c r="L796" s="26" t="str">
        <f t="shared" si="151"/>
        <v>junio</v>
      </c>
      <c r="M796" s="26" t="str">
        <f t="shared" si="152"/>
        <v>j</v>
      </c>
      <c r="O796" s="26" t="str">
        <f t="shared" si="153"/>
        <v>07</v>
      </c>
      <c r="P796" s="26" t="str">
        <f t="shared" si="154"/>
        <v>2007</v>
      </c>
      <c r="R796" s="26" t="str">
        <f t="shared" si="155"/>
        <v>06-2007</v>
      </c>
    </row>
    <row r="797" spans="2:18" x14ac:dyDescent="0.25">
      <c r="B797" s="24">
        <v>39970</v>
      </c>
      <c r="D797" s="26" t="str">
        <f t="shared" si="144"/>
        <v>6</v>
      </c>
      <c r="E797" s="26" t="str">
        <f t="shared" si="145"/>
        <v>06</v>
      </c>
      <c r="F797" s="26" t="str">
        <f t="shared" si="146"/>
        <v>sáb</v>
      </c>
      <c r="G797" s="26" t="str">
        <f t="shared" si="147"/>
        <v>sábado</v>
      </c>
      <c r="I797" s="26" t="str">
        <f t="shared" si="148"/>
        <v>6</v>
      </c>
      <c r="J797" s="26" t="str">
        <f t="shared" si="149"/>
        <v>06</v>
      </c>
      <c r="K797" s="26" t="str">
        <f t="shared" si="150"/>
        <v>jun</v>
      </c>
      <c r="L797" s="26" t="str">
        <f t="shared" si="151"/>
        <v>junio</v>
      </c>
      <c r="M797" s="26" t="str">
        <f t="shared" si="152"/>
        <v>j</v>
      </c>
      <c r="O797" s="26" t="str">
        <f t="shared" si="153"/>
        <v>09</v>
      </c>
      <c r="P797" s="26" t="str">
        <f t="shared" si="154"/>
        <v>2009</v>
      </c>
      <c r="R797" s="26" t="str">
        <f t="shared" si="155"/>
        <v>06-2009</v>
      </c>
    </row>
    <row r="798" spans="2:18" x14ac:dyDescent="0.25">
      <c r="B798" s="24">
        <v>41355</v>
      </c>
      <c r="D798" s="26" t="str">
        <f t="shared" si="144"/>
        <v>22</v>
      </c>
      <c r="E798" s="26" t="str">
        <f t="shared" si="145"/>
        <v>22</v>
      </c>
      <c r="F798" s="26" t="str">
        <f t="shared" si="146"/>
        <v>vie</v>
      </c>
      <c r="G798" s="26" t="str">
        <f t="shared" si="147"/>
        <v>viernes</v>
      </c>
      <c r="I798" s="26" t="str">
        <f t="shared" si="148"/>
        <v>3</v>
      </c>
      <c r="J798" s="26" t="str">
        <f t="shared" si="149"/>
        <v>03</v>
      </c>
      <c r="K798" s="26" t="str">
        <f t="shared" si="150"/>
        <v>mar</v>
      </c>
      <c r="L798" s="26" t="str">
        <f t="shared" si="151"/>
        <v>marzo</v>
      </c>
      <c r="M798" s="26" t="str">
        <f t="shared" si="152"/>
        <v>m</v>
      </c>
      <c r="O798" s="26" t="str">
        <f t="shared" si="153"/>
        <v>13</v>
      </c>
      <c r="P798" s="26" t="str">
        <f t="shared" si="154"/>
        <v>2013</v>
      </c>
      <c r="R798" s="26" t="str">
        <f t="shared" si="155"/>
        <v>03-2013</v>
      </c>
    </row>
    <row r="799" spans="2:18" x14ac:dyDescent="0.25">
      <c r="B799" s="24">
        <v>38950</v>
      </c>
      <c r="D799" s="26" t="str">
        <f t="shared" si="144"/>
        <v>21</v>
      </c>
      <c r="E799" s="26" t="str">
        <f t="shared" si="145"/>
        <v>21</v>
      </c>
      <c r="F799" s="26" t="str">
        <f t="shared" si="146"/>
        <v>lun</v>
      </c>
      <c r="G799" s="26" t="str">
        <f t="shared" si="147"/>
        <v>lunes</v>
      </c>
      <c r="I799" s="26" t="str">
        <f t="shared" si="148"/>
        <v>8</v>
      </c>
      <c r="J799" s="26" t="str">
        <f t="shared" si="149"/>
        <v>08</v>
      </c>
      <c r="K799" s="26" t="str">
        <f t="shared" si="150"/>
        <v>ago</v>
      </c>
      <c r="L799" s="26" t="str">
        <f t="shared" si="151"/>
        <v>agosto</v>
      </c>
      <c r="M799" s="26" t="str">
        <f t="shared" si="152"/>
        <v>a</v>
      </c>
      <c r="O799" s="26" t="str">
        <f t="shared" si="153"/>
        <v>06</v>
      </c>
      <c r="P799" s="26" t="str">
        <f t="shared" si="154"/>
        <v>2006</v>
      </c>
      <c r="R799" s="26" t="str">
        <f t="shared" si="155"/>
        <v>08-2006</v>
      </c>
    </row>
    <row r="800" spans="2:18" x14ac:dyDescent="0.25">
      <c r="B800" s="24">
        <v>38164</v>
      </c>
      <c r="D800" s="26" t="str">
        <f t="shared" si="144"/>
        <v>26</v>
      </c>
      <c r="E800" s="26" t="str">
        <f t="shared" si="145"/>
        <v>26</v>
      </c>
      <c r="F800" s="26" t="str">
        <f t="shared" si="146"/>
        <v>sáb</v>
      </c>
      <c r="G800" s="26" t="str">
        <f t="shared" si="147"/>
        <v>sábado</v>
      </c>
      <c r="I800" s="26" t="str">
        <f t="shared" si="148"/>
        <v>6</v>
      </c>
      <c r="J800" s="26" t="str">
        <f t="shared" si="149"/>
        <v>06</v>
      </c>
      <c r="K800" s="26" t="str">
        <f t="shared" si="150"/>
        <v>jun</v>
      </c>
      <c r="L800" s="26" t="str">
        <f t="shared" si="151"/>
        <v>junio</v>
      </c>
      <c r="M800" s="26" t="str">
        <f t="shared" si="152"/>
        <v>j</v>
      </c>
      <c r="O800" s="26" t="str">
        <f t="shared" si="153"/>
        <v>04</v>
      </c>
      <c r="P800" s="26" t="str">
        <f t="shared" si="154"/>
        <v>2004</v>
      </c>
      <c r="R800" s="26" t="str">
        <f t="shared" si="155"/>
        <v>06-2004</v>
      </c>
    </row>
    <row r="801" spans="2:18" x14ac:dyDescent="0.25">
      <c r="B801" s="24">
        <v>37834</v>
      </c>
      <c r="D801" s="26" t="str">
        <f t="shared" si="144"/>
        <v>1</v>
      </c>
      <c r="E801" s="26" t="str">
        <f t="shared" si="145"/>
        <v>01</v>
      </c>
      <c r="F801" s="26" t="str">
        <f t="shared" si="146"/>
        <v>vie</v>
      </c>
      <c r="G801" s="26" t="str">
        <f t="shared" si="147"/>
        <v>viernes</v>
      </c>
      <c r="I801" s="26" t="str">
        <f t="shared" si="148"/>
        <v>8</v>
      </c>
      <c r="J801" s="26" t="str">
        <f t="shared" si="149"/>
        <v>08</v>
      </c>
      <c r="K801" s="26" t="str">
        <f t="shared" si="150"/>
        <v>ago</v>
      </c>
      <c r="L801" s="26" t="str">
        <f t="shared" si="151"/>
        <v>agosto</v>
      </c>
      <c r="M801" s="26" t="str">
        <f t="shared" si="152"/>
        <v>a</v>
      </c>
      <c r="O801" s="26" t="str">
        <f t="shared" si="153"/>
        <v>03</v>
      </c>
      <c r="P801" s="26" t="str">
        <f t="shared" si="154"/>
        <v>2003</v>
      </c>
      <c r="R801" s="26" t="str">
        <f t="shared" si="155"/>
        <v>08-2003</v>
      </c>
    </row>
    <row r="802" spans="2:18" x14ac:dyDescent="0.25">
      <c r="B802" s="24">
        <v>43137</v>
      </c>
      <c r="D802" s="26" t="str">
        <f t="shared" si="144"/>
        <v>6</v>
      </c>
      <c r="E802" s="26" t="str">
        <f t="shared" si="145"/>
        <v>06</v>
      </c>
      <c r="F802" s="26" t="str">
        <f t="shared" si="146"/>
        <v>mar</v>
      </c>
      <c r="G802" s="26" t="str">
        <f t="shared" si="147"/>
        <v>martes</v>
      </c>
      <c r="I802" s="26" t="str">
        <f t="shared" si="148"/>
        <v>2</v>
      </c>
      <c r="J802" s="26" t="str">
        <f t="shared" si="149"/>
        <v>02</v>
      </c>
      <c r="K802" s="26" t="str">
        <f t="shared" si="150"/>
        <v>feb</v>
      </c>
      <c r="L802" s="26" t="str">
        <f t="shared" si="151"/>
        <v>febrero</v>
      </c>
      <c r="M802" s="26" t="str">
        <f t="shared" si="152"/>
        <v>f</v>
      </c>
      <c r="O802" s="26" t="str">
        <f t="shared" si="153"/>
        <v>18</v>
      </c>
      <c r="P802" s="26" t="str">
        <f t="shared" si="154"/>
        <v>2018</v>
      </c>
      <c r="R802" s="26" t="str">
        <f t="shared" si="155"/>
        <v>02-2018</v>
      </c>
    </row>
    <row r="803" spans="2:18" x14ac:dyDescent="0.25">
      <c r="B803" s="24">
        <v>39269</v>
      </c>
      <c r="D803" s="26" t="str">
        <f t="shared" si="144"/>
        <v>6</v>
      </c>
      <c r="E803" s="26" t="str">
        <f t="shared" si="145"/>
        <v>06</v>
      </c>
      <c r="F803" s="26" t="str">
        <f t="shared" si="146"/>
        <v>vie</v>
      </c>
      <c r="G803" s="26" t="str">
        <f t="shared" si="147"/>
        <v>viernes</v>
      </c>
      <c r="I803" s="26" t="str">
        <f t="shared" si="148"/>
        <v>7</v>
      </c>
      <c r="J803" s="26" t="str">
        <f t="shared" si="149"/>
        <v>07</v>
      </c>
      <c r="K803" s="26" t="str">
        <f t="shared" si="150"/>
        <v>jul</v>
      </c>
      <c r="L803" s="26" t="str">
        <f t="shared" si="151"/>
        <v>julio</v>
      </c>
      <c r="M803" s="26" t="str">
        <f t="shared" si="152"/>
        <v>j</v>
      </c>
      <c r="O803" s="26" t="str">
        <f t="shared" si="153"/>
        <v>07</v>
      </c>
      <c r="P803" s="26" t="str">
        <f t="shared" si="154"/>
        <v>2007</v>
      </c>
      <c r="R803" s="26" t="str">
        <f t="shared" si="155"/>
        <v>07-2007</v>
      </c>
    </row>
    <row r="804" spans="2:18" x14ac:dyDescent="0.25">
      <c r="B804" s="24">
        <v>44550</v>
      </c>
      <c r="D804" s="26" t="str">
        <f t="shared" si="144"/>
        <v>20</v>
      </c>
      <c r="E804" s="26" t="str">
        <f t="shared" si="145"/>
        <v>20</v>
      </c>
      <c r="F804" s="26" t="str">
        <f t="shared" si="146"/>
        <v>lun</v>
      </c>
      <c r="G804" s="26" t="str">
        <f t="shared" si="147"/>
        <v>lunes</v>
      </c>
      <c r="I804" s="26" t="str">
        <f t="shared" si="148"/>
        <v>12</v>
      </c>
      <c r="J804" s="26" t="str">
        <f t="shared" si="149"/>
        <v>12</v>
      </c>
      <c r="K804" s="26" t="str">
        <f t="shared" si="150"/>
        <v>dic</v>
      </c>
      <c r="L804" s="26" t="str">
        <f t="shared" si="151"/>
        <v>diciembre</v>
      </c>
      <c r="M804" s="26" t="str">
        <f t="shared" si="152"/>
        <v>d</v>
      </c>
      <c r="O804" s="26" t="str">
        <f t="shared" si="153"/>
        <v>21</v>
      </c>
      <c r="P804" s="26" t="str">
        <f t="shared" si="154"/>
        <v>2021</v>
      </c>
      <c r="R804" s="26" t="str">
        <f t="shared" si="155"/>
        <v>12-2021</v>
      </c>
    </row>
    <row r="805" spans="2:18" x14ac:dyDescent="0.25">
      <c r="B805" s="24">
        <v>39823</v>
      </c>
      <c r="D805" s="26" t="str">
        <f t="shared" si="144"/>
        <v>10</v>
      </c>
      <c r="E805" s="26" t="str">
        <f t="shared" si="145"/>
        <v>10</v>
      </c>
      <c r="F805" s="26" t="str">
        <f t="shared" si="146"/>
        <v>sáb</v>
      </c>
      <c r="G805" s="26" t="str">
        <f t="shared" si="147"/>
        <v>sábado</v>
      </c>
      <c r="I805" s="26" t="str">
        <f t="shared" si="148"/>
        <v>1</v>
      </c>
      <c r="J805" s="26" t="str">
        <f t="shared" si="149"/>
        <v>01</v>
      </c>
      <c r="K805" s="26" t="str">
        <f t="shared" si="150"/>
        <v>ene</v>
      </c>
      <c r="L805" s="26" t="str">
        <f t="shared" si="151"/>
        <v>enero</v>
      </c>
      <c r="M805" s="26" t="str">
        <f t="shared" si="152"/>
        <v>e</v>
      </c>
      <c r="O805" s="26" t="str">
        <f t="shared" si="153"/>
        <v>09</v>
      </c>
      <c r="P805" s="26" t="str">
        <f t="shared" si="154"/>
        <v>2009</v>
      </c>
      <c r="R805" s="26" t="str">
        <f t="shared" si="155"/>
        <v>01-2009</v>
      </c>
    </row>
    <row r="806" spans="2:18" x14ac:dyDescent="0.25">
      <c r="B806" s="24">
        <v>41981</v>
      </c>
      <c r="D806" s="26" t="str">
        <f t="shared" si="144"/>
        <v>8</v>
      </c>
      <c r="E806" s="26" t="str">
        <f t="shared" si="145"/>
        <v>08</v>
      </c>
      <c r="F806" s="26" t="str">
        <f t="shared" si="146"/>
        <v>lun</v>
      </c>
      <c r="G806" s="26" t="str">
        <f t="shared" si="147"/>
        <v>lunes</v>
      </c>
      <c r="I806" s="26" t="str">
        <f t="shared" si="148"/>
        <v>12</v>
      </c>
      <c r="J806" s="26" t="str">
        <f t="shared" si="149"/>
        <v>12</v>
      </c>
      <c r="K806" s="26" t="str">
        <f t="shared" si="150"/>
        <v>dic</v>
      </c>
      <c r="L806" s="26" t="str">
        <f t="shared" si="151"/>
        <v>diciembre</v>
      </c>
      <c r="M806" s="26" t="str">
        <f t="shared" si="152"/>
        <v>d</v>
      </c>
      <c r="O806" s="26" t="str">
        <f t="shared" si="153"/>
        <v>14</v>
      </c>
      <c r="P806" s="26" t="str">
        <f t="shared" si="154"/>
        <v>2014</v>
      </c>
      <c r="R806" s="26" t="str">
        <f t="shared" si="155"/>
        <v>12-2014</v>
      </c>
    </row>
    <row r="807" spans="2:18" x14ac:dyDescent="0.25">
      <c r="B807" s="24">
        <v>42840</v>
      </c>
      <c r="D807" s="26" t="str">
        <f t="shared" si="144"/>
        <v>15</v>
      </c>
      <c r="E807" s="26" t="str">
        <f t="shared" si="145"/>
        <v>15</v>
      </c>
      <c r="F807" s="26" t="str">
        <f t="shared" si="146"/>
        <v>sáb</v>
      </c>
      <c r="G807" s="26" t="str">
        <f t="shared" si="147"/>
        <v>sábado</v>
      </c>
      <c r="I807" s="26" t="str">
        <f t="shared" si="148"/>
        <v>4</v>
      </c>
      <c r="J807" s="26" t="str">
        <f t="shared" si="149"/>
        <v>04</v>
      </c>
      <c r="K807" s="26" t="str">
        <f t="shared" si="150"/>
        <v>abr</v>
      </c>
      <c r="L807" s="26" t="str">
        <f t="shared" si="151"/>
        <v>abril</v>
      </c>
      <c r="M807" s="26" t="str">
        <f t="shared" si="152"/>
        <v>a</v>
      </c>
      <c r="O807" s="26" t="str">
        <f t="shared" si="153"/>
        <v>17</v>
      </c>
      <c r="P807" s="26" t="str">
        <f t="shared" si="154"/>
        <v>2017</v>
      </c>
      <c r="R807" s="26" t="str">
        <f t="shared" si="155"/>
        <v>04-2017</v>
      </c>
    </row>
    <row r="808" spans="2:18" x14ac:dyDescent="0.25">
      <c r="B808" s="24">
        <v>38586</v>
      </c>
      <c r="D808" s="26" t="str">
        <f t="shared" si="144"/>
        <v>22</v>
      </c>
      <c r="E808" s="26" t="str">
        <f t="shared" si="145"/>
        <v>22</v>
      </c>
      <c r="F808" s="26" t="str">
        <f t="shared" si="146"/>
        <v>lun</v>
      </c>
      <c r="G808" s="26" t="str">
        <f t="shared" si="147"/>
        <v>lunes</v>
      </c>
      <c r="I808" s="26" t="str">
        <f t="shared" si="148"/>
        <v>8</v>
      </c>
      <c r="J808" s="26" t="str">
        <f t="shared" si="149"/>
        <v>08</v>
      </c>
      <c r="K808" s="26" t="str">
        <f t="shared" si="150"/>
        <v>ago</v>
      </c>
      <c r="L808" s="26" t="str">
        <f t="shared" si="151"/>
        <v>agosto</v>
      </c>
      <c r="M808" s="26" t="str">
        <f t="shared" si="152"/>
        <v>a</v>
      </c>
      <c r="O808" s="26" t="str">
        <f t="shared" si="153"/>
        <v>05</v>
      </c>
      <c r="P808" s="26" t="str">
        <f t="shared" si="154"/>
        <v>2005</v>
      </c>
      <c r="R808" s="26" t="str">
        <f t="shared" si="155"/>
        <v>08-2005</v>
      </c>
    </row>
    <row r="809" spans="2:18" x14ac:dyDescent="0.25">
      <c r="B809" s="24">
        <v>41913</v>
      </c>
      <c r="D809" s="26" t="str">
        <f t="shared" si="144"/>
        <v>1</v>
      </c>
      <c r="E809" s="26" t="str">
        <f t="shared" si="145"/>
        <v>01</v>
      </c>
      <c r="F809" s="26" t="str">
        <f t="shared" si="146"/>
        <v>mié</v>
      </c>
      <c r="G809" s="26" t="str">
        <f t="shared" si="147"/>
        <v>miércoles</v>
      </c>
      <c r="I809" s="26" t="str">
        <f t="shared" si="148"/>
        <v>10</v>
      </c>
      <c r="J809" s="26" t="str">
        <f t="shared" si="149"/>
        <v>10</v>
      </c>
      <c r="K809" s="26" t="str">
        <f t="shared" si="150"/>
        <v>oct</v>
      </c>
      <c r="L809" s="26" t="str">
        <f t="shared" si="151"/>
        <v>octubre</v>
      </c>
      <c r="M809" s="26" t="str">
        <f t="shared" si="152"/>
        <v>o</v>
      </c>
      <c r="O809" s="26" t="str">
        <f t="shared" si="153"/>
        <v>14</v>
      </c>
      <c r="P809" s="26" t="str">
        <f t="shared" si="154"/>
        <v>2014</v>
      </c>
      <c r="R809" s="26" t="str">
        <f t="shared" si="155"/>
        <v>10-2014</v>
      </c>
    </row>
    <row r="810" spans="2:18" x14ac:dyDescent="0.25">
      <c r="B810" s="24">
        <v>42322</v>
      </c>
      <c r="D810" s="26" t="str">
        <f t="shared" si="144"/>
        <v>14</v>
      </c>
      <c r="E810" s="26" t="str">
        <f t="shared" si="145"/>
        <v>14</v>
      </c>
      <c r="F810" s="26" t="str">
        <f t="shared" si="146"/>
        <v>sáb</v>
      </c>
      <c r="G810" s="26" t="str">
        <f t="shared" si="147"/>
        <v>sábado</v>
      </c>
      <c r="I810" s="26" t="str">
        <f t="shared" si="148"/>
        <v>11</v>
      </c>
      <c r="J810" s="26" t="str">
        <f t="shared" si="149"/>
        <v>11</v>
      </c>
      <c r="K810" s="26" t="str">
        <f t="shared" si="150"/>
        <v>nov</v>
      </c>
      <c r="L810" s="26" t="str">
        <f t="shared" si="151"/>
        <v>noviembre</v>
      </c>
      <c r="M810" s="26" t="str">
        <f t="shared" si="152"/>
        <v>n</v>
      </c>
      <c r="O810" s="26" t="str">
        <f t="shared" si="153"/>
        <v>15</v>
      </c>
      <c r="P810" s="26" t="str">
        <f t="shared" si="154"/>
        <v>2015</v>
      </c>
      <c r="R810" s="26" t="str">
        <f t="shared" si="155"/>
        <v>11-2015</v>
      </c>
    </row>
    <row r="811" spans="2:18" x14ac:dyDescent="0.25">
      <c r="B811" s="24">
        <v>38504</v>
      </c>
      <c r="D811" s="26" t="str">
        <f t="shared" si="144"/>
        <v>1</v>
      </c>
      <c r="E811" s="26" t="str">
        <f t="shared" si="145"/>
        <v>01</v>
      </c>
      <c r="F811" s="26" t="str">
        <f t="shared" si="146"/>
        <v>mié</v>
      </c>
      <c r="G811" s="26" t="str">
        <f t="shared" si="147"/>
        <v>miércoles</v>
      </c>
      <c r="I811" s="26" t="str">
        <f t="shared" si="148"/>
        <v>6</v>
      </c>
      <c r="J811" s="26" t="str">
        <f t="shared" si="149"/>
        <v>06</v>
      </c>
      <c r="K811" s="26" t="str">
        <f t="shared" si="150"/>
        <v>jun</v>
      </c>
      <c r="L811" s="26" t="str">
        <f t="shared" si="151"/>
        <v>junio</v>
      </c>
      <c r="M811" s="26" t="str">
        <f t="shared" si="152"/>
        <v>j</v>
      </c>
      <c r="O811" s="26" t="str">
        <f t="shared" si="153"/>
        <v>05</v>
      </c>
      <c r="P811" s="26" t="str">
        <f t="shared" si="154"/>
        <v>2005</v>
      </c>
      <c r="R811" s="26" t="str">
        <f t="shared" si="155"/>
        <v>06-2005</v>
      </c>
    </row>
    <row r="812" spans="2:18" x14ac:dyDescent="0.25">
      <c r="B812" s="24">
        <v>44016</v>
      </c>
      <c r="D812" s="26" t="str">
        <f t="shared" si="144"/>
        <v>4</v>
      </c>
      <c r="E812" s="26" t="str">
        <f t="shared" si="145"/>
        <v>04</v>
      </c>
      <c r="F812" s="26" t="str">
        <f t="shared" si="146"/>
        <v>sáb</v>
      </c>
      <c r="G812" s="26" t="str">
        <f t="shared" si="147"/>
        <v>sábado</v>
      </c>
      <c r="I812" s="26" t="str">
        <f t="shared" si="148"/>
        <v>7</v>
      </c>
      <c r="J812" s="26" t="str">
        <f t="shared" si="149"/>
        <v>07</v>
      </c>
      <c r="K812" s="26" t="str">
        <f t="shared" si="150"/>
        <v>jul</v>
      </c>
      <c r="L812" s="26" t="str">
        <f t="shared" si="151"/>
        <v>julio</v>
      </c>
      <c r="M812" s="26" t="str">
        <f t="shared" si="152"/>
        <v>j</v>
      </c>
      <c r="O812" s="26" t="str">
        <f t="shared" si="153"/>
        <v>20</v>
      </c>
      <c r="P812" s="26" t="str">
        <f t="shared" si="154"/>
        <v>2020</v>
      </c>
      <c r="R812" s="26" t="str">
        <f t="shared" si="155"/>
        <v>07-2020</v>
      </c>
    </row>
    <row r="813" spans="2:18" x14ac:dyDescent="0.25">
      <c r="B813" s="24">
        <v>41929</v>
      </c>
      <c r="D813" s="26" t="str">
        <f t="shared" si="144"/>
        <v>17</v>
      </c>
      <c r="E813" s="26" t="str">
        <f t="shared" si="145"/>
        <v>17</v>
      </c>
      <c r="F813" s="26" t="str">
        <f t="shared" si="146"/>
        <v>vie</v>
      </c>
      <c r="G813" s="26" t="str">
        <f t="shared" si="147"/>
        <v>viernes</v>
      </c>
      <c r="I813" s="26" t="str">
        <f t="shared" si="148"/>
        <v>10</v>
      </c>
      <c r="J813" s="26" t="str">
        <f t="shared" si="149"/>
        <v>10</v>
      </c>
      <c r="K813" s="26" t="str">
        <f t="shared" si="150"/>
        <v>oct</v>
      </c>
      <c r="L813" s="26" t="str">
        <f t="shared" si="151"/>
        <v>octubre</v>
      </c>
      <c r="M813" s="26" t="str">
        <f t="shared" si="152"/>
        <v>o</v>
      </c>
      <c r="O813" s="26" t="str">
        <f t="shared" si="153"/>
        <v>14</v>
      </c>
      <c r="P813" s="26" t="str">
        <f t="shared" si="154"/>
        <v>2014</v>
      </c>
      <c r="R813" s="26" t="str">
        <f t="shared" si="155"/>
        <v>10-2014</v>
      </c>
    </row>
    <row r="814" spans="2:18" x14ac:dyDescent="0.25">
      <c r="B814" s="24">
        <v>39754</v>
      </c>
      <c r="D814" s="26" t="str">
        <f t="shared" si="144"/>
        <v>2</v>
      </c>
      <c r="E814" s="26" t="str">
        <f t="shared" si="145"/>
        <v>02</v>
      </c>
      <c r="F814" s="26" t="str">
        <f t="shared" si="146"/>
        <v>dom</v>
      </c>
      <c r="G814" s="26" t="str">
        <f t="shared" si="147"/>
        <v>domingo</v>
      </c>
      <c r="I814" s="26" t="str">
        <f t="shared" si="148"/>
        <v>11</v>
      </c>
      <c r="J814" s="26" t="str">
        <f t="shared" si="149"/>
        <v>11</v>
      </c>
      <c r="K814" s="26" t="str">
        <f t="shared" si="150"/>
        <v>nov</v>
      </c>
      <c r="L814" s="26" t="str">
        <f t="shared" si="151"/>
        <v>noviembre</v>
      </c>
      <c r="M814" s="26" t="str">
        <f t="shared" si="152"/>
        <v>n</v>
      </c>
      <c r="O814" s="26" t="str">
        <f t="shared" si="153"/>
        <v>08</v>
      </c>
      <c r="P814" s="26" t="str">
        <f t="shared" si="154"/>
        <v>2008</v>
      </c>
      <c r="R814" s="26" t="str">
        <f t="shared" si="155"/>
        <v>11-2008</v>
      </c>
    </row>
    <row r="815" spans="2:18" x14ac:dyDescent="0.25">
      <c r="B815" s="24">
        <v>41968</v>
      </c>
      <c r="D815" s="26" t="str">
        <f t="shared" si="144"/>
        <v>25</v>
      </c>
      <c r="E815" s="26" t="str">
        <f t="shared" si="145"/>
        <v>25</v>
      </c>
      <c r="F815" s="26" t="str">
        <f t="shared" si="146"/>
        <v>mar</v>
      </c>
      <c r="G815" s="26" t="str">
        <f t="shared" si="147"/>
        <v>martes</v>
      </c>
      <c r="I815" s="26" t="str">
        <f t="shared" si="148"/>
        <v>11</v>
      </c>
      <c r="J815" s="26" t="str">
        <f t="shared" si="149"/>
        <v>11</v>
      </c>
      <c r="K815" s="26" t="str">
        <f t="shared" si="150"/>
        <v>nov</v>
      </c>
      <c r="L815" s="26" t="str">
        <f t="shared" si="151"/>
        <v>noviembre</v>
      </c>
      <c r="M815" s="26" t="str">
        <f t="shared" si="152"/>
        <v>n</v>
      </c>
      <c r="O815" s="26" t="str">
        <f t="shared" si="153"/>
        <v>14</v>
      </c>
      <c r="P815" s="26" t="str">
        <f t="shared" si="154"/>
        <v>2014</v>
      </c>
      <c r="R815" s="26" t="str">
        <f t="shared" si="155"/>
        <v>11-2014</v>
      </c>
    </row>
    <row r="816" spans="2:18" x14ac:dyDescent="0.25">
      <c r="B816" s="24">
        <v>41205</v>
      </c>
      <c r="D816" s="26" t="str">
        <f t="shared" si="144"/>
        <v>23</v>
      </c>
      <c r="E816" s="26" t="str">
        <f t="shared" si="145"/>
        <v>23</v>
      </c>
      <c r="F816" s="26" t="str">
        <f t="shared" si="146"/>
        <v>mar</v>
      </c>
      <c r="G816" s="26" t="str">
        <f t="shared" si="147"/>
        <v>martes</v>
      </c>
      <c r="I816" s="26" t="str">
        <f t="shared" si="148"/>
        <v>10</v>
      </c>
      <c r="J816" s="26" t="str">
        <f t="shared" si="149"/>
        <v>10</v>
      </c>
      <c r="K816" s="26" t="str">
        <f t="shared" si="150"/>
        <v>oct</v>
      </c>
      <c r="L816" s="26" t="str">
        <f t="shared" si="151"/>
        <v>octubre</v>
      </c>
      <c r="M816" s="26" t="str">
        <f t="shared" si="152"/>
        <v>o</v>
      </c>
      <c r="O816" s="26" t="str">
        <f t="shared" si="153"/>
        <v>12</v>
      </c>
      <c r="P816" s="26" t="str">
        <f t="shared" si="154"/>
        <v>2012</v>
      </c>
      <c r="R816" s="26" t="str">
        <f t="shared" si="155"/>
        <v>10-2012</v>
      </c>
    </row>
    <row r="817" spans="2:18" x14ac:dyDescent="0.25">
      <c r="B817" s="24">
        <v>39431</v>
      </c>
      <c r="D817" s="26" t="str">
        <f t="shared" si="144"/>
        <v>15</v>
      </c>
      <c r="E817" s="26" t="str">
        <f t="shared" si="145"/>
        <v>15</v>
      </c>
      <c r="F817" s="26" t="str">
        <f t="shared" si="146"/>
        <v>sáb</v>
      </c>
      <c r="G817" s="26" t="str">
        <f t="shared" si="147"/>
        <v>sábado</v>
      </c>
      <c r="I817" s="26" t="str">
        <f t="shared" si="148"/>
        <v>12</v>
      </c>
      <c r="J817" s="26" t="str">
        <f t="shared" si="149"/>
        <v>12</v>
      </c>
      <c r="K817" s="26" t="str">
        <f t="shared" si="150"/>
        <v>dic</v>
      </c>
      <c r="L817" s="26" t="str">
        <f t="shared" si="151"/>
        <v>diciembre</v>
      </c>
      <c r="M817" s="26" t="str">
        <f t="shared" si="152"/>
        <v>d</v>
      </c>
      <c r="O817" s="26" t="str">
        <f t="shared" si="153"/>
        <v>07</v>
      </c>
      <c r="P817" s="26" t="str">
        <f t="shared" si="154"/>
        <v>2007</v>
      </c>
      <c r="R817" s="26" t="str">
        <f t="shared" si="155"/>
        <v>12-2007</v>
      </c>
    </row>
    <row r="818" spans="2:18" x14ac:dyDescent="0.25">
      <c r="B818" s="24">
        <v>39231</v>
      </c>
      <c r="D818" s="26" t="str">
        <f t="shared" si="144"/>
        <v>29</v>
      </c>
      <c r="E818" s="26" t="str">
        <f t="shared" si="145"/>
        <v>29</v>
      </c>
      <c r="F818" s="26" t="str">
        <f t="shared" si="146"/>
        <v>mar</v>
      </c>
      <c r="G818" s="26" t="str">
        <f t="shared" si="147"/>
        <v>martes</v>
      </c>
      <c r="I818" s="26" t="str">
        <f t="shared" si="148"/>
        <v>5</v>
      </c>
      <c r="J818" s="26" t="str">
        <f t="shared" si="149"/>
        <v>05</v>
      </c>
      <c r="K818" s="26" t="str">
        <f t="shared" si="150"/>
        <v>may</v>
      </c>
      <c r="L818" s="26" t="str">
        <f t="shared" si="151"/>
        <v>mayo</v>
      </c>
      <c r="M818" s="26" t="str">
        <f t="shared" si="152"/>
        <v>m</v>
      </c>
      <c r="O818" s="26" t="str">
        <f t="shared" si="153"/>
        <v>07</v>
      </c>
      <c r="P818" s="26" t="str">
        <f t="shared" si="154"/>
        <v>2007</v>
      </c>
      <c r="R818" s="26" t="str">
        <f t="shared" si="155"/>
        <v>05-2007</v>
      </c>
    </row>
    <row r="819" spans="2:18" x14ac:dyDescent="0.25">
      <c r="B819" s="24">
        <v>38360</v>
      </c>
      <c r="D819" s="26" t="str">
        <f t="shared" si="144"/>
        <v>8</v>
      </c>
      <c r="E819" s="26" t="str">
        <f t="shared" si="145"/>
        <v>08</v>
      </c>
      <c r="F819" s="26" t="str">
        <f t="shared" si="146"/>
        <v>sáb</v>
      </c>
      <c r="G819" s="26" t="str">
        <f t="shared" si="147"/>
        <v>sábado</v>
      </c>
      <c r="I819" s="26" t="str">
        <f t="shared" si="148"/>
        <v>1</v>
      </c>
      <c r="J819" s="26" t="str">
        <f t="shared" si="149"/>
        <v>01</v>
      </c>
      <c r="K819" s="26" t="str">
        <f t="shared" si="150"/>
        <v>ene</v>
      </c>
      <c r="L819" s="26" t="str">
        <f t="shared" si="151"/>
        <v>enero</v>
      </c>
      <c r="M819" s="26" t="str">
        <f t="shared" si="152"/>
        <v>e</v>
      </c>
      <c r="O819" s="26" t="str">
        <f t="shared" si="153"/>
        <v>05</v>
      </c>
      <c r="P819" s="26" t="str">
        <f t="shared" si="154"/>
        <v>2005</v>
      </c>
      <c r="R819" s="26" t="str">
        <f t="shared" si="155"/>
        <v>01-2005</v>
      </c>
    </row>
    <row r="820" spans="2:18" x14ac:dyDescent="0.25">
      <c r="B820" s="24">
        <v>36644</v>
      </c>
      <c r="D820" s="26" t="str">
        <f t="shared" si="144"/>
        <v>28</v>
      </c>
      <c r="E820" s="26" t="str">
        <f t="shared" si="145"/>
        <v>28</v>
      </c>
      <c r="F820" s="26" t="str">
        <f t="shared" si="146"/>
        <v>vie</v>
      </c>
      <c r="G820" s="26" t="str">
        <f t="shared" si="147"/>
        <v>viernes</v>
      </c>
      <c r="I820" s="26" t="str">
        <f t="shared" si="148"/>
        <v>4</v>
      </c>
      <c r="J820" s="26" t="str">
        <f t="shared" si="149"/>
        <v>04</v>
      </c>
      <c r="K820" s="26" t="str">
        <f t="shared" si="150"/>
        <v>abr</v>
      </c>
      <c r="L820" s="26" t="str">
        <f t="shared" si="151"/>
        <v>abril</v>
      </c>
      <c r="M820" s="26" t="str">
        <f t="shared" si="152"/>
        <v>a</v>
      </c>
      <c r="O820" s="26" t="str">
        <f t="shared" si="153"/>
        <v>00</v>
      </c>
      <c r="P820" s="26" t="str">
        <f t="shared" si="154"/>
        <v>2000</v>
      </c>
      <c r="R820" s="26" t="str">
        <f t="shared" si="155"/>
        <v>04-2000</v>
      </c>
    </row>
    <row r="821" spans="2:18" x14ac:dyDescent="0.25">
      <c r="B821" s="24">
        <v>44283</v>
      </c>
      <c r="D821" s="26" t="str">
        <f t="shared" si="144"/>
        <v>28</v>
      </c>
      <c r="E821" s="26" t="str">
        <f t="shared" si="145"/>
        <v>28</v>
      </c>
      <c r="F821" s="26" t="str">
        <f t="shared" si="146"/>
        <v>dom</v>
      </c>
      <c r="G821" s="26" t="str">
        <f t="shared" si="147"/>
        <v>domingo</v>
      </c>
      <c r="I821" s="26" t="str">
        <f t="shared" si="148"/>
        <v>3</v>
      </c>
      <c r="J821" s="26" t="str">
        <f t="shared" si="149"/>
        <v>03</v>
      </c>
      <c r="K821" s="26" t="str">
        <f t="shared" si="150"/>
        <v>mar</v>
      </c>
      <c r="L821" s="26" t="str">
        <f t="shared" si="151"/>
        <v>marzo</v>
      </c>
      <c r="M821" s="26" t="str">
        <f t="shared" si="152"/>
        <v>m</v>
      </c>
      <c r="O821" s="26" t="str">
        <f t="shared" si="153"/>
        <v>21</v>
      </c>
      <c r="P821" s="26" t="str">
        <f t="shared" si="154"/>
        <v>2021</v>
      </c>
      <c r="R821" s="26" t="str">
        <f t="shared" si="155"/>
        <v>03-2021</v>
      </c>
    </row>
    <row r="822" spans="2:18" x14ac:dyDescent="0.25">
      <c r="B822" s="24">
        <v>37026</v>
      </c>
      <c r="D822" s="26" t="str">
        <f t="shared" si="144"/>
        <v>15</v>
      </c>
      <c r="E822" s="26" t="str">
        <f t="shared" si="145"/>
        <v>15</v>
      </c>
      <c r="F822" s="26" t="str">
        <f t="shared" si="146"/>
        <v>mar</v>
      </c>
      <c r="G822" s="26" t="str">
        <f t="shared" si="147"/>
        <v>martes</v>
      </c>
      <c r="I822" s="26" t="str">
        <f t="shared" si="148"/>
        <v>5</v>
      </c>
      <c r="J822" s="26" t="str">
        <f t="shared" si="149"/>
        <v>05</v>
      </c>
      <c r="K822" s="26" t="str">
        <f t="shared" si="150"/>
        <v>may</v>
      </c>
      <c r="L822" s="26" t="str">
        <f t="shared" si="151"/>
        <v>mayo</v>
      </c>
      <c r="M822" s="26" t="str">
        <f t="shared" si="152"/>
        <v>m</v>
      </c>
      <c r="O822" s="26" t="str">
        <f t="shared" si="153"/>
        <v>01</v>
      </c>
      <c r="P822" s="26" t="str">
        <f t="shared" si="154"/>
        <v>2001</v>
      </c>
      <c r="R822" s="26" t="str">
        <f t="shared" si="155"/>
        <v>05-2001</v>
      </c>
    </row>
    <row r="823" spans="2:18" x14ac:dyDescent="0.25">
      <c r="B823" s="24">
        <v>41270</v>
      </c>
      <c r="D823" s="26" t="str">
        <f t="shared" si="144"/>
        <v>27</v>
      </c>
      <c r="E823" s="26" t="str">
        <f t="shared" si="145"/>
        <v>27</v>
      </c>
      <c r="F823" s="26" t="str">
        <f t="shared" si="146"/>
        <v>jue</v>
      </c>
      <c r="G823" s="26" t="str">
        <f t="shared" si="147"/>
        <v>jueves</v>
      </c>
      <c r="I823" s="26" t="str">
        <f t="shared" si="148"/>
        <v>12</v>
      </c>
      <c r="J823" s="26" t="str">
        <f t="shared" si="149"/>
        <v>12</v>
      </c>
      <c r="K823" s="26" t="str">
        <f t="shared" si="150"/>
        <v>dic</v>
      </c>
      <c r="L823" s="26" t="str">
        <f t="shared" si="151"/>
        <v>diciembre</v>
      </c>
      <c r="M823" s="26" t="str">
        <f t="shared" si="152"/>
        <v>d</v>
      </c>
      <c r="O823" s="26" t="str">
        <f t="shared" si="153"/>
        <v>12</v>
      </c>
      <c r="P823" s="26" t="str">
        <f t="shared" si="154"/>
        <v>2012</v>
      </c>
      <c r="R823" s="26" t="str">
        <f t="shared" si="155"/>
        <v>12-2012</v>
      </c>
    </row>
    <row r="824" spans="2:18" x14ac:dyDescent="0.25">
      <c r="B824" s="24">
        <v>37368</v>
      </c>
      <c r="D824" s="26" t="str">
        <f t="shared" si="144"/>
        <v>22</v>
      </c>
      <c r="E824" s="26" t="str">
        <f t="shared" si="145"/>
        <v>22</v>
      </c>
      <c r="F824" s="26" t="str">
        <f t="shared" si="146"/>
        <v>lun</v>
      </c>
      <c r="G824" s="26" t="str">
        <f t="shared" si="147"/>
        <v>lunes</v>
      </c>
      <c r="I824" s="26" t="str">
        <f t="shared" si="148"/>
        <v>4</v>
      </c>
      <c r="J824" s="26" t="str">
        <f t="shared" si="149"/>
        <v>04</v>
      </c>
      <c r="K824" s="26" t="str">
        <f t="shared" si="150"/>
        <v>abr</v>
      </c>
      <c r="L824" s="26" t="str">
        <f t="shared" si="151"/>
        <v>abril</v>
      </c>
      <c r="M824" s="26" t="str">
        <f t="shared" si="152"/>
        <v>a</v>
      </c>
      <c r="O824" s="26" t="str">
        <f t="shared" si="153"/>
        <v>02</v>
      </c>
      <c r="P824" s="26" t="str">
        <f t="shared" si="154"/>
        <v>2002</v>
      </c>
      <c r="R824" s="26" t="str">
        <f t="shared" si="155"/>
        <v>04-2002</v>
      </c>
    </row>
    <row r="825" spans="2:18" x14ac:dyDescent="0.25">
      <c r="B825" s="24">
        <v>41049</v>
      </c>
      <c r="D825" s="26" t="str">
        <f t="shared" si="144"/>
        <v>20</v>
      </c>
      <c r="E825" s="26" t="str">
        <f t="shared" si="145"/>
        <v>20</v>
      </c>
      <c r="F825" s="26" t="str">
        <f t="shared" si="146"/>
        <v>dom</v>
      </c>
      <c r="G825" s="26" t="str">
        <f t="shared" si="147"/>
        <v>domingo</v>
      </c>
      <c r="I825" s="26" t="str">
        <f t="shared" si="148"/>
        <v>5</v>
      </c>
      <c r="J825" s="26" t="str">
        <f t="shared" si="149"/>
        <v>05</v>
      </c>
      <c r="K825" s="26" t="str">
        <f t="shared" si="150"/>
        <v>may</v>
      </c>
      <c r="L825" s="26" t="str">
        <f t="shared" si="151"/>
        <v>mayo</v>
      </c>
      <c r="M825" s="26" t="str">
        <f t="shared" si="152"/>
        <v>m</v>
      </c>
      <c r="O825" s="26" t="str">
        <f t="shared" si="153"/>
        <v>12</v>
      </c>
      <c r="P825" s="26" t="str">
        <f t="shared" si="154"/>
        <v>2012</v>
      </c>
      <c r="R825" s="26" t="str">
        <f t="shared" si="155"/>
        <v>05-2012</v>
      </c>
    </row>
    <row r="826" spans="2:18" x14ac:dyDescent="0.25">
      <c r="B826" s="24">
        <v>36810</v>
      </c>
      <c r="D826" s="26" t="str">
        <f t="shared" si="144"/>
        <v>11</v>
      </c>
      <c r="E826" s="26" t="str">
        <f t="shared" si="145"/>
        <v>11</v>
      </c>
      <c r="F826" s="26" t="str">
        <f t="shared" si="146"/>
        <v>mié</v>
      </c>
      <c r="G826" s="26" t="str">
        <f t="shared" si="147"/>
        <v>miércoles</v>
      </c>
      <c r="I826" s="26" t="str">
        <f t="shared" si="148"/>
        <v>10</v>
      </c>
      <c r="J826" s="26" t="str">
        <f t="shared" si="149"/>
        <v>10</v>
      </c>
      <c r="K826" s="26" t="str">
        <f t="shared" si="150"/>
        <v>oct</v>
      </c>
      <c r="L826" s="26" t="str">
        <f t="shared" si="151"/>
        <v>octubre</v>
      </c>
      <c r="M826" s="26" t="str">
        <f t="shared" si="152"/>
        <v>o</v>
      </c>
      <c r="O826" s="26" t="str">
        <f t="shared" si="153"/>
        <v>00</v>
      </c>
      <c r="P826" s="26" t="str">
        <f t="shared" si="154"/>
        <v>2000</v>
      </c>
      <c r="R826" s="26" t="str">
        <f t="shared" si="155"/>
        <v>10-2000</v>
      </c>
    </row>
    <row r="827" spans="2:18" x14ac:dyDescent="0.25">
      <c r="B827" s="24">
        <v>37730</v>
      </c>
      <c r="D827" s="26" t="str">
        <f t="shared" si="144"/>
        <v>19</v>
      </c>
      <c r="E827" s="26" t="str">
        <f t="shared" si="145"/>
        <v>19</v>
      </c>
      <c r="F827" s="26" t="str">
        <f t="shared" si="146"/>
        <v>sáb</v>
      </c>
      <c r="G827" s="26" t="str">
        <f t="shared" si="147"/>
        <v>sábado</v>
      </c>
      <c r="I827" s="26" t="str">
        <f t="shared" si="148"/>
        <v>4</v>
      </c>
      <c r="J827" s="26" t="str">
        <f t="shared" si="149"/>
        <v>04</v>
      </c>
      <c r="K827" s="26" t="str">
        <f t="shared" si="150"/>
        <v>abr</v>
      </c>
      <c r="L827" s="26" t="str">
        <f t="shared" si="151"/>
        <v>abril</v>
      </c>
      <c r="M827" s="26" t="str">
        <f t="shared" si="152"/>
        <v>a</v>
      </c>
      <c r="O827" s="26" t="str">
        <f t="shared" si="153"/>
        <v>03</v>
      </c>
      <c r="P827" s="26" t="str">
        <f t="shared" si="154"/>
        <v>2003</v>
      </c>
      <c r="R827" s="26" t="str">
        <f t="shared" si="155"/>
        <v>04-2003</v>
      </c>
    </row>
    <row r="828" spans="2:18" x14ac:dyDescent="0.25">
      <c r="B828" s="24">
        <v>43532</v>
      </c>
      <c r="D828" s="26" t="str">
        <f t="shared" si="144"/>
        <v>8</v>
      </c>
      <c r="E828" s="26" t="str">
        <f t="shared" si="145"/>
        <v>08</v>
      </c>
      <c r="F828" s="26" t="str">
        <f t="shared" si="146"/>
        <v>vie</v>
      </c>
      <c r="G828" s="26" t="str">
        <f t="shared" si="147"/>
        <v>viernes</v>
      </c>
      <c r="I828" s="26" t="str">
        <f t="shared" si="148"/>
        <v>3</v>
      </c>
      <c r="J828" s="26" t="str">
        <f t="shared" si="149"/>
        <v>03</v>
      </c>
      <c r="K828" s="26" t="str">
        <f t="shared" si="150"/>
        <v>mar</v>
      </c>
      <c r="L828" s="26" t="str">
        <f t="shared" si="151"/>
        <v>marzo</v>
      </c>
      <c r="M828" s="26" t="str">
        <f t="shared" si="152"/>
        <v>m</v>
      </c>
      <c r="O828" s="26" t="str">
        <f t="shared" si="153"/>
        <v>19</v>
      </c>
      <c r="P828" s="26" t="str">
        <f t="shared" si="154"/>
        <v>2019</v>
      </c>
      <c r="R828" s="26" t="str">
        <f t="shared" si="155"/>
        <v>03-2019</v>
      </c>
    </row>
    <row r="829" spans="2:18" x14ac:dyDescent="0.25">
      <c r="B829" s="24">
        <v>39558</v>
      </c>
      <c r="D829" s="26" t="str">
        <f t="shared" si="144"/>
        <v>20</v>
      </c>
      <c r="E829" s="26" t="str">
        <f t="shared" si="145"/>
        <v>20</v>
      </c>
      <c r="F829" s="26" t="str">
        <f t="shared" si="146"/>
        <v>dom</v>
      </c>
      <c r="G829" s="26" t="str">
        <f t="shared" si="147"/>
        <v>domingo</v>
      </c>
      <c r="I829" s="26" t="str">
        <f t="shared" si="148"/>
        <v>4</v>
      </c>
      <c r="J829" s="26" t="str">
        <f t="shared" si="149"/>
        <v>04</v>
      </c>
      <c r="K829" s="26" t="str">
        <f t="shared" si="150"/>
        <v>abr</v>
      </c>
      <c r="L829" s="26" t="str">
        <f t="shared" si="151"/>
        <v>abril</v>
      </c>
      <c r="M829" s="26" t="str">
        <f t="shared" si="152"/>
        <v>a</v>
      </c>
      <c r="O829" s="26" t="str">
        <f t="shared" si="153"/>
        <v>08</v>
      </c>
      <c r="P829" s="26" t="str">
        <f t="shared" si="154"/>
        <v>2008</v>
      </c>
      <c r="R829" s="26" t="str">
        <f t="shared" si="155"/>
        <v>04-2008</v>
      </c>
    </row>
    <row r="830" spans="2:18" x14ac:dyDescent="0.25">
      <c r="B830" s="24">
        <v>42880</v>
      </c>
      <c r="D830" s="26" t="str">
        <f t="shared" si="144"/>
        <v>25</v>
      </c>
      <c r="E830" s="26" t="str">
        <f t="shared" si="145"/>
        <v>25</v>
      </c>
      <c r="F830" s="26" t="str">
        <f t="shared" si="146"/>
        <v>jue</v>
      </c>
      <c r="G830" s="26" t="str">
        <f t="shared" si="147"/>
        <v>jueves</v>
      </c>
      <c r="I830" s="26" t="str">
        <f t="shared" si="148"/>
        <v>5</v>
      </c>
      <c r="J830" s="26" t="str">
        <f t="shared" si="149"/>
        <v>05</v>
      </c>
      <c r="K830" s="26" t="str">
        <f t="shared" si="150"/>
        <v>may</v>
      </c>
      <c r="L830" s="26" t="str">
        <f t="shared" si="151"/>
        <v>mayo</v>
      </c>
      <c r="M830" s="26" t="str">
        <f t="shared" si="152"/>
        <v>m</v>
      </c>
      <c r="O830" s="26" t="str">
        <f t="shared" si="153"/>
        <v>17</v>
      </c>
      <c r="P830" s="26" t="str">
        <f t="shared" si="154"/>
        <v>2017</v>
      </c>
      <c r="R830" s="26" t="str">
        <f t="shared" si="155"/>
        <v>05-2017</v>
      </c>
    </row>
    <row r="831" spans="2:18" x14ac:dyDescent="0.25">
      <c r="B831" s="24">
        <v>43587</v>
      </c>
      <c r="D831" s="26" t="str">
        <f t="shared" si="144"/>
        <v>2</v>
      </c>
      <c r="E831" s="26" t="str">
        <f t="shared" si="145"/>
        <v>02</v>
      </c>
      <c r="F831" s="26" t="str">
        <f t="shared" si="146"/>
        <v>jue</v>
      </c>
      <c r="G831" s="26" t="str">
        <f t="shared" si="147"/>
        <v>jueves</v>
      </c>
      <c r="I831" s="26" t="str">
        <f t="shared" si="148"/>
        <v>5</v>
      </c>
      <c r="J831" s="26" t="str">
        <f t="shared" si="149"/>
        <v>05</v>
      </c>
      <c r="K831" s="26" t="str">
        <f t="shared" si="150"/>
        <v>may</v>
      </c>
      <c r="L831" s="26" t="str">
        <f t="shared" si="151"/>
        <v>mayo</v>
      </c>
      <c r="M831" s="26" t="str">
        <f t="shared" si="152"/>
        <v>m</v>
      </c>
      <c r="O831" s="26" t="str">
        <f t="shared" si="153"/>
        <v>19</v>
      </c>
      <c r="P831" s="26" t="str">
        <f t="shared" si="154"/>
        <v>2019</v>
      </c>
      <c r="R831" s="26" t="str">
        <f t="shared" si="155"/>
        <v>05-2019</v>
      </c>
    </row>
    <row r="832" spans="2:18" x14ac:dyDescent="0.25">
      <c r="B832" s="24">
        <v>40003</v>
      </c>
      <c r="D832" s="26" t="str">
        <f t="shared" si="144"/>
        <v>9</v>
      </c>
      <c r="E832" s="26" t="str">
        <f t="shared" si="145"/>
        <v>09</v>
      </c>
      <c r="F832" s="26" t="str">
        <f t="shared" si="146"/>
        <v>jue</v>
      </c>
      <c r="G832" s="26" t="str">
        <f t="shared" si="147"/>
        <v>jueves</v>
      </c>
      <c r="I832" s="26" t="str">
        <f t="shared" si="148"/>
        <v>7</v>
      </c>
      <c r="J832" s="26" t="str">
        <f t="shared" si="149"/>
        <v>07</v>
      </c>
      <c r="K832" s="26" t="str">
        <f t="shared" si="150"/>
        <v>jul</v>
      </c>
      <c r="L832" s="26" t="str">
        <f t="shared" si="151"/>
        <v>julio</v>
      </c>
      <c r="M832" s="26" t="str">
        <f t="shared" si="152"/>
        <v>j</v>
      </c>
      <c r="O832" s="26" t="str">
        <f t="shared" si="153"/>
        <v>09</v>
      </c>
      <c r="P832" s="26" t="str">
        <f t="shared" si="154"/>
        <v>2009</v>
      </c>
      <c r="R832" s="26" t="str">
        <f t="shared" si="155"/>
        <v>07-2009</v>
      </c>
    </row>
    <row r="833" spans="2:18" x14ac:dyDescent="0.25">
      <c r="B833" s="24">
        <v>41562</v>
      </c>
      <c r="D833" s="26" t="str">
        <f t="shared" si="144"/>
        <v>15</v>
      </c>
      <c r="E833" s="26" t="str">
        <f t="shared" si="145"/>
        <v>15</v>
      </c>
      <c r="F833" s="26" t="str">
        <f t="shared" si="146"/>
        <v>mar</v>
      </c>
      <c r="G833" s="26" t="str">
        <f t="shared" si="147"/>
        <v>martes</v>
      </c>
      <c r="I833" s="26" t="str">
        <f t="shared" si="148"/>
        <v>10</v>
      </c>
      <c r="J833" s="26" t="str">
        <f t="shared" si="149"/>
        <v>10</v>
      </c>
      <c r="K833" s="26" t="str">
        <f t="shared" si="150"/>
        <v>oct</v>
      </c>
      <c r="L833" s="26" t="str">
        <f t="shared" si="151"/>
        <v>octubre</v>
      </c>
      <c r="M833" s="26" t="str">
        <f t="shared" si="152"/>
        <v>o</v>
      </c>
      <c r="O833" s="26" t="str">
        <f t="shared" si="153"/>
        <v>13</v>
      </c>
      <c r="P833" s="26" t="str">
        <f t="shared" si="154"/>
        <v>2013</v>
      </c>
      <c r="R833" s="26" t="str">
        <f t="shared" si="155"/>
        <v>10-2013</v>
      </c>
    </row>
    <row r="834" spans="2:18" x14ac:dyDescent="0.25">
      <c r="B834" s="24">
        <v>41302</v>
      </c>
      <c r="D834" s="26" t="str">
        <f t="shared" si="144"/>
        <v>28</v>
      </c>
      <c r="E834" s="26" t="str">
        <f t="shared" si="145"/>
        <v>28</v>
      </c>
      <c r="F834" s="26" t="str">
        <f t="shared" si="146"/>
        <v>lun</v>
      </c>
      <c r="G834" s="26" t="str">
        <f t="shared" si="147"/>
        <v>lunes</v>
      </c>
      <c r="I834" s="26" t="str">
        <f t="shared" si="148"/>
        <v>1</v>
      </c>
      <c r="J834" s="26" t="str">
        <f t="shared" si="149"/>
        <v>01</v>
      </c>
      <c r="K834" s="26" t="str">
        <f t="shared" si="150"/>
        <v>ene</v>
      </c>
      <c r="L834" s="26" t="str">
        <f t="shared" si="151"/>
        <v>enero</v>
      </c>
      <c r="M834" s="26" t="str">
        <f t="shared" si="152"/>
        <v>e</v>
      </c>
      <c r="O834" s="26" t="str">
        <f t="shared" si="153"/>
        <v>13</v>
      </c>
      <c r="P834" s="26" t="str">
        <f t="shared" si="154"/>
        <v>2013</v>
      </c>
      <c r="R834" s="26" t="str">
        <f t="shared" si="155"/>
        <v>01-2013</v>
      </c>
    </row>
    <row r="835" spans="2:18" x14ac:dyDescent="0.25">
      <c r="B835" s="24">
        <v>40050</v>
      </c>
      <c r="D835" s="26" t="str">
        <f t="shared" si="144"/>
        <v>25</v>
      </c>
      <c r="E835" s="26" t="str">
        <f t="shared" si="145"/>
        <v>25</v>
      </c>
      <c r="F835" s="26" t="str">
        <f t="shared" si="146"/>
        <v>mar</v>
      </c>
      <c r="G835" s="26" t="str">
        <f t="shared" si="147"/>
        <v>martes</v>
      </c>
      <c r="I835" s="26" t="str">
        <f t="shared" si="148"/>
        <v>8</v>
      </c>
      <c r="J835" s="26" t="str">
        <f t="shared" si="149"/>
        <v>08</v>
      </c>
      <c r="K835" s="26" t="str">
        <f t="shared" si="150"/>
        <v>ago</v>
      </c>
      <c r="L835" s="26" t="str">
        <f t="shared" si="151"/>
        <v>agosto</v>
      </c>
      <c r="M835" s="26" t="str">
        <f t="shared" si="152"/>
        <v>a</v>
      </c>
      <c r="O835" s="26" t="str">
        <f t="shared" si="153"/>
        <v>09</v>
      </c>
      <c r="P835" s="26" t="str">
        <f t="shared" si="154"/>
        <v>2009</v>
      </c>
      <c r="R835" s="26" t="str">
        <f t="shared" si="155"/>
        <v>08-2009</v>
      </c>
    </row>
    <row r="836" spans="2:18" x14ac:dyDescent="0.25">
      <c r="B836" s="24">
        <v>42667</v>
      </c>
      <c r="D836" s="26" t="str">
        <f t="shared" si="144"/>
        <v>24</v>
      </c>
      <c r="E836" s="26" t="str">
        <f t="shared" si="145"/>
        <v>24</v>
      </c>
      <c r="F836" s="26" t="str">
        <f t="shared" si="146"/>
        <v>lun</v>
      </c>
      <c r="G836" s="26" t="str">
        <f t="shared" si="147"/>
        <v>lunes</v>
      </c>
      <c r="I836" s="26" t="str">
        <f t="shared" si="148"/>
        <v>10</v>
      </c>
      <c r="J836" s="26" t="str">
        <f t="shared" si="149"/>
        <v>10</v>
      </c>
      <c r="K836" s="26" t="str">
        <f t="shared" si="150"/>
        <v>oct</v>
      </c>
      <c r="L836" s="26" t="str">
        <f t="shared" si="151"/>
        <v>octubre</v>
      </c>
      <c r="M836" s="26" t="str">
        <f t="shared" si="152"/>
        <v>o</v>
      </c>
      <c r="O836" s="26" t="str">
        <f t="shared" si="153"/>
        <v>16</v>
      </c>
      <c r="P836" s="26" t="str">
        <f t="shared" si="154"/>
        <v>2016</v>
      </c>
      <c r="R836" s="26" t="str">
        <f t="shared" si="155"/>
        <v>10-2016</v>
      </c>
    </row>
    <row r="837" spans="2:18" x14ac:dyDescent="0.25">
      <c r="B837" s="24">
        <v>42993</v>
      </c>
      <c r="D837" s="26" t="str">
        <f t="shared" si="144"/>
        <v>15</v>
      </c>
      <c r="E837" s="26" t="str">
        <f t="shared" si="145"/>
        <v>15</v>
      </c>
      <c r="F837" s="26" t="str">
        <f t="shared" si="146"/>
        <v>vie</v>
      </c>
      <c r="G837" s="26" t="str">
        <f t="shared" si="147"/>
        <v>viernes</v>
      </c>
      <c r="I837" s="26" t="str">
        <f t="shared" si="148"/>
        <v>9</v>
      </c>
      <c r="J837" s="26" t="str">
        <f t="shared" si="149"/>
        <v>09</v>
      </c>
      <c r="K837" s="26" t="str">
        <f t="shared" si="150"/>
        <v>sep</v>
      </c>
      <c r="L837" s="26" t="str">
        <f t="shared" si="151"/>
        <v>septiembre</v>
      </c>
      <c r="M837" s="26" t="str">
        <f t="shared" si="152"/>
        <v>s</v>
      </c>
      <c r="O837" s="26" t="str">
        <f t="shared" si="153"/>
        <v>17</v>
      </c>
      <c r="P837" s="26" t="str">
        <f t="shared" si="154"/>
        <v>2017</v>
      </c>
      <c r="R837" s="26" t="str">
        <f t="shared" si="155"/>
        <v>09-2017</v>
      </c>
    </row>
    <row r="838" spans="2:18" x14ac:dyDescent="0.25">
      <c r="B838" s="24">
        <v>41463</v>
      </c>
      <c r="D838" s="26" t="str">
        <f t="shared" si="144"/>
        <v>8</v>
      </c>
      <c r="E838" s="26" t="str">
        <f t="shared" si="145"/>
        <v>08</v>
      </c>
      <c r="F838" s="26" t="str">
        <f t="shared" si="146"/>
        <v>lun</v>
      </c>
      <c r="G838" s="26" t="str">
        <f t="shared" si="147"/>
        <v>lunes</v>
      </c>
      <c r="I838" s="26" t="str">
        <f t="shared" si="148"/>
        <v>7</v>
      </c>
      <c r="J838" s="26" t="str">
        <f t="shared" si="149"/>
        <v>07</v>
      </c>
      <c r="K838" s="26" t="str">
        <f t="shared" si="150"/>
        <v>jul</v>
      </c>
      <c r="L838" s="26" t="str">
        <f t="shared" si="151"/>
        <v>julio</v>
      </c>
      <c r="M838" s="26" t="str">
        <f t="shared" si="152"/>
        <v>j</v>
      </c>
      <c r="O838" s="26" t="str">
        <f t="shared" si="153"/>
        <v>13</v>
      </c>
      <c r="P838" s="26" t="str">
        <f t="shared" si="154"/>
        <v>2013</v>
      </c>
      <c r="R838" s="26" t="str">
        <f t="shared" si="155"/>
        <v>07-2013</v>
      </c>
    </row>
    <row r="839" spans="2:18" x14ac:dyDescent="0.25">
      <c r="B839" s="24">
        <v>40031</v>
      </c>
      <c r="D839" s="26" t="str">
        <f t="shared" si="144"/>
        <v>6</v>
      </c>
      <c r="E839" s="26" t="str">
        <f t="shared" si="145"/>
        <v>06</v>
      </c>
      <c r="F839" s="26" t="str">
        <f t="shared" si="146"/>
        <v>jue</v>
      </c>
      <c r="G839" s="26" t="str">
        <f t="shared" si="147"/>
        <v>jueves</v>
      </c>
      <c r="I839" s="26" t="str">
        <f t="shared" si="148"/>
        <v>8</v>
      </c>
      <c r="J839" s="26" t="str">
        <f t="shared" si="149"/>
        <v>08</v>
      </c>
      <c r="K839" s="26" t="str">
        <f t="shared" si="150"/>
        <v>ago</v>
      </c>
      <c r="L839" s="26" t="str">
        <f t="shared" si="151"/>
        <v>agosto</v>
      </c>
      <c r="M839" s="26" t="str">
        <f t="shared" si="152"/>
        <v>a</v>
      </c>
      <c r="O839" s="26" t="str">
        <f t="shared" si="153"/>
        <v>09</v>
      </c>
      <c r="P839" s="26" t="str">
        <f t="shared" si="154"/>
        <v>2009</v>
      </c>
      <c r="R839" s="26" t="str">
        <f t="shared" si="155"/>
        <v>08-2009</v>
      </c>
    </row>
    <row r="840" spans="2:18" x14ac:dyDescent="0.25">
      <c r="B840" s="24">
        <v>43821</v>
      </c>
      <c r="D840" s="26" t="str">
        <f t="shared" si="144"/>
        <v>22</v>
      </c>
      <c r="E840" s="26" t="str">
        <f t="shared" si="145"/>
        <v>22</v>
      </c>
      <c r="F840" s="26" t="str">
        <f t="shared" si="146"/>
        <v>dom</v>
      </c>
      <c r="G840" s="26" t="str">
        <f t="shared" si="147"/>
        <v>domingo</v>
      </c>
      <c r="I840" s="26" t="str">
        <f t="shared" si="148"/>
        <v>12</v>
      </c>
      <c r="J840" s="26" t="str">
        <f t="shared" si="149"/>
        <v>12</v>
      </c>
      <c r="K840" s="26" t="str">
        <f t="shared" si="150"/>
        <v>dic</v>
      </c>
      <c r="L840" s="26" t="str">
        <f t="shared" si="151"/>
        <v>diciembre</v>
      </c>
      <c r="M840" s="26" t="str">
        <f t="shared" si="152"/>
        <v>d</v>
      </c>
      <c r="O840" s="26" t="str">
        <f t="shared" si="153"/>
        <v>19</v>
      </c>
      <c r="P840" s="26" t="str">
        <f t="shared" si="154"/>
        <v>2019</v>
      </c>
      <c r="R840" s="26" t="str">
        <f t="shared" si="155"/>
        <v>12-2019</v>
      </c>
    </row>
    <row r="841" spans="2:18" x14ac:dyDescent="0.25">
      <c r="B841" s="24">
        <v>37782</v>
      </c>
      <c r="D841" s="26" t="str">
        <f t="shared" si="144"/>
        <v>10</v>
      </c>
      <c r="E841" s="26" t="str">
        <f t="shared" si="145"/>
        <v>10</v>
      </c>
      <c r="F841" s="26" t="str">
        <f t="shared" si="146"/>
        <v>mar</v>
      </c>
      <c r="G841" s="26" t="str">
        <f t="shared" si="147"/>
        <v>martes</v>
      </c>
      <c r="I841" s="26" t="str">
        <f t="shared" si="148"/>
        <v>6</v>
      </c>
      <c r="J841" s="26" t="str">
        <f t="shared" si="149"/>
        <v>06</v>
      </c>
      <c r="K841" s="26" t="str">
        <f t="shared" si="150"/>
        <v>jun</v>
      </c>
      <c r="L841" s="26" t="str">
        <f t="shared" si="151"/>
        <v>junio</v>
      </c>
      <c r="M841" s="26" t="str">
        <f t="shared" si="152"/>
        <v>j</v>
      </c>
      <c r="O841" s="26" t="str">
        <f t="shared" si="153"/>
        <v>03</v>
      </c>
      <c r="P841" s="26" t="str">
        <f t="shared" si="154"/>
        <v>2003</v>
      </c>
      <c r="R841" s="26" t="str">
        <f t="shared" si="155"/>
        <v>06-2003</v>
      </c>
    </row>
    <row r="842" spans="2:18" x14ac:dyDescent="0.25">
      <c r="B842" s="24">
        <v>38193</v>
      </c>
      <c r="D842" s="26" t="str">
        <f t="shared" si="144"/>
        <v>25</v>
      </c>
      <c r="E842" s="26" t="str">
        <f t="shared" si="145"/>
        <v>25</v>
      </c>
      <c r="F842" s="26" t="str">
        <f t="shared" si="146"/>
        <v>dom</v>
      </c>
      <c r="G842" s="26" t="str">
        <f t="shared" si="147"/>
        <v>domingo</v>
      </c>
      <c r="I842" s="26" t="str">
        <f t="shared" si="148"/>
        <v>7</v>
      </c>
      <c r="J842" s="26" t="str">
        <f t="shared" si="149"/>
        <v>07</v>
      </c>
      <c r="K842" s="26" t="str">
        <f t="shared" si="150"/>
        <v>jul</v>
      </c>
      <c r="L842" s="26" t="str">
        <f t="shared" si="151"/>
        <v>julio</v>
      </c>
      <c r="M842" s="26" t="str">
        <f t="shared" si="152"/>
        <v>j</v>
      </c>
      <c r="O842" s="26" t="str">
        <f t="shared" si="153"/>
        <v>04</v>
      </c>
      <c r="P842" s="26" t="str">
        <f t="shared" si="154"/>
        <v>2004</v>
      </c>
      <c r="R842" s="26" t="str">
        <f t="shared" si="155"/>
        <v>07-2004</v>
      </c>
    </row>
    <row r="843" spans="2:18" x14ac:dyDescent="0.25">
      <c r="B843" s="24">
        <v>37814</v>
      </c>
      <c r="D843" s="26" t="str">
        <f t="shared" si="144"/>
        <v>12</v>
      </c>
      <c r="E843" s="26" t="str">
        <f t="shared" si="145"/>
        <v>12</v>
      </c>
      <c r="F843" s="26" t="str">
        <f t="shared" si="146"/>
        <v>sáb</v>
      </c>
      <c r="G843" s="26" t="str">
        <f t="shared" si="147"/>
        <v>sábado</v>
      </c>
      <c r="I843" s="26" t="str">
        <f t="shared" si="148"/>
        <v>7</v>
      </c>
      <c r="J843" s="26" t="str">
        <f t="shared" si="149"/>
        <v>07</v>
      </c>
      <c r="K843" s="26" t="str">
        <f t="shared" si="150"/>
        <v>jul</v>
      </c>
      <c r="L843" s="26" t="str">
        <f t="shared" si="151"/>
        <v>julio</v>
      </c>
      <c r="M843" s="26" t="str">
        <f t="shared" si="152"/>
        <v>j</v>
      </c>
      <c r="O843" s="26" t="str">
        <f t="shared" si="153"/>
        <v>03</v>
      </c>
      <c r="P843" s="26" t="str">
        <f t="shared" si="154"/>
        <v>2003</v>
      </c>
      <c r="R843" s="26" t="str">
        <f t="shared" si="155"/>
        <v>07-2003</v>
      </c>
    </row>
    <row r="844" spans="2:18" x14ac:dyDescent="0.25">
      <c r="B844" s="24">
        <v>41403</v>
      </c>
      <c r="D844" s="26" t="str">
        <f t="shared" ref="D844:D907" si="156">TEXT(B844,"d")</f>
        <v>9</v>
      </c>
      <c r="E844" s="26" t="str">
        <f t="shared" ref="E844:E907" si="157">TEXT(B844,"dd")</f>
        <v>09</v>
      </c>
      <c r="F844" s="26" t="str">
        <f t="shared" ref="F844:F907" si="158">TEXT(B844,"ddd")</f>
        <v>jue</v>
      </c>
      <c r="G844" s="26" t="str">
        <f t="shared" ref="G844:G907" si="159">TEXT(B844,"dddd")</f>
        <v>jueves</v>
      </c>
      <c r="I844" s="26" t="str">
        <f t="shared" ref="I844:I907" si="160">TEXT(B844,"m")</f>
        <v>5</v>
      </c>
      <c r="J844" s="26" t="str">
        <f t="shared" ref="J844:J907" si="161">TEXT(B844,"mm")</f>
        <v>05</v>
      </c>
      <c r="K844" s="26" t="str">
        <f t="shared" ref="K844:K907" si="162">TEXT(B844,"mmm")</f>
        <v>may</v>
      </c>
      <c r="L844" s="26" t="str">
        <f t="shared" ref="L844:L907" si="163">TEXT(B844,"mmmm")</f>
        <v>mayo</v>
      </c>
      <c r="M844" s="26" t="str">
        <f t="shared" ref="M844:M907" si="164">TEXT(B844,"mmmmm")</f>
        <v>m</v>
      </c>
      <c r="O844" s="26" t="str">
        <f t="shared" ref="O844:O907" si="165">TEXT(B844,"yy")</f>
        <v>13</v>
      </c>
      <c r="P844" s="26" t="str">
        <f t="shared" ref="P844:P907" si="166">TEXT(B844,"yyyy")</f>
        <v>2013</v>
      </c>
      <c r="R844" s="26" t="str">
        <f t="shared" ref="R844:R907" si="167">TEXT(B844,"mm-yyyy")</f>
        <v>05-2013</v>
      </c>
    </row>
    <row r="845" spans="2:18" x14ac:dyDescent="0.25">
      <c r="B845" s="24">
        <v>38766</v>
      </c>
      <c r="D845" s="26" t="str">
        <f t="shared" si="156"/>
        <v>18</v>
      </c>
      <c r="E845" s="26" t="str">
        <f t="shared" si="157"/>
        <v>18</v>
      </c>
      <c r="F845" s="26" t="str">
        <f t="shared" si="158"/>
        <v>sáb</v>
      </c>
      <c r="G845" s="26" t="str">
        <f t="shared" si="159"/>
        <v>sábado</v>
      </c>
      <c r="I845" s="26" t="str">
        <f t="shared" si="160"/>
        <v>2</v>
      </c>
      <c r="J845" s="26" t="str">
        <f t="shared" si="161"/>
        <v>02</v>
      </c>
      <c r="K845" s="26" t="str">
        <f t="shared" si="162"/>
        <v>feb</v>
      </c>
      <c r="L845" s="26" t="str">
        <f t="shared" si="163"/>
        <v>febrero</v>
      </c>
      <c r="M845" s="26" t="str">
        <f t="shared" si="164"/>
        <v>f</v>
      </c>
      <c r="O845" s="26" t="str">
        <f t="shared" si="165"/>
        <v>06</v>
      </c>
      <c r="P845" s="26" t="str">
        <f t="shared" si="166"/>
        <v>2006</v>
      </c>
      <c r="R845" s="26" t="str">
        <f t="shared" si="167"/>
        <v>02-2006</v>
      </c>
    </row>
    <row r="846" spans="2:18" x14ac:dyDescent="0.25">
      <c r="B846" s="24">
        <v>37943</v>
      </c>
      <c r="D846" s="26" t="str">
        <f t="shared" si="156"/>
        <v>18</v>
      </c>
      <c r="E846" s="26" t="str">
        <f t="shared" si="157"/>
        <v>18</v>
      </c>
      <c r="F846" s="26" t="str">
        <f t="shared" si="158"/>
        <v>mar</v>
      </c>
      <c r="G846" s="26" t="str">
        <f t="shared" si="159"/>
        <v>martes</v>
      </c>
      <c r="I846" s="26" t="str">
        <f t="shared" si="160"/>
        <v>11</v>
      </c>
      <c r="J846" s="26" t="str">
        <f t="shared" si="161"/>
        <v>11</v>
      </c>
      <c r="K846" s="26" t="str">
        <f t="shared" si="162"/>
        <v>nov</v>
      </c>
      <c r="L846" s="26" t="str">
        <f t="shared" si="163"/>
        <v>noviembre</v>
      </c>
      <c r="M846" s="26" t="str">
        <f t="shared" si="164"/>
        <v>n</v>
      </c>
      <c r="O846" s="26" t="str">
        <f t="shared" si="165"/>
        <v>03</v>
      </c>
      <c r="P846" s="26" t="str">
        <f t="shared" si="166"/>
        <v>2003</v>
      </c>
      <c r="R846" s="26" t="str">
        <f t="shared" si="167"/>
        <v>11-2003</v>
      </c>
    </row>
    <row r="847" spans="2:18" x14ac:dyDescent="0.25">
      <c r="B847" s="24">
        <v>40200</v>
      </c>
      <c r="D847" s="26" t="str">
        <f t="shared" si="156"/>
        <v>22</v>
      </c>
      <c r="E847" s="26" t="str">
        <f t="shared" si="157"/>
        <v>22</v>
      </c>
      <c r="F847" s="26" t="str">
        <f t="shared" si="158"/>
        <v>vie</v>
      </c>
      <c r="G847" s="26" t="str">
        <f t="shared" si="159"/>
        <v>viernes</v>
      </c>
      <c r="I847" s="26" t="str">
        <f t="shared" si="160"/>
        <v>1</v>
      </c>
      <c r="J847" s="26" t="str">
        <f t="shared" si="161"/>
        <v>01</v>
      </c>
      <c r="K847" s="26" t="str">
        <f t="shared" si="162"/>
        <v>ene</v>
      </c>
      <c r="L847" s="26" t="str">
        <f t="shared" si="163"/>
        <v>enero</v>
      </c>
      <c r="M847" s="26" t="str">
        <f t="shared" si="164"/>
        <v>e</v>
      </c>
      <c r="O847" s="26" t="str">
        <f t="shared" si="165"/>
        <v>10</v>
      </c>
      <c r="P847" s="26" t="str">
        <f t="shared" si="166"/>
        <v>2010</v>
      </c>
      <c r="R847" s="26" t="str">
        <f t="shared" si="167"/>
        <v>01-2010</v>
      </c>
    </row>
    <row r="848" spans="2:18" x14ac:dyDescent="0.25">
      <c r="B848" s="24">
        <v>40653</v>
      </c>
      <c r="D848" s="26" t="str">
        <f t="shared" si="156"/>
        <v>20</v>
      </c>
      <c r="E848" s="26" t="str">
        <f t="shared" si="157"/>
        <v>20</v>
      </c>
      <c r="F848" s="26" t="str">
        <f t="shared" si="158"/>
        <v>mié</v>
      </c>
      <c r="G848" s="26" t="str">
        <f t="shared" si="159"/>
        <v>miércoles</v>
      </c>
      <c r="I848" s="26" t="str">
        <f t="shared" si="160"/>
        <v>4</v>
      </c>
      <c r="J848" s="26" t="str">
        <f t="shared" si="161"/>
        <v>04</v>
      </c>
      <c r="K848" s="26" t="str">
        <f t="shared" si="162"/>
        <v>abr</v>
      </c>
      <c r="L848" s="26" t="str">
        <f t="shared" si="163"/>
        <v>abril</v>
      </c>
      <c r="M848" s="26" t="str">
        <f t="shared" si="164"/>
        <v>a</v>
      </c>
      <c r="O848" s="26" t="str">
        <f t="shared" si="165"/>
        <v>11</v>
      </c>
      <c r="P848" s="26" t="str">
        <f t="shared" si="166"/>
        <v>2011</v>
      </c>
      <c r="R848" s="26" t="str">
        <f t="shared" si="167"/>
        <v>04-2011</v>
      </c>
    </row>
    <row r="849" spans="2:18" x14ac:dyDescent="0.25">
      <c r="B849" s="24">
        <v>41138</v>
      </c>
      <c r="D849" s="26" t="str">
        <f t="shared" si="156"/>
        <v>17</v>
      </c>
      <c r="E849" s="26" t="str">
        <f t="shared" si="157"/>
        <v>17</v>
      </c>
      <c r="F849" s="26" t="str">
        <f t="shared" si="158"/>
        <v>vie</v>
      </c>
      <c r="G849" s="26" t="str">
        <f t="shared" si="159"/>
        <v>viernes</v>
      </c>
      <c r="I849" s="26" t="str">
        <f t="shared" si="160"/>
        <v>8</v>
      </c>
      <c r="J849" s="26" t="str">
        <f t="shared" si="161"/>
        <v>08</v>
      </c>
      <c r="K849" s="26" t="str">
        <f t="shared" si="162"/>
        <v>ago</v>
      </c>
      <c r="L849" s="26" t="str">
        <f t="shared" si="163"/>
        <v>agosto</v>
      </c>
      <c r="M849" s="26" t="str">
        <f t="shared" si="164"/>
        <v>a</v>
      </c>
      <c r="O849" s="26" t="str">
        <f t="shared" si="165"/>
        <v>12</v>
      </c>
      <c r="P849" s="26" t="str">
        <f t="shared" si="166"/>
        <v>2012</v>
      </c>
      <c r="R849" s="26" t="str">
        <f t="shared" si="167"/>
        <v>08-2012</v>
      </c>
    </row>
    <row r="850" spans="2:18" x14ac:dyDescent="0.25">
      <c r="B850" s="24">
        <v>41416</v>
      </c>
      <c r="D850" s="26" t="str">
        <f t="shared" si="156"/>
        <v>22</v>
      </c>
      <c r="E850" s="26" t="str">
        <f t="shared" si="157"/>
        <v>22</v>
      </c>
      <c r="F850" s="26" t="str">
        <f t="shared" si="158"/>
        <v>mié</v>
      </c>
      <c r="G850" s="26" t="str">
        <f t="shared" si="159"/>
        <v>miércoles</v>
      </c>
      <c r="I850" s="26" t="str">
        <f t="shared" si="160"/>
        <v>5</v>
      </c>
      <c r="J850" s="26" t="str">
        <f t="shared" si="161"/>
        <v>05</v>
      </c>
      <c r="K850" s="26" t="str">
        <f t="shared" si="162"/>
        <v>may</v>
      </c>
      <c r="L850" s="26" t="str">
        <f t="shared" si="163"/>
        <v>mayo</v>
      </c>
      <c r="M850" s="26" t="str">
        <f t="shared" si="164"/>
        <v>m</v>
      </c>
      <c r="O850" s="26" t="str">
        <f t="shared" si="165"/>
        <v>13</v>
      </c>
      <c r="P850" s="26" t="str">
        <f t="shared" si="166"/>
        <v>2013</v>
      </c>
      <c r="R850" s="26" t="str">
        <f t="shared" si="167"/>
        <v>05-2013</v>
      </c>
    </row>
    <row r="851" spans="2:18" x14ac:dyDescent="0.25">
      <c r="B851" s="24">
        <v>43351</v>
      </c>
      <c r="D851" s="26" t="str">
        <f t="shared" si="156"/>
        <v>8</v>
      </c>
      <c r="E851" s="26" t="str">
        <f t="shared" si="157"/>
        <v>08</v>
      </c>
      <c r="F851" s="26" t="str">
        <f t="shared" si="158"/>
        <v>sáb</v>
      </c>
      <c r="G851" s="26" t="str">
        <f t="shared" si="159"/>
        <v>sábado</v>
      </c>
      <c r="I851" s="26" t="str">
        <f t="shared" si="160"/>
        <v>9</v>
      </c>
      <c r="J851" s="26" t="str">
        <f t="shared" si="161"/>
        <v>09</v>
      </c>
      <c r="K851" s="26" t="str">
        <f t="shared" si="162"/>
        <v>sep</v>
      </c>
      <c r="L851" s="26" t="str">
        <f t="shared" si="163"/>
        <v>septiembre</v>
      </c>
      <c r="M851" s="26" t="str">
        <f t="shared" si="164"/>
        <v>s</v>
      </c>
      <c r="O851" s="26" t="str">
        <f t="shared" si="165"/>
        <v>18</v>
      </c>
      <c r="P851" s="26" t="str">
        <f t="shared" si="166"/>
        <v>2018</v>
      </c>
      <c r="R851" s="26" t="str">
        <f t="shared" si="167"/>
        <v>09-2018</v>
      </c>
    </row>
    <row r="852" spans="2:18" x14ac:dyDescent="0.25">
      <c r="B852" s="24">
        <v>41339</v>
      </c>
      <c r="D852" s="26" t="str">
        <f t="shared" si="156"/>
        <v>6</v>
      </c>
      <c r="E852" s="26" t="str">
        <f t="shared" si="157"/>
        <v>06</v>
      </c>
      <c r="F852" s="26" t="str">
        <f t="shared" si="158"/>
        <v>mié</v>
      </c>
      <c r="G852" s="26" t="str">
        <f t="shared" si="159"/>
        <v>miércoles</v>
      </c>
      <c r="I852" s="26" t="str">
        <f t="shared" si="160"/>
        <v>3</v>
      </c>
      <c r="J852" s="26" t="str">
        <f t="shared" si="161"/>
        <v>03</v>
      </c>
      <c r="K852" s="26" t="str">
        <f t="shared" si="162"/>
        <v>mar</v>
      </c>
      <c r="L852" s="26" t="str">
        <f t="shared" si="163"/>
        <v>marzo</v>
      </c>
      <c r="M852" s="26" t="str">
        <f t="shared" si="164"/>
        <v>m</v>
      </c>
      <c r="O852" s="26" t="str">
        <f t="shared" si="165"/>
        <v>13</v>
      </c>
      <c r="P852" s="26" t="str">
        <f t="shared" si="166"/>
        <v>2013</v>
      </c>
      <c r="R852" s="26" t="str">
        <f t="shared" si="167"/>
        <v>03-2013</v>
      </c>
    </row>
    <row r="853" spans="2:18" x14ac:dyDescent="0.25">
      <c r="B853" s="24">
        <v>38663</v>
      </c>
      <c r="D853" s="26" t="str">
        <f t="shared" si="156"/>
        <v>7</v>
      </c>
      <c r="E853" s="26" t="str">
        <f t="shared" si="157"/>
        <v>07</v>
      </c>
      <c r="F853" s="26" t="str">
        <f t="shared" si="158"/>
        <v>lun</v>
      </c>
      <c r="G853" s="26" t="str">
        <f t="shared" si="159"/>
        <v>lunes</v>
      </c>
      <c r="I853" s="26" t="str">
        <f t="shared" si="160"/>
        <v>11</v>
      </c>
      <c r="J853" s="26" t="str">
        <f t="shared" si="161"/>
        <v>11</v>
      </c>
      <c r="K853" s="26" t="str">
        <f t="shared" si="162"/>
        <v>nov</v>
      </c>
      <c r="L853" s="26" t="str">
        <f t="shared" si="163"/>
        <v>noviembre</v>
      </c>
      <c r="M853" s="26" t="str">
        <f t="shared" si="164"/>
        <v>n</v>
      </c>
      <c r="O853" s="26" t="str">
        <f t="shared" si="165"/>
        <v>05</v>
      </c>
      <c r="P853" s="26" t="str">
        <f t="shared" si="166"/>
        <v>2005</v>
      </c>
      <c r="R853" s="26" t="str">
        <f t="shared" si="167"/>
        <v>11-2005</v>
      </c>
    </row>
    <row r="854" spans="2:18" x14ac:dyDescent="0.25">
      <c r="B854" s="24">
        <v>44128</v>
      </c>
      <c r="D854" s="26" t="str">
        <f t="shared" si="156"/>
        <v>24</v>
      </c>
      <c r="E854" s="26" t="str">
        <f t="shared" si="157"/>
        <v>24</v>
      </c>
      <c r="F854" s="26" t="str">
        <f t="shared" si="158"/>
        <v>sáb</v>
      </c>
      <c r="G854" s="26" t="str">
        <f t="shared" si="159"/>
        <v>sábado</v>
      </c>
      <c r="I854" s="26" t="str">
        <f t="shared" si="160"/>
        <v>10</v>
      </c>
      <c r="J854" s="26" t="str">
        <f t="shared" si="161"/>
        <v>10</v>
      </c>
      <c r="K854" s="26" t="str">
        <f t="shared" si="162"/>
        <v>oct</v>
      </c>
      <c r="L854" s="26" t="str">
        <f t="shared" si="163"/>
        <v>octubre</v>
      </c>
      <c r="M854" s="26" t="str">
        <f t="shared" si="164"/>
        <v>o</v>
      </c>
      <c r="O854" s="26" t="str">
        <f t="shared" si="165"/>
        <v>20</v>
      </c>
      <c r="P854" s="26" t="str">
        <f t="shared" si="166"/>
        <v>2020</v>
      </c>
      <c r="R854" s="26" t="str">
        <f t="shared" si="167"/>
        <v>10-2020</v>
      </c>
    </row>
    <row r="855" spans="2:18" x14ac:dyDescent="0.25">
      <c r="B855" s="24">
        <v>41359</v>
      </c>
      <c r="D855" s="26" t="str">
        <f t="shared" si="156"/>
        <v>26</v>
      </c>
      <c r="E855" s="26" t="str">
        <f t="shared" si="157"/>
        <v>26</v>
      </c>
      <c r="F855" s="26" t="str">
        <f t="shared" si="158"/>
        <v>mar</v>
      </c>
      <c r="G855" s="26" t="str">
        <f t="shared" si="159"/>
        <v>martes</v>
      </c>
      <c r="I855" s="26" t="str">
        <f t="shared" si="160"/>
        <v>3</v>
      </c>
      <c r="J855" s="26" t="str">
        <f t="shared" si="161"/>
        <v>03</v>
      </c>
      <c r="K855" s="26" t="str">
        <f t="shared" si="162"/>
        <v>mar</v>
      </c>
      <c r="L855" s="26" t="str">
        <f t="shared" si="163"/>
        <v>marzo</v>
      </c>
      <c r="M855" s="26" t="str">
        <f t="shared" si="164"/>
        <v>m</v>
      </c>
      <c r="O855" s="26" t="str">
        <f t="shared" si="165"/>
        <v>13</v>
      </c>
      <c r="P855" s="26" t="str">
        <f t="shared" si="166"/>
        <v>2013</v>
      </c>
      <c r="R855" s="26" t="str">
        <f t="shared" si="167"/>
        <v>03-2013</v>
      </c>
    </row>
    <row r="856" spans="2:18" x14ac:dyDescent="0.25">
      <c r="B856" s="24">
        <v>43991</v>
      </c>
      <c r="D856" s="26" t="str">
        <f t="shared" si="156"/>
        <v>9</v>
      </c>
      <c r="E856" s="26" t="str">
        <f t="shared" si="157"/>
        <v>09</v>
      </c>
      <c r="F856" s="26" t="str">
        <f t="shared" si="158"/>
        <v>mar</v>
      </c>
      <c r="G856" s="26" t="str">
        <f t="shared" si="159"/>
        <v>martes</v>
      </c>
      <c r="I856" s="26" t="str">
        <f t="shared" si="160"/>
        <v>6</v>
      </c>
      <c r="J856" s="26" t="str">
        <f t="shared" si="161"/>
        <v>06</v>
      </c>
      <c r="K856" s="26" t="str">
        <f t="shared" si="162"/>
        <v>jun</v>
      </c>
      <c r="L856" s="26" t="str">
        <f t="shared" si="163"/>
        <v>junio</v>
      </c>
      <c r="M856" s="26" t="str">
        <f t="shared" si="164"/>
        <v>j</v>
      </c>
      <c r="O856" s="26" t="str">
        <f t="shared" si="165"/>
        <v>20</v>
      </c>
      <c r="P856" s="26" t="str">
        <f t="shared" si="166"/>
        <v>2020</v>
      </c>
      <c r="R856" s="26" t="str">
        <f t="shared" si="167"/>
        <v>06-2020</v>
      </c>
    </row>
    <row r="857" spans="2:18" x14ac:dyDescent="0.25">
      <c r="B857" s="24">
        <v>39864</v>
      </c>
      <c r="D857" s="26" t="str">
        <f t="shared" si="156"/>
        <v>20</v>
      </c>
      <c r="E857" s="26" t="str">
        <f t="shared" si="157"/>
        <v>20</v>
      </c>
      <c r="F857" s="26" t="str">
        <f t="shared" si="158"/>
        <v>vie</v>
      </c>
      <c r="G857" s="26" t="str">
        <f t="shared" si="159"/>
        <v>viernes</v>
      </c>
      <c r="I857" s="26" t="str">
        <f t="shared" si="160"/>
        <v>2</v>
      </c>
      <c r="J857" s="26" t="str">
        <f t="shared" si="161"/>
        <v>02</v>
      </c>
      <c r="K857" s="26" t="str">
        <f t="shared" si="162"/>
        <v>feb</v>
      </c>
      <c r="L857" s="26" t="str">
        <f t="shared" si="163"/>
        <v>febrero</v>
      </c>
      <c r="M857" s="26" t="str">
        <f t="shared" si="164"/>
        <v>f</v>
      </c>
      <c r="O857" s="26" t="str">
        <f t="shared" si="165"/>
        <v>09</v>
      </c>
      <c r="P857" s="26" t="str">
        <f t="shared" si="166"/>
        <v>2009</v>
      </c>
      <c r="R857" s="26" t="str">
        <f t="shared" si="167"/>
        <v>02-2009</v>
      </c>
    </row>
    <row r="858" spans="2:18" x14ac:dyDescent="0.25">
      <c r="B858" s="24">
        <v>37531</v>
      </c>
      <c r="D858" s="26" t="str">
        <f t="shared" si="156"/>
        <v>2</v>
      </c>
      <c r="E858" s="26" t="str">
        <f t="shared" si="157"/>
        <v>02</v>
      </c>
      <c r="F858" s="26" t="str">
        <f t="shared" si="158"/>
        <v>mié</v>
      </c>
      <c r="G858" s="26" t="str">
        <f t="shared" si="159"/>
        <v>miércoles</v>
      </c>
      <c r="I858" s="26" t="str">
        <f t="shared" si="160"/>
        <v>10</v>
      </c>
      <c r="J858" s="26" t="str">
        <f t="shared" si="161"/>
        <v>10</v>
      </c>
      <c r="K858" s="26" t="str">
        <f t="shared" si="162"/>
        <v>oct</v>
      </c>
      <c r="L858" s="26" t="str">
        <f t="shared" si="163"/>
        <v>octubre</v>
      </c>
      <c r="M858" s="26" t="str">
        <f t="shared" si="164"/>
        <v>o</v>
      </c>
      <c r="O858" s="26" t="str">
        <f t="shared" si="165"/>
        <v>02</v>
      </c>
      <c r="P858" s="26" t="str">
        <f t="shared" si="166"/>
        <v>2002</v>
      </c>
      <c r="R858" s="26" t="str">
        <f t="shared" si="167"/>
        <v>10-2002</v>
      </c>
    </row>
    <row r="859" spans="2:18" x14ac:dyDescent="0.25">
      <c r="B859" s="24">
        <v>41885</v>
      </c>
      <c r="D859" s="26" t="str">
        <f t="shared" si="156"/>
        <v>3</v>
      </c>
      <c r="E859" s="26" t="str">
        <f t="shared" si="157"/>
        <v>03</v>
      </c>
      <c r="F859" s="26" t="str">
        <f t="shared" si="158"/>
        <v>mié</v>
      </c>
      <c r="G859" s="26" t="str">
        <f t="shared" si="159"/>
        <v>miércoles</v>
      </c>
      <c r="I859" s="26" t="str">
        <f t="shared" si="160"/>
        <v>9</v>
      </c>
      <c r="J859" s="26" t="str">
        <f t="shared" si="161"/>
        <v>09</v>
      </c>
      <c r="K859" s="26" t="str">
        <f t="shared" si="162"/>
        <v>sep</v>
      </c>
      <c r="L859" s="26" t="str">
        <f t="shared" si="163"/>
        <v>septiembre</v>
      </c>
      <c r="M859" s="26" t="str">
        <f t="shared" si="164"/>
        <v>s</v>
      </c>
      <c r="O859" s="26" t="str">
        <f t="shared" si="165"/>
        <v>14</v>
      </c>
      <c r="P859" s="26" t="str">
        <f t="shared" si="166"/>
        <v>2014</v>
      </c>
      <c r="R859" s="26" t="str">
        <f t="shared" si="167"/>
        <v>09-2014</v>
      </c>
    </row>
    <row r="860" spans="2:18" x14ac:dyDescent="0.25">
      <c r="B860" s="24">
        <v>42396</v>
      </c>
      <c r="D860" s="26" t="str">
        <f t="shared" si="156"/>
        <v>27</v>
      </c>
      <c r="E860" s="26" t="str">
        <f t="shared" si="157"/>
        <v>27</v>
      </c>
      <c r="F860" s="26" t="str">
        <f t="shared" si="158"/>
        <v>mié</v>
      </c>
      <c r="G860" s="26" t="str">
        <f t="shared" si="159"/>
        <v>miércoles</v>
      </c>
      <c r="I860" s="26" t="str">
        <f t="shared" si="160"/>
        <v>1</v>
      </c>
      <c r="J860" s="26" t="str">
        <f t="shared" si="161"/>
        <v>01</v>
      </c>
      <c r="K860" s="26" t="str">
        <f t="shared" si="162"/>
        <v>ene</v>
      </c>
      <c r="L860" s="26" t="str">
        <f t="shared" si="163"/>
        <v>enero</v>
      </c>
      <c r="M860" s="26" t="str">
        <f t="shared" si="164"/>
        <v>e</v>
      </c>
      <c r="O860" s="26" t="str">
        <f t="shared" si="165"/>
        <v>16</v>
      </c>
      <c r="P860" s="26" t="str">
        <f t="shared" si="166"/>
        <v>2016</v>
      </c>
      <c r="R860" s="26" t="str">
        <f t="shared" si="167"/>
        <v>01-2016</v>
      </c>
    </row>
    <row r="861" spans="2:18" x14ac:dyDescent="0.25">
      <c r="B861" s="24">
        <v>38497</v>
      </c>
      <c r="D861" s="26" t="str">
        <f t="shared" si="156"/>
        <v>25</v>
      </c>
      <c r="E861" s="26" t="str">
        <f t="shared" si="157"/>
        <v>25</v>
      </c>
      <c r="F861" s="26" t="str">
        <f t="shared" si="158"/>
        <v>mié</v>
      </c>
      <c r="G861" s="26" t="str">
        <f t="shared" si="159"/>
        <v>miércoles</v>
      </c>
      <c r="I861" s="26" t="str">
        <f t="shared" si="160"/>
        <v>5</v>
      </c>
      <c r="J861" s="26" t="str">
        <f t="shared" si="161"/>
        <v>05</v>
      </c>
      <c r="K861" s="26" t="str">
        <f t="shared" si="162"/>
        <v>may</v>
      </c>
      <c r="L861" s="26" t="str">
        <f t="shared" si="163"/>
        <v>mayo</v>
      </c>
      <c r="M861" s="26" t="str">
        <f t="shared" si="164"/>
        <v>m</v>
      </c>
      <c r="O861" s="26" t="str">
        <f t="shared" si="165"/>
        <v>05</v>
      </c>
      <c r="P861" s="26" t="str">
        <f t="shared" si="166"/>
        <v>2005</v>
      </c>
      <c r="R861" s="26" t="str">
        <f t="shared" si="167"/>
        <v>05-2005</v>
      </c>
    </row>
    <row r="862" spans="2:18" x14ac:dyDescent="0.25">
      <c r="B862" s="24">
        <v>39168</v>
      </c>
      <c r="D862" s="26" t="str">
        <f t="shared" si="156"/>
        <v>27</v>
      </c>
      <c r="E862" s="26" t="str">
        <f t="shared" si="157"/>
        <v>27</v>
      </c>
      <c r="F862" s="26" t="str">
        <f t="shared" si="158"/>
        <v>mar</v>
      </c>
      <c r="G862" s="26" t="str">
        <f t="shared" si="159"/>
        <v>martes</v>
      </c>
      <c r="I862" s="26" t="str">
        <f t="shared" si="160"/>
        <v>3</v>
      </c>
      <c r="J862" s="26" t="str">
        <f t="shared" si="161"/>
        <v>03</v>
      </c>
      <c r="K862" s="26" t="str">
        <f t="shared" si="162"/>
        <v>mar</v>
      </c>
      <c r="L862" s="26" t="str">
        <f t="shared" si="163"/>
        <v>marzo</v>
      </c>
      <c r="M862" s="26" t="str">
        <f t="shared" si="164"/>
        <v>m</v>
      </c>
      <c r="O862" s="26" t="str">
        <f t="shared" si="165"/>
        <v>07</v>
      </c>
      <c r="P862" s="26" t="str">
        <f t="shared" si="166"/>
        <v>2007</v>
      </c>
      <c r="R862" s="26" t="str">
        <f t="shared" si="167"/>
        <v>03-2007</v>
      </c>
    </row>
    <row r="863" spans="2:18" x14ac:dyDescent="0.25">
      <c r="B863" s="24">
        <v>42733</v>
      </c>
      <c r="D863" s="26" t="str">
        <f t="shared" si="156"/>
        <v>29</v>
      </c>
      <c r="E863" s="26" t="str">
        <f t="shared" si="157"/>
        <v>29</v>
      </c>
      <c r="F863" s="26" t="str">
        <f t="shared" si="158"/>
        <v>jue</v>
      </c>
      <c r="G863" s="26" t="str">
        <f t="shared" si="159"/>
        <v>jueves</v>
      </c>
      <c r="I863" s="26" t="str">
        <f t="shared" si="160"/>
        <v>12</v>
      </c>
      <c r="J863" s="26" t="str">
        <f t="shared" si="161"/>
        <v>12</v>
      </c>
      <c r="K863" s="26" t="str">
        <f t="shared" si="162"/>
        <v>dic</v>
      </c>
      <c r="L863" s="26" t="str">
        <f t="shared" si="163"/>
        <v>diciembre</v>
      </c>
      <c r="M863" s="26" t="str">
        <f t="shared" si="164"/>
        <v>d</v>
      </c>
      <c r="O863" s="26" t="str">
        <f t="shared" si="165"/>
        <v>16</v>
      </c>
      <c r="P863" s="26" t="str">
        <f t="shared" si="166"/>
        <v>2016</v>
      </c>
      <c r="R863" s="26" t="str">
        <f t="shared" si="167"/>
        <v>12-2016</v>
      </c>
    </row>
    <row r="864" spans="2:18" x14ac:dyDescent="0.25">
      <c r="B864" s="24">
        <v>43471</v>
      </c>
      <c r="D864" s="26" t="str">
        <f t="shared" si="156"/>
        <v>6</v>
      </c>
      <c r="E864" s="26" t="str">
        <f t="shared" si="157"/>
        <v>06</v>
      </c>
      <c r="F864" s="26" t="str">
        <f t="shared" si="158"/>
        <v>dom</v>
      </c>
      <c r="G864" s="26" t="str">
        <f t="shared" si="159"/>
        <v>domingo</v>
      </c>
      <c r="I864" s="26" t="str">
        <f t="shared" si="160"/>
        <v>1</v>
      </c>
      <c r="J864" s="26" t="str">
        <f t="shared" si="161"/>
        <v>01</v>
      </c>
      <c r="K864" s="26" t="str">
        <f t="shared" si="162"/>
        <v>ene</v>
      </c>
      <c r="L864" s="26" t="str">
        <f t="shared" si="163"/>
        <v>enero</v>
      </c>
      <c r="M864" s="26" t="str">
        <f t="shared" si="164"/>
        <v>e</v>
      </c>
      <c r="O864" s="26" t="str">
        <f t="shared" si="165"/>
        <v>19</v>
      </c>
      <c r="P864" s="26" t="str">
        <f t="shared" si="166"/>
        <v>2019</v>
      </c>
      <c r="R864" s="26" t="str">
        <f t="shared" si="167"/>
        <v>01-2019</v>
      </c>
    </row>
    <row r="865" spans="2:18" x14ac:dyDescent="0.25">
      <c r="B865" s="24">
        <v>39913</v>
      </c>
      <c r="D865" s="26" t="str">
        <f t="shared" si="156"/>
        <v>10</v>
      </c>
      <c r="E865" s="26" t="str">
        <f t="shared" si="157"/>
        <v>10</v>
      </c>
      <c r="F865" s="26" t="str">
        <f t="shared" si="158"/>
        <v>vie</v>
      </c>
      <c r="G865" s="26" t="str">
        <f t="shared" si="159"/>
        <v>viernes</v>
      </c>
      <c r="I865" s="26" t="str">
        <f t="shared" si="160"/>
        <v>4</v>
      </c>
      <c r="J865" s="26" t="str">
        <f t="shared" si="161"/>
        <v>04</v>
      </c>
      <c r="K865" s="26" t="str">
        <f t="shared" si="162"/>
        <v>abr</v>
      </c>
      <c r="L865" s="26" t="str">
        <f t="shared" si="163"/>
        <v>abril</v>
      </c>
      <c r="M865" s="26" t="str">
        <f t="shared" si="164"/>
        <v>a</v>
      </c>
      <c r="O865" s="26" t="str">
        <f t="shared" si="165"/>
        <v>09</v>
      </c>
      <c r="P865" s="26" t="str">
        <f t="shared" si="166"/>
        <v>2009</v>
      </c>
      <c r="R865" s="26" t="str">
        <f t="shared" si="167"/>
        <v>04-2009</v>
      </c>
    </row>
    <row r="866" spans="2:18" x14ac:dyDescent="0.25">
      <c r="B866" s="24">
        <v>39167</v>
      </c>
      <c r="D866" s="26" t="str">
        <f t="shared" si="156"/>
        <v>26</v>
      </c>
      <c r="E866" s="26" t="str">
        <f t="shared" si="157"/>
        <v>26</v>
      </c>
      <c r="F866" s="26" t="str">
        <f t="shared" si="158"/>
        <v>lun</v>
      </c>
      <c r="G866" s="26" t="str">
        <f t="shared" si="159"/>
        <v>lunes</v>
      </c>
      <c r="I866" s="26" t="str">
        <f t="shared" si="160"/>
        <v>3</v>
      </c>
      <c r="J866" s="26" t="str">
        <f t="shared" si="161"/>
        <v>03</v>
      </c>
      <c r="K866" s="26" t="str">
        <f t="shared" si="162"/>
        <v>mar</v>
      </c>
      <c r="L866" s="26" t="str">
        <f t="shared" si="163"/>
        <v>marzo</v>
      </c>
      <c r="M866" s="26" t="str">
        <f t="shared" si="164"/>
        <v>m</v>
      </c>
      <c r="O866" s="26" t="str">
        <f t="shared" si="165"/>
        <v>07</v>
      </c>
      <c r="P866" s="26" t="str">
        <f t="shared" si="166"/>
        <v>2007</v>
      </c>
      <c r="R866" s="26" t="str">
        <f t="shared" si="167"/>
        <v>03-2007</v>
      </c>
    </row>
    <row r="867" spans="2:18" x14ac:dyDescent="0.25">
      <c r="B867" s="24">
        <v>40869</v>
      </c>
      <c r="D867" s="26" t="str">
        <f t="shared" si="156"/>
        <v>22</v>
      </c>
      <c r="E867" s="26" t="str">
        <f t="shared" si="157"/>
        <v>22</v>
      </c>
      <c r="F867" s="26" t="str">
        <f t="shared" si="158"/>
        <v>mar</v>
      </c>
      <c r="G867" s="26" t="str">
        <f t="shared" si="159"/>
        <v>martes</v>
      </c>
      <c r="I867" s="26" t="str">
        <f t="shared" si="160"/>
        <v>11</v>
      </c>
      <c r="J867" s="26" t="str">
        <f t="shared" si="161"/>
        <v>11</v>
      </c>
      <c r="K867" s="26" t="str">
        <f t="shared" si="162"/>
        <v>nov</v>
      </c>
      <c r="L867" s="26" t="str">
        <f t="shared" si="163"/>
        <v>noviembre</v>
      </c>
      <c r="M867" s="26" t="str">
        <f t="shared" si="164"/>
        <v>n</v>
      </c>
      <c r="O867" s="26" t="str">
        <f t="shared" si="165"/>
        <v>11</v>
      </c>
      <c r="P867" s="26" t="str">
        <f t="shared" si="166"/>
        <v>2011</v>
      </c>
      <c r="R867" s="26" t="str">
        <f t="shared" si="167"/>
        <v>11-2011</v>
      </c>
    </row>
    <row r="868" spans="2:18" x14ac:dyDescent="0.25">
      <c r="B868" s="24">
        <v>41342</v>
      </c>
      <c r="D868" s="26" t="str">
        <f t="shared" si="156"/>
        <v>9</v>
      </c>
      <c r="E868" s="26" t="str">
        <f t="shared" si="157"/>
        <v>09</v>
      </c>
      <c r="F868" s="26" t="str">
        <f t="shared" si="158"/>
        <v>sáb</v>
      </c>
      <c r="G868" s="26" t="str">
        <f t="shared" si="159"/>
        <v>sábado</v>
      </c>
      <c r="I868" s="26" t="str">
        <f t="shared" si="160"/>
        <v>3</v>
      </c>
      <c r="J868" s="26" t="str">
        <f t="shared" si="161"/>
        <v>03</v>
      </c>
      <c r="K868" s="26" t="str">
        <f t="shared" si="162"/>
        <v>mar</v>
      </c>
      <c r="L868" s="26" t="str">
        <f t="shared" si="163"/>
        <v>marzo</v>
      </c>
      <c r="M868" s="26" t="str">
        <f t="shared" si="164"/>
        <v>m</v>
      </c>
      <c r="O868" s="26" t="str">
        <f t="shared" si="165"/>
        <v>13</v>
      </c>
      <c r="P868" s="26" t="str">
        <f t="shared" si="166"/>
        <v>2013</v>
      </c>
      <c r="R868" s="26" t="str">
        <f t="shared" si="167"/>
        <v>03-2013</v>
      </c>
    </row>
    <row r="869" spans="2:18" x14ac:dyDescent="0.25">
      <c r="B869" s="24">
        <v>37663</v>
      </c>
      <c r="D869" s="26" t="str">
        <f t="shared" si="156"/>
        <v>11</v>
      </c>
      <c r="E869" s="26" t="str">
        <f t="shared" si="157"/>
        <v>11</v>
      </c>
      <c r="F869" s="26" t="str">
        <f t="shared" si="158"/>
        <v>mar</v>
      </c>
      <c r="G869" s="26" t="str">
        <f t="shared" si="159"/>
        <v>martes</v>
      </c>
      <c r="I869" s="26" t="str">
        <f t="shared" si="160"/>
        <v>2</v>
      </c>
      <c r="J869" s="26" t="str">
        <f t="shared" si="161"/>
        <v>02</v>
      </c>
      <c r="K869" s="26" t="str">
        <f t="shared" si="162"/>
        <v>feb</v>
      </c>
      <c r="L869" s="26" t="str">
        <f t="shared" si="163"/>
        <v>febrero</v>
      </c>
      <c r="M869" s="26" t="str">
        <f t="shared" si="164"/>
        <v>f</v>
      </c>
      <c r="O869" s="26" t="str">
        <f t="shared" si="165"/>
        <v>03</v>
      </c>
      <c r="P869" s="26" t="str">
        <f t="shared" si="166"/>
        <v>2003</v>
      </c>
      <c r="R869" s="26" t="str">
        <f t="shared" si="167"/>
        <v>02-2003</v>
      </c>
    </row>
    <row r="870" spans="2:18" x14ac:dyDescent="0.25">
      <c r="B870" s="24">
        <v>40516</v>
      </c>
      <c r="D870" s="26" t="str">
        <f t="shared" si="156"/>
        <v>4</v>
      </c>
      <c r="E870" s="26" t="str">
        <f t="shared" si="157"/>
        <v>04</v>
      </c>
      <c r="F870" s="26" t="str">
        <f t="shared" si="158"/>
        <v>sáb</v>
      </c>
      <c r="G870" s="26" t="str">
        <f t="shared" si="159"/>
        <v>sábado</v>
      </c>
      <c r="I870" s="26" t="str">
        <f t="shared" si="160"/>
        <v>12</v>
      </c>
      <c r="J870" s="26" t="str">
        <f t="shared" si="161"/>
        <v>12</v>
      </c>
      <c r="K870" s="26" t="str">
        <f t="shared" si="162"/>
        <v>dic</v>
      </c>
      <c r="L870" s="26" t="str">
        <f t="shared" si="163"/>
        <v>diciembre</v>
      </c>
      <c r="M870" s="26" t="str">
        <f t="shared" si="164"/>
        <v>d</v>
      </c>
      <c r="O870" s="26" t="str">
        <f t="shared" si="165"/>
        <v>10</v>
      </c>
      <c r="P870" s="26" t="str">
        <f t="shared" si="166"/>
        <v>2010</v>
      </c>
      <c r="R870" s="26" t="str">
        <f t="shared" si="167"/>
        <v>12-2010</v>
      </c>
    </row>
    <row r="871" spans="2:18" x14ac:dyDescent="0.25">
      <c r="B871" s="24">
        <v>37436</v>
      </c>
      <c r="D871" s="26" t="str">
        <f t="shared" si="156"/>
        <v>29</v>
      </c>
      <c r="E871" s="26" t="str">
        <f t="shared" si="157"/>
        <v>29</v>
      </c>
      <c r="F871" s="26" t="str">
        <f t="shared" si="158"/>
        <v>sáb</v>
      </c>
      <c r="G871" s="26" t="str">
        <f t="shared" si="159"/>
        <v>sábado</v>
      </c>
      <c r="I871" s="26" t="str">
        <f t="shared" si="160"/>
        <v>6</v>
      </c>
      <c r="J871" s="26" t="str">
        <f t="shared" si="161"/>
        <v>06</v>
      </c>
      <c r="K871" s="26" t="str">
        <f t="shared" si="162"/>
        <v>jun</v>
      </c>
      <c r="L871" s="26" t="str">
        <f t="shared" si="163"/>
        <v>junio</v>
      </c>
      <c r="M871" s="26" t="str">
        <f t="shared" si="164"/>
        <v>j</v>
      </c>
      <c r="O871" s="26" t="str">
        <f t="shared" si="165"/>
        <v>02</v>
      </c>
      <c r="P871" s="26" t="str">
        <f t="shared" si="166"/>
        <v>2002</v>
      </c>
      <c r="R871" s="26" t="str">
        <f t="shared" si="167"/>
        <v>06-2002</v>
      </c>
    </row>
    <row r="872" spans="2:18" x14ac:dyDescent="0.25">
      <c r="B872" s="24">
        <v>40566</v>
      </c>
      <c r="D872" s="26" t="str">
        <f t="shared" si="156"/>
        <v>23</v>
      </c>
      <c r="E872" s="26" t="str">
        <f t="shared" si="157"/>
        <v>23</v>
      </c>
      <c r="F872" s="26" t="str">
        <f t="shared" si="158"/>
        <v>dom</v>
      </c>
      <c r="G872" s="26" t="str">
        <f t="shared" si="159"/>
        <v>domingo</v>
      </c>
      <c r="I872" s="26" t="str">
        <f t="shared" si="160"/>
        <v>1</v>
      </c>
      <c r="J872" s="26" t="str">
        <f t="shared" si="161"/>
        <v>01</v>
      </c>
      <c r="K872" s="26" t="str">
        <f t="shared" si="162"/>
        <v>ene</v>
      </c>
      <c r="L872" s="26" t="str">
        <f t="shared" si="163"/>
        <v>enero</v>
      </c>
      <c r="M872" s="26" t="str">
        <f t="shared" si="164"/>
        <v>e</v>
      </c>
      <c r="O872" s="26" t="str">
        <f t="shared" si="165"/>
        <v>11</v>
      </c>
      <c r="P872" s="26" t="str">
        <f t="shared" si="166"/>
        <v>2011</v>
      </c>
      <c r="R872" s="26" t="str">
        <f t="shared" si="167"/>
        <v>01-2011</v>
      </c>
    </row>
    <row r="873" spans="2:18" x14ac:dyDescent="0.25">
      <c r="B873" s="24">
        <v>39663</v>
      </c>
      <c r="D873" s="26" t="str">
        <f t="shared" si="156"/>
        <v>3</v>
      </c>
      <c r="E873" s="26" t="str">
        <f t="shared" si="157"/>
        <v>03</v>
      </c>
      <c r="F873" s="26" t="str">
        <f t="shared" si="158"/>
        <v>dom</v>
      </c>
      <c r="G873" s="26" t="str">
        <f t="shared" si="159"/>
        <v>domingo</v>
      </c>
      <c r="I873" s="26" t="str">
        <f t="shared" si="160"/>
        <v>8</v>
      </c>
      <c r="J873" s="26" t="str">
        <f t="shared" si="161"/>
        <v>08</v>
      </c>
      <c r="K873" s="26" t="str">
        <f t="shared" si="162"/>
        <v>ago</v>
      </c>
      <c r="L873" s="26" t="str">
        <f t="shared" si="163"/>
        <v>agosto</v>
      </c>
      <c r="M873" s="26" t="str">
        <f t="shared" si="164"/>
        <v>a</v>
      </c>
      <c r="O873" s="26" t="str">
        <f t="shared" si="165"/>
        <v>08</v>
      </c>
      <c r="P873" s="26" t="str">
        <f t="shared" si="166"/>
        <v>2008</v>
      </c>
      <c r="R873" s="26" t="str">
        <f t="shared" si="167"/>
        <v>08-2008</v>
      </c>
    </row>
    <row r="874" spans="2:18" x14ac:dyDescent="0.25">
      <c r="B874" s="24">
        <v>37218</v>
      </c>
      <c r="D874" s="26" t="str">
        <f t="shared" si="156"/>
        <v>23</v>
      </c>
      <c r="E874" s="26" t="str">
        <f t="shared" si="157"/>
        <v>23</v>
      </c>
      <c r="F874" s="26" t="str">
        <f t="shared" si="158"/>
        <v>vie</v>
      </c>
      <c r="G874" s="26" t="str">
        <f t="shared" si="159"/>
        <v>viernes</v>
      </c>
      <c r="I874" s="26" t="str">
        <f t="shared" si="160"/>
        <v>11</v>
      </c>
      <c r="J874" s="26" t="str">
        <f t="shared" si="161"/>
        <v>11</v>
      </c>
      <c r="K874" s="26" t="str">
        <f t="shared" si="162"/>
        <v>nov</v>
      </c>
      <c r="L874" s="26" t="str">
        <f t="shared" si="163"/>
        <v>noviembre</v>
      </c>
      <c r="M874" s="26" t="str">
        <f t="shared" si="164"/>
        <v>n</v>
      </c>
      <c r="O874" s="26" t="str">
        <f t="shared" si="165"/>
        <v>01</v>
      </c>
      <c r="P874" s="26" t="str">
        <f t="shared" si="166"/>
        <v>2001</v>
      </c>
      <c r="R874" s="26" t="str">
        <f t="shared" si="167"/>
        <v>11-2001</v>
      </c>
    </row>
    <row r="875" spans="2:18" x14ac:dyDescent="0.25">
      <c r="B875" s="24">
        <v>41113</v>
      </c>
      <c r="D875" s="26" t="str">
        <f t="shared" si="156"/>
        <v>23</v>
      </c>
      <c r="E875" s="26" t="str">
        <f t="shared" si="157"/>
        <v>23</v>
      </c>
      <c r="F875" s="26" t="str">
        <f t="shared" si="158"/>
        <v>lun</v>
      </c>
      <c r="G875" s="26" t="str">
        <f t="shared" si="159"/>
        <v>lunes</v>
      </c>
      <c r="I875" s="26" t="str">
        <f t="shared" si="160"/>
        <v>7</v>
      </c>
      <c r="J875" s="26" t="str">
        <f t="shared" si="161"/>
        <v>07</v>
      </c>
      <c r="K875" s="26" t="str">
        <f t="shared" si="162"/>
        <v>jul</v>
      </c>
      <c r="L875" s="26" t="str">
        <f t="shared" si="163"/>
        <v>julio</v>
      </c>
      <c r="M875" s="26" t="str">
        <f t="shared" si="164"/>
        <v>j</v>
      </c>
      <c r="O875" s="26" t="str">
        <f t="shared" si="165"/>
        <v>12</v>
      </c>
      <c r="P875" s="26" t="str">
        <f t="shared" si="166"/>
        <v>2012</v>
      </c>
      <c r="R875" s="26" t="str">
        <f t="shared" si="167"/>
        <v>07-2012</v>
      </c>
    </row>
    <row r="876" spans="2:18" x14ac:dyDescent="0.25">
      <c r="B876" s="24">
        <v>43857</v>
      </c>
      <c r="D876" s="26" t="str">
        <f t="shared" si="156"/>
        <v>27</v>
      </c>
      <c r="E876" s="26" t="str">
        <f t="shared" si="157"/>
        <v>27</v>
      </c>
      <c r="F876" s="26" t="str">
        <f t="shared" si="158"/>
        <v>lun</v>
      </c>
      <c r="G876" s="26" t="str">
        <f t="shared" si="159"/>
        <v>lunes</v>
      </c>
      <c r="I876" s="26" t="str">
        <f t="shared" si="160"/>
        <v>1</v>
      </c>
      <c r="J876" s="26" t="str">
        <f t="shared" si="161"/>
        <v>01</v>
      </c>
      <c r="K876" s="26" t="str">
        <f t="shared" si="162"/>
        <v>ene</v>
      </c>
      <c r="L876" s="26" t="str">
        <f t="shared" si="163"/>
        <v>enero</v>
      </c>
      <c r="M876" s="26" t="str">
        <f t="shared" si="164"/>
        <v>e</v>
      </c>
      <c r="O876" s="26" t="str">
        <f t="shared" si="165"/>
        <v>20</v>
      </c>
      <c r="P876" s="26" t="str">
        <f t="shared" si="166"/>
        <v>2020</v>
      </c>
      <c r="R876" s="26" t="str">
        <f t="shared" si="167"/>
        <v>01-2020</v>
      </c>
    </row>
    <row r="877" spans="2:18" x14ac:dyDescent="0.25">
      <c r="B877" s="24">
        <v>38761</v>
      </c>
      <c r="D877" s="26" t="str">
        <f t="shared" si="156"/>
        <v>13</v>
      </c>
      <c r="E877" s="26" t="str">
        <f t="shared" si="157"/>
        <v>13</v>
      </c>
      <c r="F877" s="26" t="str">
        <f t="shared" si="158"/>
        <v>lun</v>
      </c>
      <c r="G877" s="26" t="str">
        <f t="shared" si="159"/>
        <v>lunes</v>
      </c>
      <c r="I877" s="26" t="str">
        <f t="shared" si="160"/>
        <v>2</v>
      </c>
      <c r="J877" s="26" t="str">
        <f t="shared" si="161"/>
        <v>02</v>
      </c>
      <c r="K877" s="26" t="str">
        <f t="shared" si="162"/>
        <v>feb</v>
      </c>
      <c r="L877" s="26" t="str">
        <f t="shared" si="163"/>
        <v>febrero</v>
      </c>
      <c r="M877" s="26" t="str">
        <f t="shared" si="164"/>
        <v>f</v>
      </c>
      <c r="O877" s="26" t="str">
        <f t="shared" si="165"/>
        <v>06</v>
      </c>
      <c r="P877" s="26" t="str">
        <f t="shared" si="166"/>
        <v>2006</v>
      </c>
      <c r="R877" s="26" t="str">
        <f t="shared" si="167"/>
        <v>02-2006</v>
      </c>
    </row>
    <row r="878" spans="2:18" x14ac:dyDescent="0.25">
      <c r="B878" s="24">
        <v>37393</v>
      </c>
      <c r="D878" s="26" t="str">
        <f t="shared" si="156"/>
        <v>17</v>
      </c>
      <c r="E878" s="26" t="str">
        <f t="shared" si="157"/>
        <v>17</v>
      </c>
      <c r="F878" s="26" t="str">
        <f t="shared" si="158"/>
        <v>vie</v>
      </c>
      <c r="G878" s="26" t="str">
        <f t="shared" si="159"/>
        <v>viernes</v>
      </c>
      <c r="I878" s="26" t="str">
        <f t="shared" si="160"/>
        <v>5</v>
      </c>
      <c r="J878" s="26" t="str">
        <f t="shared" si="161"/>
        <v>05</v>
      </c>
      <c r="K878" s="26" t="str">
        <f t="shared" si="162"/>
        <v>may</v>
      </c>
      <c r="L878" s="26" t="str">
        <f t="shared" si="163"/>
        <v>mayo</v>
      </c>
      <c r="M878" s="26" t="str">
        <f t="shared" si="164"/>
        <v>m</v>
      </c>
      <c r="O878" s="26" t="str">
        <f t="shared" si="165"/>
        <v>02</v>
      </c>
      <c r="P878" s="26" t="str">
        <f t="shared" si="166"/>
        <v>2002</v>
      </c>
      <c r="R878" s="26" t="str">
        <f t="shared" si="167"/>
        <v>05-2002</v>
      </c>
    </row>
    <row r="879" spans="2:18" x14ac:dyDescent="0.25">
      <c r="B879" s="24">
        <v>43079</v>
      </c>
      <c r="D879" s="26" t="str">
        <f t="shared" si="156"/>
        <v>10</v>
      </c>
      <c r="E879" s="26" t="str">
        <f t="shared" si="157"/>
        <v>10</v>
      </c>
      <c r="F879" s="26" t="str">
        <f t="shared" si="158"/>
        <v>dom</v>
      </c>
      <c r="G879" s="26" t="str">
        <f t="shared" si="159"/>
        <v>domingo</v>
      </c>
      <c r="I879" s="26" t="str">
        <f t="shared" si="160"/>
        <v>12</v>
      </c>
      <c r="J879" s="26" t="str">
        <f t="shared" si="161"/>
        <v>12</v>
      </c>
      <c r="K879" s="26" t="str">
        <f t="shared" si="162"/>
        <v>dic</v>
      </c>
      <c r="L879" s="26" t="str">
        <f t="shared" si="163"/>
        <v>diciembre</v>
      </c>
      <c r="M879" s="26" t="str">
        <f t="shared" si="164"/>
        <v>d</v>
      </c>
      <c r="O879" s="26" t="str">
        <f t="shared" si="165"/>
        <v>17</v>
      </c>
      <c r="P879" s="26" t="str">
        <f t="shared" si="166"/>
        <v>2017</v>
      </c>
      <c r="R879" s="26" t="str">
        <f t="shared" si="167"/>
        <v>12-2017</v>
      </c>
    </row>
    <row r="880" spans="2:18" x14ac:dyDescent="0.25">
      <c r="B880" s="24">
        <v>42955</v>
      </c>
      <c r="D880" s="26" t="str">
        <f t="shared" si="156"/>
        <v>8</v>
      </c>
      <c r="E880" s="26" t="str">
        <f t="shared" si="157"/>
        <v>08</v>
      </c>
      <c r="F880" s="26" t="str">
        <f t="shared" si="158"/>
        <v>mar</v>
      </c>
      <c r="G880" s="26" t="str">
        <f t="shared" si="159"/>
        <v>martes</v>
      </c>
      <c r="I880" s="26" t="str">
        <f t="shared" si="160"/>
        <v>8</v>
      </c>
      <c r="J880" s="26" t="str">
        <f t="shared" si="161"/>
        <v>08</v>
      </c>
      <c r="K880" s="26" t="str">
        <f t="shared" si="162"/>
        <v>ago</v>
      </c>
      <c r="L880" s="26" t="str">
        <f t="shared" si="163"/>
        <v>agosto</v>
      </c>
      <c r="M880" s="26" t="str">
        <f t="shared" si="164"/>
        <v>a</v>
      </c>
      <c r="O880" s="26" t="str">
        <f t="shared" si="165"/>
        <v>17</v>
      </c>
      <c r="P880" s="26" t="str">
        <f t="shared" si="166"/>
        <v>2017</v>
      </c>
      <c r="R880" s="26" t="str">
        <f t="shared" si="167"/>
        <v>08-2017</v>
      </c>
    </row>
    <row r="881" spans="2:18" x14ac:dyDescent="0.25">
      <c r="B881" s="24">
        <v>43162</v>
      </c>
      <c r="D881" s="26" t="str">
        <f t="shared" si="156"/>
        <v>3</v>
      </c>
      <c r="E881" s="26" t="str">
        <f t="shared" si="157"/>
        <v>03</v>
      </c>
      <c r="F881" s="26" t="str">
        <f t="shared" si="158"/>
        <v>sáb</v>
      </c>
      <c r="G881" s="26" t="str">
        <f t="shared" si="159"/>
        <v>sábado</v>
      </c>
      <c r="I881" s="26" t="str">
        <f t="shared" si="160"/>
        <v>3</v>
      </c>
      <c r="J881" s="26" t="str">
        <f t="shared" si="161"/>
        <v>03</v>
      </c>
      <c r="K881" s="26" t="str">
        <f t="shared" si="162"/>
        <v>mar</v>
      </c>
      <c r="L881" s="26" t="str">
        <f t="shared" si="163"/>
        <v>marzo</v>
      </c>
      <c r="M881" s="26" t="str">
        <f t="shared" si="164"/>
        <v>m</v>
      </c>
      <c r="O881" s="26" t="str">
        <f t="shared" si="165"/>
        <v>18</v>
      </c>
      <c r="P881" s="26" t="str">
        <f t="shared" si="166"/>
        <v>2018</v>
      </c>
      <c r="R881" s="26" t="str">
        <f t="shared" si="167"/>
        <v>03-2018</v>
      </c>
    </row>
    <row r="882" spans="2:18" x14ac:dyDescent="0.25">
      <c r="B882" s="24">
        <v>37150</v>
      </c>
      <c r="D882" s="26" t="str">
        <f t="shared" si="156"/>
        <v>16</v>
      </c>
      <c r="E882" s="26" t="str">
        <f t="shared" si="157"/>
        <v>16</v>
      </c>
      <c r="F882" s="26" t="str">
        <f t="shared" si="158"/>
        <v>dom</v>
      </c>
      <c r="G882" s="26" t="str">
        <f t="shared" si="159"/>
        <v>domingo</v>
      </c>
      <c r="I882" s="26" t="str">
        <f t="shared" si="160"/>
        <v>9</v>
      </c>
      <c r="J882" s="26" t="str">
        <f t="shared" si="161"/>
        <v>09</v>
      </c>
      <c r="K882" s="26" t="str">
        <f t="shared" si="162"/>
        <v>sep</v>
      </c>
      <c r="L882" s="26" t="str">
        <f t="shared" si="163"/>
        <v>septiembre</v>
      </c>
      <c r="M882" s="26" t="str">
        <f t="shared" si="164"/>
        <v>s</v>
      </c>
      <c r="O882" s="26" t="str">
        <f t="shared" si="165"/>
        <v>01</v>
      </c>
      <c r="P882" s="26" t="str">
        <f t="shared" si="166"/>
        <v>2001</v>
      </c>
      <c r="R882" s="26" t="str">
        <f t="shared" si="167"/>
        <v>09-2001</v>
      </c>
    </row>
    <row r="883" spans="2:18" x14ac:dyDescent="0.25">
      <c r="B883" s="24">
        <v>41235</v>
      </c>
      <c r="D883" s="26" t="str">
        <f t="shared" si="156"/>
        <v>22</v>
      </c>
      <c r="E883" s="26" t="str">
        <f t="shared" si="157"/>
        <v>22</v>
      </c>
      <c r="F883" s="26" t="str">
        <f t="shared" si="158"/>
        <v>jue</v>
      </c>
      <c r="G883" s="26" t="str">
        <f t="shared" si="159"/>
        <v>jueves</v>
      </c>
      <c r="I883" s="26" t="str">
        <f t="shared" si="160"/>
        <v>11</v>
      </c>
      <c r="J883" s="26" t="str">
        <f t="shared" si="161"/>
        <v>11</v>
      </c>
      <c r="K883" s="26" t="str">
        <f t="shared" si="162"/>
        <v>nov</v>
      </c>
      <c r="L883" s="26" t="str">
        <f t="shared" si="163"/>
        <v>noviembre</v>
      </c>
      <c r="M883" s="26" t="str">
        <f t="shared" si="164"/>
        <v>n</v>
      </c>
      <c r="O883" s="26" t="str">
        <f t="shared" si="165"/>
        <v>12</v>
      </c>
      <c r="P883" s="26" t="str">
        <f t="shared" si="166"/>
        <v>2012</v>
      </c>
      <c r="R883" s="26" t="str">
        <f t="shared" si="167"/>
        <v>11-2012</v>
      </c>
    </row>
    <row r="884" spans="2:18" x14ac:dyDescent="0.25">
      <c r="B884" s="24">
        <v>40851</v>
      </c>
      <c r="D884" s="26" t="str">
        <f t="shared" si="156"/>
        <v>4</v>
      </c>
      <c r="E884" s="26" t="str">
        <f t="shared" si="157"/>
        <v>04</v>
      </c>
      <c r="F884" s="26" t="str">
        <f t="shared" si="158"/>
        <v>vie</v>
      </c>
      <c r="G884" s="26" t="str">
        <f t="shared" si="159"/>
        <v>viernes</v>
      </c>
      <c r="I884" s="26" t="str">
        <f t="shared" si="160"/>
        <v>11</v>
      </c>
      <c r="J884" s="26" t="str">
        <f t="shared" si="161"/>
        <v>11</v>
      </c>
      <c r="K884" s="26" t="str">
        <f t="shared" si="162"/>
        <v>nov</v>
      </c>
      <c r="L884" s="26" t="str">
        <f t="shared" si="163"/>
        <v>noviembre</v>
      </c>
      <c r="M884" s="26" t="str">
        <f t="shared" si="164"/>
        <v>n</v>
      </c>
      <c r="O884" s="26" t="str">
        <f t="shared" si="165"/>
        <v>11</v>
      </c>
      <c r="P884" s="26" t="str">
        <f t="shared" si="166"/>
        <v>2011</v>
      </c>
      <c r="R884" s="26" t="str">
        <f t="shared" si="167"/>
        <v>11-2011</v>
      </c>
    </row>
    <row r="885" spans="2:18" x14ac:dyDescent="0.25">
      <c r="B885" s="24">
        <v>39506</v>
      </c>
      <c r="D885" s="26" t="str">
        <f t="shared" si="156"/>
        <v>28</v>
      </c>
      <c r="E885" s="26" t="str">
        <f t="shared" si="157"/>
        <v>28</v>
      </c>
      <c r="F885" s="26" t="str">
        <f t="shared" si="158"/>
        <v>jue</v>
      </c>
      <c r="G885" s="26" t="str">
        <f t="shared" si="159"/>
        <v>jueves</v>
      </c>
      <c r="I885" s="26" t="str">
        <f t="shared" si="160"/>
        <v>2</v>
      </c>
      <c r="J885" s="26" t="str">
        <f t="shared" si="161"/>
        <v>02</v>
      </c>
      <c r="K885" s="26" t="str">
        <f t="shared" si="162"/>
        <v>feb</v>
      </c>
      <c r="L885" s="26" t="str">
        <f t="shared" si="163"/>
        <v>febrero</v>
      </c>
      <c r="M885" s="26" t="str">
        <f t="shared" si="164"/>
        <v>f</v>
      </c>
      <c r="O885" s="26" t="str">
        <f t="shared" si="165"/>
        <v>08</v>
      </c>
      <c r="P885" s="26" t="str">
        <f t="shared" si="166"/>
        <v>2008</v>
      </c>
      <c r="R885" s="26" t="str">
        <f t="shared" si="167"/>
        <v>02-2008</v>
      </c>
    </row>
    <row r="886" spans="2:18" x14ac:dyDescent="0.25">
      <c r="B886" s="24">
        <v>38168</v>
      </c>
      <c r="D886" s="26" t="str">
        <f t="shared" si="156"/>
        <v>30</v>
      </c>
      <c r="E886" s="26" t="str">
        <f t="shared" si="157"/>
        <v>30</v>
      </c>
      <c r="F886" s="26" t="str">
        <f t="shared" si="158"/>
        <v>mié</v>
      </c>
      <c r="G886" s="26" t="str">
        <f t="shared" si="159"/>
        <v>miércoles</v>
      </c>
      <c r="I886" s="26" t="str">
        <f t="shared" si="160"/>
        <v>6</v>
      </c>
      <c r="J886" s="26" t="str">
        <f t="shared" si="161"/>
        <v>06</v>
      </c>
      <c r="K886" s="26" t="str">
        <f t="shared" si="162"/>
        <v>jun</v>
      </c>
      <c r="L886" s="26" t="str">
        <f t="shared" si="163"/>
        <v>junio</v>
      </c>
      <c r="M886" s="26" t="str">
        <f t="shared" si="164"/>
        <v>j</v>
      </c>
      <c r="O886" s="26" t="str">
        <f t="shared" si="165"/>
        <v>04</v>
      </c>
      <c r="P886" s="26" t="str">
        <f t="shared" si="166"/>
        <v>2004</v>
      </c>
      <c r="R886" s="26" t="str">
        <f t="shared" si="167"/>
        <v>06-2004</v>
      </c>
    </row>
    <row r="887" spans="2:18" x14ac:dyDescent="0.25">
      <c r="B887" s="24">
        <v>42600</v>
      </c>
      <c r="D887" s="26" t="str">
        <f t="shared" si="156"/>
        <v>18</v>
      </c>
      <c r="E887" s="26" t="str">
        <f t="shared" si="157"/>
        <v>18</v>
      </c>
      <c r="F887" s="26" t="str">
        <f t="shared" si="158"/>
        <v>jue</v>
      </c>
      <c r="G887" s="26" t="str">
        <f t="shared" si="159"/>
        <v>jueves</v>
      </c>
      <c r="I887" s="26" t="str">
        <f t="shared" si="160"/>
        <v>8</v>
      </c>
      <c r="J887" s="26" t="str">
        <f t="shared" si="161"/>
        <v>08</v>
      </c>
      <c r="K887" s="26" t="str">
        <f t="shared" si="162"/>
        <v>ago</v>
      </c>
      <c r="L887" s="26" t="str">
        <f t="shared" si="163"/>
        <v>agosto</v>
      </c>
      <c r="M887" s="26" t="str">
        <f t="shared" si="164"/>
        <v>a</v>
      </c>
      <c r="O887" s="26" t="str">
        <f t="shared" si="165"/>
        <v>16</v>
      </c>
      <c r="P887" s="26" t="str">
        <f t="shared" si="166"/>
        <v>2016</v>
      </c>
      <c r="R887" s="26" t="str">
        <f t="shared" si="167"/>
        <v>08-2016</v>
      </c>
    </row>
    <row r="888" spans="2:18" x14ac:dyDescent="0.25">
      <c r="B888" s="24">
        <v>41369</v>
      </c>
      <c r="D888" s="26" t="str">
        <f t="shared" si="156"/>
        <v>5</v>
      </c>
      <c r="E888" s="26" t="str">
        <f t="shared" si="157"/>
        <v>05</v>
      </c>
      <c r="F888" s="26" t="str">
        <f t="shared" si="158"/>
        <v>vie</v>
      </c>
      <c r="G888" s="26" t="str">
        <f t="shared" si="159"/>
        <v>viernes</v>
      </c>
      <c r="I888" s="26" t="str">
        <f t="shared" si="160"/>
        <v>4</v>
      </c>
      <c r="J888" s="26" t="str">
        <f t="shared" si="161"/>
        <v>04</v>
      </c>
      <c r="K888" s="26" t="str">
        <f t="shared" si="162"/>
        <v>abr</v>
      </c>
      <c r="L888" s="26" t="str">
        <f t="shared" si="163"/>
        <v>abril</v>
      </c>
      <c r="M888" s="26" t="str">
        <f t="shared" si="164"/>
        <v>a</v>
      </c>
      <c r="O888" s="26" t="str">
        <f t="shared" si="165"/>
        <v>13</v>
      </c>
      <c r="P888" s="26" t="str">
        <f t="shared" si="166"/>
        <v>2013</v>
      </c>
      <c r="R888" s="26" t="str">
        <f t="shared" si="167"/>
        <v>04-2013</v>
      </c>
    </row>
    <row r="889" spans="2:18" x14ac:dyDescent="0.25">
      <c r="B889" s="24">
        <v>40629</v>
      </c>
      <c r="D889" s="26" t="str">
        <f t="shared" si="156"/>
        <v>27</v>
      </c>
      <c r="E889" s="26" t="str">
        <f t="shared" si="157"/>
        <v>27</v>
      </c>
      <c r="F889" s="26" t="str">
        <f t="shared" si="158"/>
        <v>dom</v>
      </c>
      <c r="G889" s="26" t="str">
        <f t="shared" si="159"/>
        <v>domingo</v>
      </c>
      <c r="I889" s="26" t="str">
        <f t="shared" si="160"/>
        <v>3</v>
      </c>
      <c r="J889" s="26" t="str">
        <f t="shared" si="161"/>
        <v>03</v>
      </c>
      <c r="K889" s="26" t="str">
        <f t="shared" si="162"/>
        <v>mar</v>
      </c>
      <c r="L889" s="26" t="str">
        <f t="shared" si="163"/>
        <v>marzo</v>
      </c>
      <c r="M889" s="26" t="str">
        <f t="shared" si="164"/>
        <v>m</v>
      </c>
      <c r="O889" s="26" t="str">
        <f t="shared" si="165"/>
        <v>11</v>
      </c>
      <c r="P889" s="26" t="str">
        <f t="shared" si="166"/>
        <v>2011</v>
      </c>
      <c r="R889" s="26" t="str">
        <f t="shared" si="167"/>
        <v>03-2011</v>
      </c>
    </row>
    <row r="890" spans="2:18" x14ac:dyDescent="0.25">
      <c r="B890" s="24">
        <v>40459</v>
      </c>
      <c r="D890" s="26" t="str">
        <f t="shared" si="156"/>
        <v>8</v>
      </c>
      <c r="E890" s="26" t="str">
        <f t="shared" si="157"/>
        <v>08</v>
      </c>
      <c r="F890" s="26" t="str">
        <f t="shared" si="158"/>
        <v>vie</v>
      </c>
      <c r="G890" s="26" t="str">
        <f t="shared" si="159"/>
        <v>viernes</v>
      </c>
      <c r="I890" s="26" t="str">
        <f t="shared" si="160"/>
        <v>10</v>
      </c>
      <c r="J890" s="26" t="str">
        <f t="shared" si="161"/>
        <v>10</v>
      </c>
      <c r="K890" s="26" t="str">
        <f t="shared" si="162"/>
        <v>oct</v>
      </c>
      <c r="L890" s="26" t="str">
        <f t="shared" si="163"/>
        <v>octubre</v>
      </c>
      <c r="M890" s="26" t="str">
        <f t="shared" si="164"/>
        <v>o</v>
      </c>
      <c r="O890" s="26" t="str">
        <f t="shared" si="165"/>
        <v>10</v>
      </c>
      <c r="P890" s="26" t="str">
        <f t="shared" si="166"/>
        <v>2010</v>
      </c>
      <c r="R890" s="26" t="str">
        <f t="shared" si="167"/>
        <v>10-2010</v>
      </c>
    </row>
    <row r="891" spans="2:18" x14ac:dyDescent="0.25">
      <c r="B891" s="24">
        <v>41105</v>
      </c>
      <c r="D891" s="26" t="str">
        <f t="shared" si="156"/>
        <v>15</v>
      </c>
      <c r="E891" s="26" t="str">
        <f t="shared" si="157"/>
        <v>15</v>
      </c>
      <c r="F891" s="26" t="str">
        <f t="shared" si="158"/>
        <v>dom</v>
      </c>
      <c r="G891" s="26" t="str">
        <f t="shared" si="159"/>
        <v>domingo</v>
      </c>
      <c r="I891" s="26" t="str">
        <f t="shared" si="160"/>
        <v>7</v>
      </c>
      <c r="J891" s="26" t="str">
        <f t="shared" si="161"/>
        <v>07</v>
      </c>
      <c r="K891" s="26" t="str">
        <f t="shared" si="162"/>
        <v>jul</v>
      </c>
      <c r="L891" s="26" t="str">
        <f t="shared" si="163"/>
        <v>julio</v>
      </c>
      <c r="M891" s="26" t="str">
        <f t="shared" si="164"/>
        <v>j</v>
      </c>
      <c r="O891" s="26" t="str">
        <f t="shared" si="165"/>
        <v>12</v>
      </c>
      <c r="P891" s="26" t="str">
        <f t="shared" si="166"/>
        <v>2012</v>
      </c>
      <c r="R891" s="26" t="str">
        <f t="shared" si="167"/>
        <v>07-2012</v>
      </c>
    </row>
    <row r="892" spans="2:18" x14ac:dyDescent="0.25">
      <c r="B892" s="24">
        <v>43189</v>
      </c>
      <c r="D892" s="26" t="str">
        <f t="shared" si="156"/>
        <v>30</v>
      </c>
      <c r="E892" s="26" t="str">
        <f t="shared" si="157"/>
        <v>30</v>
      </c>
      <c r="F892" s="26" t="str">
        <f t="shared" si="158"/>
        <v>vie</v>
      </c>
      <c r="G892" s="26" t="str">
        <f t="shared" si="159"/>
        <v>viernes</v>
      </c>
      <c r="I892" s="26" t="str">
        <f t="shared" si="160"/>
        <v>3</v>
      </c>
      <c r="J892" s="26" t="str">
        <f t="shared" si="161"/>
        <v>03</v>
      </c>
      <c r="K892" s="26" t="str">
        <f t="shared" si="162"/>
        <v>mar</v>
      </c>
      <c r="L892" s="26" t="str">
        <f t="shared" si="163"/>
        <v>marzo</v>
      </c>
      <c r="M892" s="26" t="str">
        <f t="shared" si="164"/>
        <v>m</v>
      </c>
      <c r="O892" s="26" t="str">
        <f t="shared" si="165"/>
        <v>18</v>
      </c>
      <c r="P892" s="26" t="str">
        <f t="shared" si="166"/>
        <v>2018</v>
      </c>
      <c r="R892" s="26" t="str">
        <f t="shared" si="167"/>
        <v>03-2018</v>
      </c>
    </row>
    <row r="893" spans="2:18" x14ac:dyDescent="0.25">
      <c r="B893" s="24">
        <v>36644</v>
      </c>
      <c r="D893" s="26" t="str">
        <f t="shared" si="156"/>
        <v>28</v>
      </c>
      <c r="E893" s="26" t="str">
        <f t="shared" si="157"/>
        <v>28</v>
      </c>
      <c r="F893" s="26" t="str">
        <f t="shared" si="158"/>
        <v>vie</v>
      </c>
      <c r="G893" s="26" t="str">
        <f t="shared" si="159"/>
        <v>viernes</v>
      </c>
      <c r="I893" s="26" t="str">
        <f t="shared" si="160"/>
        <v>4</v>
      </c>
      <c r="J893" s="26" t="str">
        <f t="shared" si="161"/>
        <v>04</v>
      </c>
      <c r="K893" s="26" t="str">
        <f t="shared" si="162"/>
        <v>abr</v>
      </c>
      <c r="L893" s="26" t="str">
        <f t="shared" si="163"/>
        <v>abril</v>
      </c>
      <c r="M893" s="26" t="str">
        <f t="shared" si="164"/>
        <v>a</v>
      </c>
      <c r="O893" s="26" t="str">
        <f t="shared" si="165"/>
        <v>00</v>
      </c>
      <c r="P893" s="26" t="str">
        <f t="shared" si="166"/>
        <v>2000</v>
      </c>
      <c r="R893" s="26" t="str">
        <f t="shared" si="167"/>
        <v>04-2000</v>
      </c>
    </row>
    <row r="894" spans="2:18" x14ac:dyDescent="0.25">
      <c r="B894" s="24">
        <v>41127</v>
      </c>
      <c r="D894" s="26" t="str">
        <f t="shared" si="156"/>
        <v>6</v>
      </c>
      <c r="E894" s="26" t="str">
        <f t="shared" si="157"/>
        <v>06</v>
      </c>
      <c r="F894" s="26" t="str">
        <f t="shared" si="158"/>
        <v>lun</v>
      </c>
      <c r="G894" s="26" t="str">
        <f t="shared" si="159"/>
        <v>lunes</v>
      </c>
      <c r="I894" s="26" t="str">
        <f t="shared" si="160"/>
        <v>8</v>
      </c>
      <c r="J894" s="26" t="str">
        <f t="shared" si="161"/>
        <v>08</v>
      </c>
      <c r="K894" s="26" t="str">
        <f t="shared" si="162"/>
        <v>ago</v>
      </c>
      <c r="L894" s="26" t="str">
        <f t="shared" si="163"/>
        <v>agosto</v>
      </c>
      <c r="M894" s="26" t="str">
        <f t="shared" si="164"/>
        <v>a</v>
      </c>
      <c r="O894" s="26" t="str">
        <f t="shared" si="165"/>
        <v>12</v>
      </c>
      <c r="P894" s="26" t="str">
        <f t="shared" si="166"/>
        <v>2012</v>
      </c>
      <c r="R894" s="26" t="str">
        <f t="shared" si="167"/>
        <v>08-2012</v>
      </c>
    </row>
    <row r="895" spans="2:18" x14ac:dyDescent="0.25">
      <c r="B895" s="24">
        <v>38594</v>
      </c>
      <c r="D895" s="26" t="str">
        <f t="shared" si="156"/>
        <v>30</v>
      </c>
      <c r="E895" s="26" t="str">
        <f t="shared" si="157"/>
        <v>30</v>
      </c>
      <c r="F895" s="26" t="str">
        <f t="shared" si="158"/>
        <v>mar</v>
      </c>
      <c r="G895" s="26" t="str">
        <f t="shared" si="159"/>
        <v>martes</v>
      </c>
      <c r="I895" s="26" t="str">
        <f t="shared" si="160"/>
        <v>8</v>
      </c>
      <c r="J895" s="26" t="str">
        <f t="shared" si="161"/>
        <v>08</v>
      </c>
      <c r="K895" s="26" t="str">
        <f t="shared" si="162"/>
        <v>ago</v>
      </c>
      <c r="L895" s="26" t="str">
        <f t="shared" si="163"/>
        <v>agosto</v>
      </c>
      <c r="M895" s="26" t="str">
        <f t="shared" si="164"/>
        <v>a</v>
      </c>
      <c r="O895" s="26" t="str">
        <f t="shared" si="165"/>
        <v>05</v>
      </c>
      <c r="P895" s="26" t="str">
        <f t="shared" si="166"/>
        <v>2005</v>
      </c>
      <c r="R895" s="26" t="str">
        <f t="shared" si="167"/>
        <v>08-2005</v>
      </c>
    </row>
    <row r="896" spans="2:18" x14ac:dyDescent="0.25">
      <c r="B896" s="24">
        <v>36561</v>
      </c>
      <c r="D896" s="26" t="str">
        <f t="shared" si="156"/>
        <v>5</v>
      </c>
      <c r="E896" s="26" t="str">
        <f t="shared" si="157"/>
        <v>05</v>
      </c>
      <c r="F896" s="26" t="str">
        <f t="shared" si="158"/>
        <v>sáb</v>
      </c>
      <c r="G896" s="26" t="str">
        <f t="shared" si="159"/>
        <v>sábado</v>
      </c>
      <c r="I896" s="26" t="str">
        <f t="shared" si="160"/>
        <v>2</v>
      </c>
      <c r="J896" s="26" t="str">
        <f t="shared" si="161"/>
        <v>02</v>
      </c>
      <c r="K896" s="26" t="str">
        <f t="shared" si="162"/>
        <v>feb</v>
      </c>
      <c r="L896" s="26" t="str">
        <f t="shared" si="163"/>
        <v>febrero</v>
      </c>
      <c r="M896" s="26" t="str">
        <f t="shared" si="164"/>
        <v>f</v>
      </c>
      <c r="O896" s="26" t="str">
        <f t="shared" si="165"/>
        <v>00</v>
      </c>
      <c r="P896" s="26" t="str">
        <f t="shared" si="166"/>
        <v>2000</v>
      </c>
      <c r="R896" s="26" t="str">
        <f t="shared" si="167"/>
        <v>02-2000</v>
      </c>
    </row>
    <row r="897" spans="2:18" x14ac:dyDescent="0.25">
      <c r="B897" s="24">
        <v>43128</v>
      </c>
      <c r="D897" s="26" t="str">
        <f t="shared" si="156"/>
        <v>28</v>
      </c>
      <c r="E897" s="26" t="str">
        <f t="shared" si="157"/>
        <v>28</v>
      </c>
      <c r="F897" s="26" t="str">
        <f t="shared" si="158"/>
        <v>dom</v>
      </c>
      <c r="G897" s="26" t="str">
        <f t="shared" si="159"/>
        <v>domingo</v>
      </c>
      <c r="I897" s="26" t="str">
        <f t="shared" si="160"/>
        <v>1</v>
      </c>
      <c r="J897" s="26" t="str">
        <f t="shared" si="161"/>
        <v>01</v>
      </c>
      <c r="K897" s="26" t="str">
        <f t="shared" si="162"/>
        <v>ene</v>
      </c>
      <c r="L897" s="26" t="str">
        <f t="shared" si="163"/>
        <v>enero</v>
      </c>
      <c r="M897" s="26" t="str">
        <f t="shared" si="164"/>
        <v>e</v>
      </c>
      <c r="O897" s="26" t="str">
        <f t="shared" si="165"/>
        <v>18</v>
      </c>
      <c r="P897" s="26" t="str">
        <f t="shared" si="166"/>
        <v>2018</v>
      </c>
      <c r="R897" s="26" t="str">
        <f t="shared" si="167"/>
        <v>01-2018</v>
      </c>
    </row>
    <row r="898" spans="2:18" x14ac:dyDescent="0.25">
      <c r="B898" s="24">
        <v>37087</v>
      </c>
      <c r="D898" s="26" t="str">
        <f t="shared" si="156"/>
        <v>15</v>
      </c>
      <c r="E898" s="26" t="str">
        <f t="shared" si="157"/>
        <v>15</v>
      </c>
      <c r="F898" s="26" t="str">
        <f t="shared" si="158"/>
        <v>dom</v>
      </c>
      <c r="G898" s="26" t="str">
        <f t="shared" si="159"/>
        <v>domingo</v>
      </c>
      <c r="I898" s="26" t="str">
        <f t="shared" si="160"/>
        <v>7</v>
      </c>
      <c r="J898" s="26" t="str">
        <f t="shared" si="161"/>
        <v>07</v>
      </c>
      <c r="K898" s="26" t="str">
        <f t="shared" si="162"/>
        <v>jul</v>
      </c>
      <c r="L898" s="26" t="str">
        <f t="shared" si="163"/>
        <v>julio</v>
      </c>
      <c r="M898" s="26" t="str">
        <f t="shared" si="164"/>
        <v>j</v>
      </c>
      <c r="O898" s="26" t="str">
        <f t="shared" si="165"/>
        <v>01</v>
      </c>
      <c r="P898" s="26" t="str">
        <f t="shared" si="166"/>
        <v>2001</v>
      </c>
      <c r="R898" s="26" t="str">
        <f t="shared" si="167"/>
        <v>07-2001</v>
      </c>
    </row>
    <row r="899" spans="2:18" x14ac:dyDescent="0.25">
      <c r="B899" s="24">
        <v>44341</v>
      </c>
      <c r="D899" s="26" t="str">
        <f t="shared" si="156"/>
        <v>25</v>
      </c>
      <c r="E899" s="26" t="str">
        <f t="shared" si="157"/>
        <v>25</v>
      </c>
      <c r="F899" s="26" t="str">
        <f t="shared" si="158"/>
        <v>mar</v>
      </c>
      <c r="G899" s="26" t="str">
        <f t="shared" si="159"/>
        <v>martes</v>
      </c>
      <c r="I899" s="26" t="str">
        <f t="shared" si="160"/>
        <v>5</v>
      </c>
      <c r="J899" s="26" t="str">
        <f t="shared" si="161"/>
        <v>05</v>
      </c>
      <c r="K899" s="26" t="str">
        <f t="shared" si="162"/>
        <v>may</v>
      </c>
      <c r="L899" s="26" t="str">
        <f t="shared" si="163"/>
        <v>mayo</v>
      </c>
      <c r="M899" s="26" t="str">
        <f t="shared" si="164"/>
        <v>m</v>
      </c>
      <c r="O899" s="26" t="str">
        <f t="shared" si="165"/>
        <v>21</v>
      </c>
      <c r="P899" s="26" t="str">
        <f t="shared" si="166"/>
        <v>2021</v>
      </c>
      <c r="R899" s="26" t="str">
        <f t="shared" si="167"/>
        <v>05-2021</v>
      </c>
    </row>
    <row r="900" spans="2:18" x14ac:dyDescent="0.25">
      <c r="B900" s="24">
        <v>39972</v>
      </c>
      <c r="D900" s="26" t="str">
        <f t="shared" si="156"/>
        <v>8</v>
      </c>
      <c r="E900" s="26" t="str">
        <f t="shared" si="157"/>
        <v>08</v>
      </c>
      <c r="F900" s="26" t="str">
        <f t="shared" si="158"/>
        <v>lun</v>
      </c>
      <c r="G900" s="26" t="str">
        <f t="shared" si="159"/>
        <v>lunes</v>
      </c>
      <c r="I900" s="26" t="str">
        <f t="shared" si="160"/>
        <v>6</v>
      </c>
      <c r="J900" s="26" t="str">
        <f t="shared" si="161"/>
        <v>06</v>
      </c>
      <c r="K900" s="26" t="str">
        <f t="shared" si="162"/>
        <v>jun</v>
      </c>
      <c r="L900" s="26" t="str">
        <f t="shared" si="163"/>
        <v>junio</v>
      </c>
      <c r="M900" s="26" t="str">
        <f t="shared" si="164"/>
        <v>j</v>
      </c>
      <c r="O900" s="26" t="str">
        <f t="shared" si="165"/>
        <v>09</v>
      </c>
      <c r="P900" s="26" t="str">
        <f t="shared" si="166"/>
        <v>2009</v>
      </c>
      <c r="R900" s="26" t="str">
        <f t="shared" si="167"/>
        <v>06-2009</v>
      </c>
    </row>
    <row r="901" spans="2:18" x14ac:dyDescent="0.25">
      <c r="B901" s="24">
        <v>44037</v>
      </c>
      <c r="D901" s="26" t="str">
        <f t="shared" si="156"/>
        <v>25</v>
      </c>
      <c r="E901" s="26" t="str">
        <f t="shared" si="157"/>
        <v>25</v>
      </c>
      <c r="F901" s="26" t="str">
        <f t="shared" si="158"/>
        <v>sáb</v>
      </c>
      <c r="G901" s="26" t="str">
        <f t="shared" si="159"/>
        <v>sábado</v>
      </c>
      <c r="I901" s="26" t="str">
        <f t="shared" si="160"/>
        <v>7</v>
      </c>
      <c r="J901" s="26" t="str">
        <f t="shared" si="161"/>
        <v>07</v>
      </c>
      <c r="K901" s="26" t="str">
        <f t="shared" si="162"/>
        <v>jul</v>
      </c>
      <c r="L901" s="26" t="str">
        <f t="shared" si="163"/>
        <v>julio</v>
      </c>
      <c r="M901" s="26" t="str">
        <f t="shared" si="164"/>
        <v>j</v>
      </c>
      <c r="O901" s="26" t="str">
        <f t="shared" si="165"/>
        <v>20</v>
      </c>
      <c r="P901" s="26" t="str">
        <f t="shared" si="166"/>
        <v>2020</v>
      </c>
      <c r="R901" s="26" t="str">
        <f t="shared" si="167"/>
        <v>07-2020</v>
      </c>
    </row>
    <row r="902" spans="2:18" x14ac:dyDescent="0.25">
      <c r="B902" s="24">
        <v>40259</v>
      </c>
      <c r="D902" s="26" t="str">
        <f t="shared" si="156"/>
        <v>22</v>
      </c>
      <c r="E902" s="26" t="str">
        <f t="shared" si="157"/>
        <v>22</v>
      </c>
      <c r="F902" s="26" t="str">
        <f t="shared" si="158"/>
        <v>lun</v>
      </c>
      <c r="G902" s="26" t="str">
        <f t="shared" si="159"/>
        <v>lunes</v>
      </c>
      <c r="I902" s="26" t="str">
        <f t="shared" si="160"/>
        <v>3</v>
      </c>
      <c r="J902" s="26" t="str">
        <f t="shared" si="161"/>
        <v>03</v>
      </c>
      <c r="K902" s="26" t="str">
        <f t="shared" si="162"/>
        <v>mar</v>
      </c>
      <c r="L902" s="26" t="str">
        <f t="shared" si="163"/>
        <v>marzo</v>
      </c>
      <c r="M902" s="26" t="str">
        <f t="shared" si="164"/>
        <v>m</v>
      </c>
      <c r="O902" s="26" t="str">
        <f t="shared" si="165"/>
        <v>10</v>
      </c>
      <c r="P902" s="26" t="str">
        <f t="shared" si="166"/>
        <v>2010</v>
      </c>
      <c r="R902" s="26" t="str">
        <f t="shared" si="167"/>
        <v>03-2010</v>
      </c>
    </row>
    <row r="903" spans="2:18" x14ac:dyDescent="0.25">
      <c r="B903" s="24">
        <v>41478</v>
      </c>
      <c r="D903" s="26" t="str">
        <f t="shared" si="156"/>
        <v>23</v>
      </c>
      <c r="E903" s="26" t="str">
        <f t="shared" si="157"/>
        <v>23</v>
      </c>
      <c r="F903" s="26" t="str">
        <f t="shared" si="158"/>
        <v>mar</v>
      </c>
      <c r="G903" s="26" t="str">
        <f t="shared" si="159"/>
        <v>martes</v>
      </c>
      <c r="I903" s="26" t="str">
        <f t="shared" si="160"/>
        <v>7</v>
      </c>
      <c r="J903" s="26" t="str">
        <f t="shared" si="161"/>
        <v>07</v>
      </c>
      <c r="K903" s="26" t="str">
        <f t="shared" si="162"/>
        <v>jul</v>
      </c>
      <c r="L903" s="26" t="str">
        <f t="shared" si="163"/>
        <v>julio</v>
      </c>
      <c r="M903" s="26" t="str">
        <f t="shared" si="164"/>
        <v>j</v>
      </c>
      <c r="O903" s="26" t="str">
        <f t="shared" si="165"/>
        <v>13</v>
      </c>
      <c r="P903" s="26" t="str">
        <f t="shared" si="166"/>
        <v>2013</v>
      </c>
      <c r="R903" s="26" t="str">
        <f t="shared" si="167"/>
        <v>07-2013</v>
      </c>
    </row>
    <row r="904" spans="2:18" x14ac:dyDescent="0.25">
      <c r="B904" s="24">
        <v>41145</v>
      </c>
      <c r="D904" s="26" t="str">
        <f t="shared" si="156"/>
        <v>24</v>
      </c>
      <c r="E904" s="26" t="str">
        <f t="shared" si="157"/>
        <v>24</v>
      </c>
      <c r="F904" s="26" t="str">
        <f t="shared" si="158"/>
        <v>vie</v>
      </c>
      <c r="G904" s="26" t="str">
        <f t="shared" si="159"/>
        <v>viernes</v>
      </c>
      <c r="I904" s="26" t="str">
        <f t="shared" si="160"/>
        <v>8</v>
      </c>
      <c r="J904" s="26" t="str">
        <f t="shared" si="161"/>
        <v>08</v>
      </c>
      <c r="K904" s="26" t="str">
        <f t="shared" si="162"/>
        <v>ago</v>
      </c>
      <c r="L904" s="26" t="str">
        <f t="shared" si="163"/>
        <v>agosto</v>
      </c>
      <c r="M904" s="26" t="str">
        <f t="shared" si="164"/>
        <v>a</v>
      </c>
      <c r="O904" s="26" t="str">
        <f t="shared" si="165"/>
        <v>12</v>
      </c>
      <c r="P904" s="26" t="str">
        <f t="shared" si="166"/>
        <v>2012</v>
      </c>
      <c r="R904" s="26" t="str">
        <f t="shared" si="167"/>
        <v>08-2012</v>
      </c>
    </row>
    <row r="905" spans="2:18" x14ac:dyDescent="0.25">
      <c r="B905" s="24">
        <v>42542</v>
      </c>
      <c r="D905" s="26" t="str">
        <f t="shared" si="156"/>
        <v>21</v>
      </c>
      <c r="E905" s="26" t="str">
        <f t="shared" si="157"/>
        <v>21</v>
      </c>
      <c r="F905" s="26" t="str">
        <f t="shared" si="158"/>
        <v>mar</v>
      </c>
      <c r="G905" s="26" t="str">
        <f t="shared" si="159"/>
        <v>martes</v>
      </c>
      <c r="I905" s="26" t="str">
        <f t="shared" si="160"/>
        <v>6</v>
      </c>
      <c r="J905" s="26" t="str">
        <f t="shared" si="161"/>
        <v>06</v>
      </c>
      <c r="K905" s="26" t="str">
        <f t="shared" si="162"/>
        <v>jun</v>
      </c>
      <c r="L905" s="26" t="str">
        <f t="shared" si="163"/>
        <v>junio</v>
      </c>
      <c r="M905" s="26" t="str">
        <f t="shared" si="164"/>
        <v>j</v>
      </c>
      <c r="O905" s="26" t="str">
        <f t="shared" si="165"/>
        <v>16</v>
      </c>
      <c r="P905" s="26" t="str">
        <f t="shared" si="166"/>
        <v>2016</v>
      </c>
      <c r="R905" s="26" t="str">
        <f t="shared" si="167"/>
        <v>06-2016</v>
      </c>
    </row>
    <row r="906" spans="2:18" x14ac:dyDescent="0.25">
      <c r="B906" s="24">
        <v>43622</v>
      </c>
      <c r="D906" s="26" t="str">
        <f t="shared" si="156"/>
        <v>6</v>
      </c>
      <c r="E906" s="26" t="str">
        <f t="shared" si="157"/>
        <v>06</v>
      </c>
      <c r="F906" s="26" t="str">
        <f t="shared" si="158"/>
        <v>jue</v>
      </c>
      <c r="G906" s="26" t="str">
        <f t="shared" si="159"/>
        <v>jueves</v>
      </c>
      <c r="I906" s="26" t="str">
        <f t="shared" si="160"/>
        <v>6</v>
      </c>
      <c r="J906" s="26" t="str">
        <f t="shared" si="161"/>
        <v>06</v>
      </c>
      <c r="K906" s="26" t="str">
        <f t="shared" si="162"/>
        <v>jun</v>
      </c>
      <c r="L906" s="26" t="str">
        <f t="shared" si="163"/>
        <v>junio</v>
      </c>
      <c r="M906" s="26" t="str">
        <f t="shared" si="164"/>
        <v>j</v>
      </c>
      <c r="O906" s="26" t="str">
        <f t="shared" si="165"/>
        <v>19</v>
      </c>
      <c r="P906" s="26" t="str">
        <f t="shared" si="166"/>
        <v>2019</v>
      </c>
      <c r="R906" s="26" t="str">
        <f t="shared" si="167"/>
        <v>06-2019</v>
      </c>
    </row>
    <row r="907" spans="2:18" x14ac:dyDescent="0.25">
      <c r="B907" s="24">
        <v>41337</v>
      </c>
      <c r="D907" s="26" t="str">
        <f t="shared" si="156"/>
        <v>4</v>
      </c>
      <c r="E907" s="26" t="str">
        <f t="shared" si="157"/>
        <v>04</v>
      </c>
      <c r="F907" s="26" t="str">
        <f t="shared" si="158"/>
        <v>lun</v>
      </c>
      <c r="G907" s="26" t="str">
        <f t="shared" si="159"/>
        <v>lunes</v>
      </c>
      <c r="I907" s="26" t="str">
        <f t="shared" si="160"/>
        <v>3</v>
      </c>
      <c r="J907" s="26" t="str">
        <f t="shared" si="161"/>
        <v>03</v>
      </c>
      <c r="K907" s="26" t="str">
        <f t="shared" si="162"/>
        <v>mar</v>
      </c>
      <c r="L907" s="26" t="str">
        <f t="shared" si="163"/>
        <v>marzo</v>
      </c>
      <c r="M907" s="26" t="str">
        <f t="shared" si="164"/>
        <v>m</v>
      </c>
      <c r="O907" s="26" t="str">
        <f t="shared" si="165"/>
        <v>13</v>
      </c>
      <c r="P907" s="26" t="str">
        <f t="shared" si="166"/>
        <v>2013</v>
      </c>
      <c r="R907" s="26" t="str">
        <f t="shared" si="167"/>
        <v>03-2013</v>
      </c>
    </row>
    <row r="908" spans="2:18" x14ac:dyDescent="0.25">
      <c r="B908" s="24">
        <v>37716</v>
      </c>
      <c r="D908" s="26" t="str">
        <f t="shared" ref="D908:D971" si="168">TEXT(B908,"d")</f>
        <v>5</v>
      </c>
      <c r="E908" s="26" t="str">
        <f t="shared" ref="E908:E971" si="169">TEXT(B908,"dd")</f>
        <v>05</v>
      </c>
      <c r="F908" s="26" t="str">
        <f t="shared" ref="F908:F971" si="170">TEXT(B908,"ddd")</f>
        <v>sáb</v>
      </c>
      <c r="G908" s="26" t="str">
        <f t="shared" ref="G908:G971" si="171">TEXT(B908,"dddd")</f>
        <v>sábado</v>
      </c>
      <c r="I908" s="26" t="str">
        <f t="shared" ref="I908:I971" si="172">TEXT(B908,"m")</f>
        <v>4</v>
      </c>
      <c r="J908" s="26" t="str">
        <f t="shared" ref="J908:J971" si="173">TEXT(B908,"mm")</f>
        <v>04</v>
      </c>
      <c r="K908" s="26" t="str">
        <f t="shared" ref="K908:K971" si="174">TEXT(B908,"mmm")</f>
        <v>abr</v>
      </c>
      <c r="L908" s="26" t="str">
        <f t="shared" ref="L908:L971" si="175">TEXT(B908,"mmmm")</f>
        <v>abril</v>
      </c>
      <c r="M908" s="26" t="str">
        <f t="shared" ref="M908:M971" si="176">TEXT(B908,"mmmmm")</f>
        <v>a</v>
      </c>
      <c r="O908" s="26" t="str">
        <f t="shared" ref="O908:O971" si="177">TEXT(B908,"yy")</f>
        <v>03</v>
      </c>
      <c r="P908" s="26" t="str">
        <f t="shared" ref="P908:P971" si="178">TEXT(B908,"yyyy")</f>
        <v>2003</v>
      </c>
      <c r="R908" s="26" t="str">
        <f t="shared" ref="R908:R971" si="179">TEXT(B908,"mm-yyyy")</f>
        <v>04-2003</v>
      </c>
    </row>
    <row r="909" spans="2:18" x14ac:dyDescent="0.25">
      <c r="B909" s="24">
        <v>37304</v>
      </c>
      <c r="D909" s="26" t="str">
        <f t="shared" si="168"/>
        <v>17</v>
      </c>
      <c r="E909" s="26" t="str">
        <f t="shared" si="169"/>
        <v>17</v>
      </c>
      <c r="F909" s="26" t="str">
        <f t="shared" si="170"/>
        <v>dom</v>
      </c>
      <c r="G909" s="26" t="str">
        <f t="shared" si="171"/>
        <v>domingo</v>
      </c>
      <c r="I909" s="26" t="str">
        <f t="shared" si="172"/>
        <v>2</v>
      </c>
      <c r="J909" s="26" t="str">
        <f t="shared" si="173"/>
        <v>02</v>
      </c>
      <c r="K909" s="26" t="str">
        <f t="shared" si="174"/>
        <v>feb</v>
      </c>
      <c r="L909" s="26" t="str">
        <f t="shared" si="175"/>
        <v>febrero</v>
      </c>
      <c r="M909" s="26" t="str">
        <f t="shared" si="176"/>
        <v>f</v>
      </c>
      <c r="O909" s="26" t="str">
        <f t="shared" si="177"/>
        <v>02</v>
      </c>
      <c r="P909" s="26" t="str">
        <f t="shared" si="178"/>
        <v>2002</v>
      </c>
      <c r="R909" s="26" t="str">
        <f t="shared" si="179"/>
        <v>02-2002</v>
      </c>
    </row>
    <row r="910" spans="2:18" x14ac:dyDescent="0.25">
      <c r="B910" s="24">
        <v>36828</v>
      </c>
      <c r="D910" s="26" t="str">
        <f t="shared" si="168"/>
        <v>29</v>
      </c>
      <c r="E910" s="26" t="str">
        <f t="shared" si="169"/>
        <v>29</v>
      </c>
      <c r="F910" s="26" t="str">
        <f t="shared" si="170"/>
        <v>dom</v>
      </c>
      <c r="G910" s="26" t="str">
        <f t="shared" si="171"/>
        <v>domingo</v>
      </c>
      <c r="I910" s="26" t="str">
        <f t="shared" si="172"/>
        <v>10</v>
      </c>
      <c r="J910" s="26" t="str">
        <f t="shared" si="173"/>
        <v>10</v>
      </c>
      <c r="K910" s="26" t="str">
        <f t="shared" si="174"/>
        <v>oct</v>
      </c>
      <c r="L910" s="26" t="str">
        <f t="shared" si="175"/>
        <v>octubre</v>
      </c>
      <c r="M910" s="26" t="str">
        <f t="shared" si="176"/>
        <v>o</v>
      </c>
      <c r="O910" s="26" t="str">
        <f t="shared" si="177"/>
        <v>00</v>
      </c>
      <c r="P910" s="26" t="str">
        <f t="shared" si="178"/>
        <v>2000</v>
      </c>
      <c r="R910" s="26" t="str">
        <f t="shared" si="179"/>
        <v>10-2000</v>
      </c>
    </row>
    <row r="911" spans="2:18" x14ac:dyDescent="0.25">
      <c r="B911" s="24">
        <v>43448</v>
      </c>
      <c r="D911" s="26" t="str">
        <f t="shared" si="168"/>
        <v>14</v>
      </c>
      <c r="E911" s="26" t="str">
        <f t="shared" si="169"/>
        <v>14</v>
      </c>
      <c r="F911" s="26" t="str">
        <f t="shared" si="170"/>
        <v>vie</v>
      </c>
      <c r="G911" s="26" t="str">
        <f t="shared" si="171"/>
        <v>viernes</v>
      </c>
      <c r="I911" s="26" t="str">
        <f t="shared" si="172"/>
        <v>12</v>
      </c>
      <c r="J911" s="26" t="str">
        <f t="shared" si="173"/>
        <v>12</v>
      </c>
      <c r="K911" s="26" t="str">
        <f t="shared" si="174"/>
        <v>dic</v>
      </c>
      <c r="L911" s="26" t="str">
        <f t="shared" si="175"/>
        <v>diciembre</v>
      </c>
      <c r="M911" s="26" t="str">
        <f t="shared" si="176"/>
        <v>d</v>
      </c>
      <c r="O911" s="26" t="str">
        <f t="shared" si="177"/>
        <v>18</v>
      </c>
      <c r="P911" s="26" t="str">
        <f t="shared" si="178"/>
        <v>2018</v>
      </c>
      <c r="R911" s="26" t="str">
        <f t="shared" si="179"/>
        <v>12-2018</v>
      </c>
    </row>
    <row r="912" spans="2:18" x14ac:dyDescent="0.25">
      <c r="B912" s="24">
        <v>43827</v>
      </c>
      <c r="D912" s="26" t="str">
        <f t="shared" si="168"/>
        <v>28</v>
      </c>
      <c r="E912" s="26" t="str">
        <f t="shared" si="169"/>
        <v>28</v>
      </c>
      <c r="F912" s="26" t="str">
        <f t="shared" si="170"/>
        <v>sáb</v>
      </c>
      <c r="G912" s="26" t="str">
        <f t="shared" si="171"/>
        <v>sábado</v>
      </c>
      <c r="I912" s="26" t="str">
        <f t="shared" si="172"/>
        <v>12</v>
      </c>
      <c r="J912" s="26" t="str">
        <f t="shared" si="173"/>
        <v>12</v>
      </c>
      <c r="K912" s="26" t="str">
        <f t="shared" si="174"/>
        <v>dic</v>
      </c>
      <c r="L912" s="26" t="str">
        <f t="shared" si="175"/>
        <v>diciembre</v>
      </c>
      <c r="M912" s="26" t="str">
        <f t="shared" si="176"/>
        <v>d</v>
      </c>
      <c r="O912" s="26" t="str">
        <f t="shared" si="177"/>
        <v>19</v>
      </c>
      <c r="P912" s="26" t="str">
        <f t="shared" si="178"/>
        <v>2019</v>
      </c>
      <c r="R912" s="26" t="str">
        <f t="shared" si="179"/>
        <v>12-2019</v>
      </c>
    </row>
    <row r="913" spans="2:18" x14ac:dyDescent="0.25">
      <c r="B913" s="24">
        <v>41854</v>
      </c>
      <c r="D913" s="26" t="str">
        <f t="shared" si="168"/>
        <v>3</v>
      </c>
      <c r="E913" s="26" t="str">
        <f t="shared" si="169"/>
        <v>03</v>
      </c>
      <c r="F913" s="26" t="str">
        <f t="shared" si="170"/>
        <v>dom</v>
      </c>
      <c r="G913" s="26" t="str">
        <f t="shared" si="171"/>
        <v>domingo</v>
      </c>
      <c r="I913" s="26" t="str">
        <f t="shared" si="172"/>
        <v>8</v>
      </c>
      <c r="J913" s="26" t="str">
        <f t="shared" si="173"/>
        <v>08</v>
      </c>
      <c r="K913" s="26" t="str">
        <f t="shared" si="174"/>
        <v>ago</v>
      </c>
      <c r="L913" s="26" t="str">
        <f t="shared" si="175"/>
        <v>agosto</v>
      </c>
      <c r="M913" s="26" t="str">
        <f t="shared" si="176"/>
        <v>a</v>
      </c>
      <c r="O913" s="26" t="str">
        <f t="shared" si="177"/>
        <v>14</v>
      </c>
      <c r="P913" s="26" t="str">
        <f t="shared" si="178"/>
        <v>2014</v>
      </c>
      <c r="R913" s="26" t="str">
        <f t="shared" si="179"/>
        <v>08-2014</v>
      </c>
    </row>
    <row r="914" spans="2:18" x14ac:dyDescent="0.25">
      <c r="B914" s="24">
        <v>40774</v>
      </c>
      <c r="D914" s="26" t="str">
        <f t="shared" si="168"/>
        <v>19</v>
      </c>
      <c r="E914" s="26" t="str">
        <f t="shared" si="169"/>
        <v>19</v>
      </c>
      <c r="F914" s="26" t="str">
        <f t="shared" si="170"/>
        <v>vie</v>
      </c>
      <c r="G914" s="26" t="str">
        <f t="shared" si="171"/>
        <v>viernes</v>
      </c>
      <c r="I914" s="26" t="str">
        <f t="shared" si="172"/>
        <v>8</v>
      </c>
      <c r="J914" s="26" t="str">
        <f t="shared" si="173"/>
        <v>08</v>
      </c>
      <c r="K914" s="26" t="str">
        <f t="shared" si="174"/>
        <v>ago</v>
      </c>
      <c r="L914" s="26" t="str">
        <f t="shared" si="175"/>
        <v>agosto</v>
      </c>
      <c r="M914" s="26" t="str">
        <f t="shared" si="176"/>
        <v>a</v>
      </c>
      <c r="O914" s="26" t="str">
        <f t="shared" si="177"/>
        <v>11</v>
      </c>
      <c r="P914" s="26" t="str">
        <f t="shared" si="178"/>
        <v>2011</v>
      </c>
      <c r="R914" s="26" t="str">
        <f t="shared" si="179"/>
        <v>08-2011</v>
      </c>
    </row>
    <row r="915" spans="2:18" x14ac:dyDescent="0.25">
      <c r="B915" s="24">
        <v>38229</v>
      </c>
      <c r="D915" s="26" t="str">
        <f t="shared" si="168"/>
        <v>30</v>
      </c>
      <c r="E915" s="26" t="str">
        <f t="shared" si="169"/>
        <v>30</v>
      </c>
      <c r="F915" s="26" t="str">
        <f t="shared" si="170"/>
        <v>lun</v>
      </c>
      <c r="G915" s="26" t="str">
        <f t="shared" si="171"/>
        <v>lunes</v>
      </c>
      <c r="I915" s="26" t="str">
        <f t="shared" si="172"/>
        <v>8</v>
      </c>
      <c r="J915" s="26" t="str">
        <f t="shared" si="173"/>
        <v>08</v>
      </c>
      <c r="K915" s="26" t="str">
        <f t="shared" si="174"/>
        <v>ago</v>
      </c>
      <c r="L915" s="26" t="str">
        <f t="shared" si="175"/>
        <v>agosto</v>
      </c>
      <c r="M915" s="26" t="str">
        <f t="shared" si="176"/>
        <v>a</v>
      </c>
      <c r="O915" s="26" t="str">
        <f t="shared" si="177"/>
        <v>04</v>
      </c>
      <c r="P915" s="26" t="str">
        <f t="shared" si="178"/>
        <v>2004</v>
      </c>
      <c r="R915" s="26" t="str">
        <f t="shared" si="179"/>
        <v>08-2004</v>
      </c>
    </row>
    <row r="916" spans="2:18" x14ac:dyDescent="0.25">
      <c r="B916" s="24">
        <v>42651</v>
      </c>
      <c r="D916" s="26" t="str">
        <f t="shared" si="168"/>
        <v>8</v>
      </c>
      <c r="E916" s="26" t="str">
        <f t="shared" si="169"/>
        <v>08</v>
      </c>
      <c r="F916" s="26" t="str">
        <f t="shared" si="170"/>
        <v>sáb</v>
      </c>
      <c r="G916" s="26" t="str">
        <f t="shared" si="171"/>
        <v>sábado</v>
      </c>
      <c r="I916" s="26" t="str">
        <f t="shared" si="172"/>
        <v>10</v>
      </c>
      <c r="J916" s="26" t="str">
        <f t="shared" si="173"/>
        <v>10</v>
      </c>
      <c r="K916" s="26" t="str">
        <f t="shared" si="174"/>
        <v>oct</v>
      </c>
      <c r="L916" s="26" t="str">
        <f t="shared" si="175"/>
        <v>octubre</v>
      </c>
      <c r="M916" s="26" t="str">
        <f t="shared" si="176"/>
        <v>o</v>
      </c>
      <c r="O916" s="26" t="str">
        <f t="shared" si="177"/>
        <v>16</v>
      </c>
      <c r="P916" s="26" t="str">
        <f t="shared" si="178"/>
        <v>2016</v>
      </c>
      <c r="R916" s="26" t="str">
        <f t="shared" si="179"/>
        <v>10-2016</v>
      </c>
    </row>
    <row r="917" spans="2:18" x14ac:dyDescent="0.25">
      <c r="B917" s="24">
        <v>41052</v>
      </c>
      <c r="D917" s="26" t="str">
        <f t="shared" si="168"/>
        <v>23</v>
      </c>
      <c r="E917" s="26" t="str">
        <f t="shared" si="169"/>
        <v>23</v>
      </c>
      <c r="F917" s="26" t="str">
        <f t="shared" si="170"/>
        <v>mié</v>
      </c>
      <c r="G917" s="26" t="str">
        <f t="shared" si="171"/>
        <v>miércoles</v>
      </c>
      <c r="I917" s="26" t="str">
        <f t="shared" si="172"/>
        <v>5</v>
      </c>
      <c r="J917" s="26" t="str">
        <f t="shared" si="173"/>
        <v>05</v>
      </c>
      <c r="K917" s="26" t="str">
        <f t="shared" si="174"/>
        <v>may</v>
      </c>
      <c r="L917" s="26" t="str">
        <f t="shared" si="175"/>
        <v>mayo</v>
      </c>
      <c r="M917" s="26" t="str">
        <f t="shared" si="176"/>
        <v>m</v>
      </c>
      <c r="O917" s="26" t="str">
        <f t="shared" si="177"/>
        <v>12</v>
      </c>
      <c r="P917" s="26" t="str">
        <f t="shared" si="178"/>
        <v>2012</v>
      </c>
      <c r="R917" s="26" t="str">
        <f t="shared" si="179"/>
        <v>05-2012</v>
      </c>
    </row>
    <row r="918" spans="2:18" x14ac:dyDescent="0.25">
      <c r="B918" s="24">
        <v>38662</v>
      </c>
      <c r="D918" s="26" t="str">
        <f t="shared" si="168"/>
        <v>6</v>
      </c>
      <c r="E918" s="26" t="str">
        <f t="shared" si="169"/>
        <v>06</v>
      </c>
      <c r="F918" s="26" t="str">
        <f t="shared" si="170"/>
        <v>dom</v>
      </c>
      <c r="G918" s="26" t="str">
        <f t="shared" si="171"/>
        <v>domingo</v>
      </c>
      <c r="I918" s="26" t="str">
        <f t="shared" si="172"/>
        <v>11</v>
      </c>
      <c r="J918" s="26" t="str">
        <f t="shared" si="173"/>
        <v>11</v>
      </c>
      <c r="K918" s="26" t="str">
        <f t="shared" si="174"/>
        <v>nov</v>
      </c>
      <c r="L918" s="26" t="str">
        <f t="shared" si="175"/>
        <v>noviembre</v>
      </c>
      <c r="M918" s="26" t="str">
        <f t="shared" si="176"/>
        <v>n</v>
      </c>
      <c r="O918" s="26" t="str">
        <f t="shared" si="177"/>
        <v>05</v>
      </c>
      <c r="P918" s="26" t="str">
        <f t="shared" si="178"/>
        <v>2005</v>
      </c>
      <c r="R918" s="26" t="str">
        <f t="shared" si="179"/>
        <v>11-2005</v>
      </c>
    </row>
    <row r="919" spans="2:18" x14ac:dyDescent="0.25">
      <c r="B919" s="24">
        <v>41891</v>
      </c>
      <c r="D919" s="26" t="str">
        <f t="shared" si="168"/>
        <v>9</v>
      </c>
      <c r="E919" s="26" t="str">
        <f t="shared" si="169"/>
        <v>09</v>
      </c>
      <c r="F919" s="26" t="str">
        <f t="shared" si="170"/>
        <v>mar</v>
      </c>
      <c r="G919" s="26" t="str">
        <f t="shared" si="171"/>
        <v>martes</v>
      </c>
      <c r="I919" s="26" t="str">
        <f t="shared" si="172"/>
        <v>9</v>
      </c>
      <c r="J919" s="26" t="str">
        <f t="shared" si="173"/>
        <v>09</v>
      </c>
      <c r="K919" s="26" t="str">
        <f t="shared" si="174"/>
        <v>sep</v>
      </c>
      <c r="L919" s="26" t="str">
        <f t="shared" si="175"/>
        <v>septiembre</v>
      </c>
      <c r="M919" s="26" t="str">
        <f t="shared" si="176"/>
        <v>s</v>
      </c>
      <c r="O919" s="26" t="str">
        <f t="shared" si="177"/>
        <v>14</v>
      </c>
      <c r="P919" s="26" t="str">
        <f t="shared" si="178"/>
        <v>2014</v>
      </c>
      <c r="R919" s="26" t="str">
        <f t="shared" si="179"/>
        <v>09-2014</v>
      </c>
    </row>
    <row r="920" spans="2:18" x14ac:dyDescent="0.25">
      <c r="B920" s="24">
        <v>41188</v>
      </c>
      <c r="D920" s="26" t="str">
        <f t="shared" si="168"/>
        <v>6</v>
      </c>
      <c r="E920" s="26" t="str">
        <f t="shared" si="169"/>
        <v>06</v>
      </c>
      <c r="F920" s="26" t="str">
        <f t="shared" si="170"/>
        <v>sáb</v>
      </c>
      <c r="G920" s="26" t="str">
        <f t="shared" si="171"/>
        <v>sábado</v>
      </c>
      <c r="I920" s="26" t="str">
        <f t="shared" si="172"/>
        <v>10</v>
      </c>
      <c r="J920" s="26" t="str">
        <f t="shared" si="173"/>
        <v>10</v>
      </c>
      <c r="K920" s="26" t="str">
        <f t="shared" si="174"/>
        <v>oct</v>
      </c>
      <c r="L920" s="26" t="str">
        <f t="shared" si="175"/>
        <v>octubre</v>
      </c>
      <c r="M920" s="26" t="str">
        <f t="shared" si="176"/>
        <v>o</v>
      </c>
      <c r="O920" s="26" t="str">
        <f t="shared" si="177"/>
        <v>12</v>
      </c>
      <c r="P920" s="26" t="str">
        <f t="shared" si="178"/>
        <v>2012</v>
      </c>
      <c r="R920" s="26" t="str">
        <f t="shared" si="179"/>
        <v>10-2012</v>
      </c>
    </row>
    <row r="921" spans="2:18" x14ac:dyDescent="0.25">
      <c r="B921" s="24">
        <v>41176</v>
      </c>
      <c r="D921" s="26" t="str">
        <f t="shared" si="168"/>
        <v>24</v>
      </c>
      <c r="E921" s="26" t="str">
        <f t="shared" si="169"/>
        <v>24</v>
      </c>
      <c r="F921" s="26" t="str">
        <f t="shared" si="170"/>
        <v>lun</v>
      </c>
      <c r="G921" s="26" t="str">
        <f t="shared" si="171"/>
        <v>lunes</v>
      </c>
      <c r="I921" s="26" t="str">
        <f t="shared" si="172"/>
        <v>9</v>
      </c>
      <c r="J921" s="26" t="str">
        <f t="shared" si="173"/>
        <v>09</v>
      </c>
      <c r="K921" s="26" t="str">
        <f t="shared" si="174"/>
        <v>sep</v>
      </c>
      <c r="L921" s="26" t="str">
        <f t="shared" si="175"/>
        <v>septiembre</v>
      </c>
      <c r="M921" s="26" t="str">
        <f t="shared" si="176"/>
        <v>s</v>
      </c>
      <c r="O921" s="26" t="str">
        <f t="shared" si="177"/>
        <v>12</v>
      </c>
      <c r="P921" s="26" t="str">
        <f t="shared" si="178"/>
        <v>2012</v>
      </c>
      <c r="R921" s="26" t="str">
        <f t="shared" si="179"/>
        <v>09-2012</v>
      </c>
    </row>
    <row r="922" spans="2:18" x14ac:dyDescent="0.25">
      <c r="B922" s="24">
        <v>42700</v>
      </c>
      <c r="D922" s="26" t="str">
        <f t="shared" si="168"/>
        <v>26</v>
      </c>
      <c r="E922" s="26" t="str">
        <f t="shared" si="169"/>
        <v>26</v>
      </c>
      <c r="F922" s="26" t="str">
        <f t="shared" si="170"/>
        <v>sáb</v>
      </c>
      <c r="G922" s="26" t="str">
        <f t="shared" si="171"/>
        <v>sábado</v>
      </c>
      <c r="I922" s="26" t="str">
        <f t="shared" si="172"/>
        <v>11</v>
      </c>
      <c r="J922" s="26" t="str">
        <f t="shared" si="173"/>
        <v>11</v>
      </c>
      <c r="K922" s="26" t="str">
        <f t="shared" si="174"/>
        <v>nov</v>
      </c>
      <c r="L922" s="26" t="str">
        <f t="shared" si="175"/>
        <v>noviembre</v>
      </c>
      <c r="M922" s="26" t="str">
        <f t="shared" si="176"/>
        <v>n</v>
      </c>
      <c r="O922" s="26" t="str">
        <f t="shared" si="177"/>
        <v>16</v>
      </c>
      <c r="P922" s="26" t="str">
        <f t="shared" si="178"/>
        <v>2016</v>
      </c>
      <c r="R922" s="26" t="str">
        <f t="shared" si="179"/>
        <v>11-2016</v>
      </c>
    </row>
    <row r="923" spans="2:18" x14ac:dyDescent="0.25">
      <c r="B923" s="24">
        <v>38358</v>
      </c>
      <c r="D923" s="26" t="str">
        <f t="shared" si="168"/>
        <v>6</v>
      </c>
      <c r="E923" s="26" t="str">
        <f t="shared" si="169"/>
        <v>06</v>
      </c>
      <c r="F923" s="26" t="str">
        <f t="shared" si="170"/>
        <v>jue</v>
      </c>
      <c r="G923" s="26" t="str">
        <f t="shared" si="171"/>
        <v>jueves</v>
      </c>
      <c r="I923" s="26" t="str">
        <f t="shared" si="172"/>
        <v>1</v>
      </c>
      <c r="J923" s="26" t="str">
        <f t="shared" si="173"/>
        <v>01</v>
      </c>
      <c r="K923" s="26" t="str">
        <f t="shared" si="174"/>
        <v>ene</v>
      </c>
      <c r="L923" s="26" t="str">
        <f t="shared" si="175"/>
        <v>enero</v>
      </c>
      <c r="M923" s="26" t="str">
        <f t="shared" si="176"/>
        <v>e</v>
      </c>
      <c r="O923" s="26" t="str">
        <f t="shared" si="177"/>
        <v>05</v>
      </c>
      <c r="P923" s="26" t="str">
        <f t="shared" si="178"/>
        <v>2005</v>
      </c>
      <c r="R923" s="26" t="str">
        <f t="shared" si="179"/>
        <v>01-2005</v>
      </c>
    </row>
    <row r="924" spans="2:18" x14ac:dyDescent="0.25">
      <c r="B924" s="24">
        <v>38784</v>
      </c>
      <c r="D924" s="26" t="str">
        <f t="shared" si="168"/>
        <v>8</v>
      </c>
      <c r="E924" s="26" t="str">
        <f t="shared" si="169"/>
        <v>08</v>
      </c>
      <c r="F924" s="26" t="str">
        <f t="shared" si="170"/>
        <v>mié</v>
      </c>
      <c r="G924" s="26" t="str">
        <f t="shared" si="171"/>
        <v>miércoles</v>
      </c>
      <c r="I924" s="26" t="str">
        <f t="shared" si="172"/>
        <v>3</v>
      </c>
      <c r="J924" s="26" t="str">
        <f t="shared" si="173"/>
        <v>03</v>
      </c>
      <c r="K924" s="26" t="str">
        <f t="shared" si="174"/>
        <v>mar</v>
      </c>
      <c r="L924" s="26" t="str">
        <f t="shared" si="175"/>
        <v>marzo</v>
      </c>
      <c r="M924" s="26" t="str">
        <f t="shared" si="176"/>
        <v>m</v>
      </c>
      <c r="O924" s="26" t="str">
        <f t="shared" si="177"/>
        <v>06</v>
      </c>
      <c r="P924" s="26" t="str">
        <f t="shared" si="178"/>
        <v>2006</v>
      </c>
      <c r="R924" s="26" t="str">
        <f t="shared" si="179"/>
        <v>03-2006</v>
      </c>
    </row>
    <row r="925" spans="2:18" x14ac:dyDescent="0.25">
      <c r="B925" s="24">
        <v>42771</v>
      </c>
      <c r="D925" s="26" t="str">
        <f t="shared" si="168"/>
        <v>5</v>
      </c>
      <c r="E925" s="26" t="str">
        <f t="shared" si="169"/>
        <v>05</v>
      </c>
      <c r="F925" s="26" t="str">
        <f t="shared" si="170"/>
        <v>dom</v>
      </c>
      <c r="G925" s="26" t="str">
        <f t="shared" si="171"/>
        <v>domingo</v>
      </c>
      <c r="I925" s="26" t="str">
        <f t="shared" si="172"/>
        <v>2</v>
      </c>
      <c r="J925" s="26" t="str">
        <f t="shared" si="173"/>
        <v>02</v>
      </c>
      <c r="K925" s="26" t="str">
        <f t="shared" si="174"/>
        <v>feb</v>
      </c>
      <c r="L925" s="26" t="str">
        <f t="shared" si="175"/>
        <v>febrero</v>
      </c>
      <c r="M925" s="26" t="str">
        <f t="shared" si="176"/>
        <v>f</v>
      </c>
      <c r="O925" s="26" t="str">
        <f t="shared" si="177"/>
        <v>17</v>
      </c>
      <c r="P925" s="26" t="str">
        <f t="shared" si="178"/>
        <v>2017</v>
      </c>
      <c r="R925" s="26" t="str">
        <f t="shared" si="179"/>
        <v>02-2017</v>
      </c>
    </row>
    <row r="926" spans="2:18" x14ac:dyDescent="0.25">
      <c r="B926" s="24">
        <v>38192</v>
      </c>
      <c r="D926" s="26" t="str">
        <f t="shared" si="168"/>
        <v>24</v>
      </c>
      <c r="E926" s="26" t="str">
        <f t="shared" si="169"/>
        <v>24</v>
      </c>
      <c r="F926" s="26" t="str">
        <f t="shared" si="170"/>
        <v>sáb</v>
      </c>
      <c r="G926" s="26" t="str">
        <f t="shared" si="171"/>
        <v>sábado</v>
      </c>
      <c r="I926" s="26" t="str">
        <f t="shared" si="172"/>
        <v>7</v>
      </c>
      <c r="J926" s="26" t="str">
        <f t="shared" si="173"/>
        <v>07</v>
      </c>
      <c r="K926" s="26" t="str">
        <f t="shared" si="174"/>
        <v>jul</v>
      </c>
      <c r="L926" s="26" t="str">
        <f t="shared" si="175"/>
        <v>julio</v>
      </c>
      <c r="M926" s="26" t="str">
        <f t="shared" si="176"/>
        <v>j</v>
      </c>
      <c r="O926" s="26" t="str">
        <f t="shared" si="177"/>
        <v>04</v>
      </c>
      <c r="P926" s="26" t="str">
        <f t="shared" si="178"/>
        <v>2004</v>
      </c>
      <c r="R926" s="26" t="str">
        <f t="shared" si="179"/>
        <v>07-2004</v>
      </c>
    </row>
    <row r="927" spans="2:18" x14ac:dyDescent="0.25">
      <c r="B927" s="24">
        <v>40589</v>
      </c>
      <c r="D927" s="26" t="str">
        <f t="shared" si="168"/>
        <v>15</v>
      </c>
      <c r="E927" s="26" t="str">
        <f t="shared" si="169"/>
        <v>15</v>
      </c>
      <c r="F927" s="26" t="str">
        <f t="shared" si="170"/>
        <v>mar</v>
      </c>
      <c r="G927" s="26" t="str">
        <f t="shared" si="171"/>
        <v>martes</v>
      </c>
      <c r="I927" s="26" t="str">
        <f t="shared" si="172"/>
        <v>2</v>
      </c>
      <c r="J927" s="26" t="str">
        <f t="shared" si="173"/>
        <v>02</v>
      </c>
      <c r="K927" s="26" t="str">
        <f t="shared" si="174"/>
        <v>feb</v>
      </c>
      <c r="L927" s="26" t="str">
        <f t="shared" si="175"/>
        <v>febrero</v>
      </c>
      <c r="M927" s="26" t="str">
        <f t="shared" si="176"/>
        <v>f</v>
      </c>
      <c r="O927" s="26" t="str">
        <f t="shared" si="177"/>
        <v>11</v>
      </c>
      <c r="P927" s="26" t="str">
        <f t="shared" si="178"/>
        <v>2011</v>
      </c>
      <c r="R927" s="26" t="str">
        <f t="shared" si="179"/>
        <v>02-2011</v>
      </c>
    </row>
    <row r="928" spans="2:18" x14ac:dyDescent="0.25">
      <c r="B928" s="24">
        <v>42011</v>
      </c>
      <c r="D928" s="26" t="str">
        <f t="shared" si="168"/>
        <v>7</v>
      </c>
      <c r="E928" s="26" t="str">
        <f t="shared" si="169"/>
        <v>07</v>
      </c>
      <c r="F928" s="26" t="str">
        <f t="shared" si="170"/>
        <v>mié</v>
      </c>
      <c r="G928" s="26" t="str">
        <f t="shared" si="171"/>
        <v>miércoles</v>
      </c>
      <c r="I928" s="26" t="str">
        <f t="shared" si="172"/>
        <v>1</v>
      </c>
      <c r="J928" s="26" t="str">
        <f t="shared" si="173"/>
        <v>01</v>
      </c>
      <c r="K928" s="26" t="str">
        <f t="shared" si="174"/>
        <v>ene</v>
      </c>
      <c r="L928" s="26" t="str">
        <f t="shared" si="175"/>
        <v>enero</v>
      </c>
      <c r="M928" s="26" t="str">
        <f t="shared" si="176"/>
        <v>e</v>
      </c>
      <c r="O928" s="26" t="str">
        <f t="shared" si="177"/>
        <v>15</v>
      </c>
      <c r="P928" s="26" t="str">
        <f t="shared" si="178"/>
        <v>2015</v>
      </c>
      <c r="R928" s="26" t="str">
        <f t="shared" si="179"/>
        <v>01-2015</v>
      </c>
    </row>
    <row r="929" spans="2:18" x14ac:dyDescent="0.25">
      <c r="B929" s="24">
        <v>43736</v>
      </c>
      <c r="D929" s="26" t="str">
        <f t="shared" si="168"/>
        <v>28</v>
      </c>
      <c r="E929" s="26" t="str">
        <f t="shared" si="169"/>
        <v>28</v>
      </c>
      <c r="F929" s="26" t="str">
        <f t="shared" si="170"/>
        <v>sáb</v>
      </c>
      <c r="G929" s="26" t="str">
        <f t="shared" si="171"/>
        <v>sábado</v>
      </c>
      <c r="I929" s="26" t="str">
        <f t="shared" si="172"/>
        <v>9</v>
      </c>
      <c r="J929" s="26" t="str">
        <f t="shared" si="173"/>
        <v>09</v>
      </c>
      <c r="K929" s="26" t="str">
        <f t="shared" si="174"/>
        <v>sep</v>
      </c>
      <c r="L929" s="26" t="str">
        <f t="shared" si="175"/>
        <v>septiembre</v>
      </c>
      <c r="M929" s="26" t="str">
        <f t="shared" si="176"/>
        <v>s</v>
      </c>
      <c r="O929" s="26" t="str">
        <f t="shared" si="177"/>
        <v>19</v>
      </c>
      <c r="P929" s="26" t="str">
        <f t="shared" si="178"/>
        <v>2019</v>
      </c>
      <c r="R929" s="26" t="str">
        <f t="shared" si="179"/>
        <v>09-2019</v>
      </c>
    </row>
    <row r="930" spans="2:18" x14ac:dyDescent="0.25">
      <c r="B930" s="24">
        <v>39857</v>
      </c>
      <c r="D930" s="26" t="str">
        <f t="shared" si="168"/>
        <v>13</v>
      </c>
      <c r="E930" s="26" t="str">
        <f t="shared" si="169"/>
        <v>13</v>
      </c>
      <c r="F930" s="26" t="str">
        <f t="shared" si="170"/>
        <v>vie</v>
      </c>
      <c r="G930" s="26" t="str">
        <f t="shared" si="171"/>
        <v>viernes</v>
      </c>
      <c r="I930" s="26" t="str">
        <f t="shared" si="172"/>
        <v>2</v>
      </c>
      <c r="J930" s="26" t="str">
        <f t="shared" si="173"/>
        <v>02</v>
      </c>
      <c r="K930" s="26" t="str">
        <f t="shared" si="174"/>
        <v>feb</v>
      </c>
      <c r="L930" s="26" t="str">
        <f t="shared" si="175"/>
        <v>febrero</v>
      </c>
      <c r="M930" s="26" t="str">
        <f t="shared" si="176"/>
        <v>f</v>
      </c>
      <c r="O930" s="26" t="str">
        <f t="shared" si="177"/>
        <v>09</v>
      </c>
      <c r="P930" s="26" t="str">
        <f t="shared" si="178"/>
        <v>2009</v>
      </c>
      <c r="R930" s="26" t="str">
        <f t="shared" si="179"/>
        <v>02-2009</v>
      </c>
    </row>
    <row r="931" spans="2:18" x14ac:dyDescent="0.25">
      <c r="B931" s="24">
        <v>40169</v>
      </c>
      <c r="D931" s="26" t="str">
        <f t="shared" si="168"/>
        <v>22</v>
      </c>
      <c r="E931" s="26" t="str">
        <f t="shared" si="169"/>
        <v>22</v>
      </c>
      <c r="F931" s="26" t="str">
        <f t="shared" si="170"/>
        <v>mar</v>
      </c>
      <c r="G931" s="26" t="str">
        <f t="shared" si="171"/>
        <v>martes</v>
      </c>
      <c r="I931" s="26" t="str">
        <f t="shared" si="172"/>
        <v>12</v>
      </c>
      <c r="J931" s="26" t="str">
        <f t="shared" si="173"/>
        <v>12</v>
      </c>
      <c r="K931" s="26" t="str">
        <f t="shared" si="174"/>
        <v>dic</v>
      </c>
      <c r="L931" s="26" t="str">
        <f t="shared" si="175"/>
        <v>diciembre</v>
      </c>
      <c r="M931" s="26" t="str">
        <f t="shared" si="176"/>
        <v>d</v>
      </c>
      <c r="O931" s="26" t="str">
        <f t="shared" si="177"/>
        <v>09</v>
      </c>
      <c r="P931" s="26" t="str">
        <f t="shared" si="178"/>
        <v>2009</v>
      </c>
      <c r="R931" s="26" t="str">
        <f t="shared" si="179"/>
        <v>12-2009</v>
      </c>
    </row>
    <row r="932" spans="2:18" x14ac:dyDescent="0.25">
      <c r="B932" s="24">
        <v>40846</v>
      </c>
      <c r="D932" s="26" t="str">
        <f t="shared" si="168"/>
        <v>30</v>
      </c>
      <c r="E932" s="26" t="str">
        <f t="shared" si="169"/>
        <v>30</v>
      </c>
      <c r="F932" s="26" t="str">
        <f t="shared" si="170"/>
        <v>dom</v>
      </c>
      <c r="G932" s="26" t="str">
        <f t="shared" si="171"/>
        <v>domingo</v>
      </c>
      <c r="I932" s="26" t="str">
        <f t="shared" si="172"/>
        <v>10</v>
      </c>
      <c r="J932" s="26" t="str">
        <f t="shared" si="173"/>
        <v>10</v>
      </c>
      <c r="K932" s="26" t="str">
        <f t="shared" si="174"/>
        <v>oct</v>
      </c>
      <c r="L932" s="26" t="str">
        <f t="shared" si="175"/>
        <v>octubre</v>
      </c>
      <c r="M932" s="26" t="str">
        <f t="shared" si="176"/>
        <v>o</v>
      </c>
      <c r="O932" s="26" t="str">
        <f t="shared" si="177"/>
        <v>11</v>
      </c>
      <c r="P932" s="26" t="str">
        <f t="shared" si="178"/>
        <v>2011</v>
      </c>
      <c r="R932" s="26" t="str">
        <f t="shared" si="179"/>
        <v>10-2011</v>
      </c>
    </row>
    <row r="933" spans="2:18" x14ac:dyDescent="0.25">
      <c r="B933" s="24">
        <v>39140</v>
      </c>
      <c r="D933" s="26" t="str">
        <f t="shared" si="168"/>
        <v>27</v>
      </c>
      <c r="E933" s="26" t="str">
        <f t="shared" si="169"/>
        <v>27</v>
      </c>
      <c r="F933" s="26" t="str">
        <f t="shared" si="170"/>
        <v>mar</v>
      </c>
      <c r="G933" s="26" t="str">
        <f t="shared" si="171"/>
        <v>martes</v>
      </c>
      <c r="I933" s="26" t="str">
        <f t="shared" si="172"/>
        <v>2</v>
      </c>
      <c r="J933" s="26" t="str">
        <f t="shared" si="173"/>
        <v>02</v>
      </c>
      <c r="K933" s="26" t="str">
        <f t="shared" si="174"/>
        <v>feb</v>
      </c>
      <c r="L933" s="26" t="str">
        <f t="shared" si="175"/>
        <v>febrero</v>
      </c>
      <c r="M933" s="26" t="str">
        <f t="shared" si="176"/>
        <v>f</v>
      </c>
      <c r="O933" s="26" t="str">
        <f t="shared" si="177"/>
        <v>07</v>
      </c>
      <c r="P933" s="26" t="str">
        <f t="shared" si="178"/>
        <v>2007</v>
      </c>
      <c r="R933" s="26" t="str">
        <f t="shared" si="179"/>
        <v>02-2007</v>
      </c>
    </row>
    <row r="934" spans="2:18" x14ac:dyDescent="0.25">
      <c r="B934" s="24">
        <v>39653</v>
      </c>
      <c r="D934" s="26" t="str">
        <f t="shared" si="168"/>
        <v>24</v>
      </c>
      <c r="E934" s="26" t="str">
        <f t="shared" si="169"/>
        <v>24</v>
      </c>
      <c r="F934" s="26" t="str">
        <f t="shared" si="170"/>
        <v>jue</v>
      </c>
      <c r="G934" s="26" t="str">
        <f t="shared" si="171"/>
        <v>jueves</v>
      </c>
      <c r="I934" s="26" t="str">
        <f t="shared" si="172"/>
        <v>7</v>
      </c>
      <c r="J934" s="26" t="str">
        <f t="shared" si="173"/>
        <v>07</v>
      </c>
      <c r="K934" s="26" t="str">
        <f t="shared" si="174"/>
        <v>jul</v>
      </c>
      <c r="L934" s="26" t="str">
        <f t="shared" si="175"/>
        <v>julio</v>
      </c>
      <c r="M934" s="26" t="str">
        <f t="shared" si="176"/>
        <v>j</v>
      </c>
      <c r="O934" s="26" t="str">
        <f t="shared" si="177"/>
        <v>08</v>
      </c>
      <c r="P934" s="26" t="str">
        <f t="shared" si="178"/>
        <v>2008</v>
      </c>
      <c r="R934" s="26" t="str">
        <f t="shared" si="179"/>
        <v>07-2008</v>
      </c>
    </row>
    <row r="935" spans="2:18" x14ac:dyDescent="0.25">
      <c r="B935" s="24">
        <v>36938</v>
      </c>
      <c r="D935" s="26" t="str">
        <f t="shared" si="168"/>
        <v>16</v>
      </c>
      <c r="E935" s="26" t="str">
        <f t="shared" si="169"/>
        <v>16</v>
      </c>
      <c r="F935" s="26" t="str">
        <f t="shared" si="170"/>
        <v>vie</v>
      </c>
      <c r="G935" s="26" t="str">
        <f t="shared" si="171"/>
        <v>viernes</v>
      </c>
      <c r="I935" s="26" t="str">
        <f t="shared" si="172"/>
        <v>2</v>
      </c>
      <c r="J935" s="26" t="str">
        <f t="shared" si="173"/>
        <v>02</v>
      </c>
      <c r="K935" s="26" t="str">
        <f t="shared" si="174"/>
        <v>feb</v>
      </c>
      <c r="L935" s="26" t="str">
        <f t="shared" si="175"/>
        <v>febrero</v>
      </c>
      <c r="M935" s="26" t="str">
        <f t="shared" si="176"/>
        <v>f</v>
      </c>
      <c r="O935" s="26" t="str">
        <f t="shared" si="177"/>
        <v>01</v>
      </c>
      <c r="P935" s="26" t="str">
        <f t="shared" si="178"/>
        <v>2001</v>
      </c>
      <c r="R935" s="26" t="str">
        <f t="shared" si="179"/>
        <v>02-2001</v>
      </c>
    </row>
    <row r="936" spans="2:18" x14ac:dyDescent="0.25">
      <c r="B936" s="24">
        <v>37648</v>
      </c>
      <c r="D936" s="26" t="str">
        <f t="shared" si="168"/>
        <v>27</v>
      </c>
      <c r="E936" s="26" t="str">
        <f t="shared" si="169"/>
        <v>27</v>
      </c>
      <c r="F936" s="26" t="str">
        <f t="shared" si="170"/>
        <v>lun</v>
      </c>
      <c r="G936" s="26" t="str">
        <f t="shared" si="171"/>
        <v>lunes</v>
      </c>
      <c r="I936" s="26" t="str">
        <f t="shared" si="172"/>
        <v>1</v>
      </c>
      <c r="J936" s="26" t="str">
        <f t="shared" si="173"/>
        <v>01</v>
      </c>
      <c r="K936" s="26" t="str">
        <f t="shared" si="174"/>
        <v>ene</v>
      </c>
      <c r="L936" s="26" t="str">
        <f t="shared" si="175"/>
        <v>enero</v>
      </c>
      <c r="M936" s="26" t="str">
        <f t="shared" si="176"/>
        <v>e</v>
      </c>
      <c r="O936" s="26" t="str">
        <f t="shared" si="177"/>
        <v>03</v>
      </c>
      <c r="P936" s="26" t="str">
        <f t="shared" si="178"/>
        <v>2003</v>
      </c>
      <c r="R936" s="26" t="str">
        <f t="shared" si="179"/>
        <v>01-2003</v>
      </c>
    </row>
    <row r="937" spans="2:18" x14ac:dyDescent="0.25">
      <c r="B937" s="24">
        <v>41129</v>
      </c>
      <c r="D937" s="26" t="str">
        <f t="shared" si="168"/>
        <v>8</v>
      </c>
      <c r="E937" s="26" t="str">
        <f t="shared" si="169"/>
        <v>08</v>
      </c>
      <c r="F937" s="26" t="str">
        <f t="shared" si="170"/>
        <v>mié</v>
      </c>
      <c r="G937" s="26" t="str">
        <f t="shared" si="171"/>
        <v>miércoles</v>
      </c>
      <c r="I937" s="26" t="str">
        <f t="shared" si="172"/>
        <v>8</v>
      </c>
      <c r="J937" s="26" t="str">
        <f t="shared" si="173"/>
        <v>08</v>
      </c>
      <c r="K937" s="26" t="str">
        <f t="shared" si="174"/>
        <v>ago</v>
      </c>
      <c r="L937" s="26" t="str">
        <f t="shared" si="175"/>
        <v>agosto</v>
      </c>
      <c r="M937" s="26" t="str">
        <f t="shared" si="176"/>
        <v>a</v>
      </c>
      <c r="O937" s="26" t="str">
        <f t="shared" si="177"/>
        <v>12</v>
      </c>
      <c r="P937" s="26" t="str">
        <f t="shared" si="178"/>
        <v>2012</v>
      </c>
      <c r="R937" s="26" t="str">
        <f t="shared" si="179"/>
        <v>08-2012</v>
      </c>
    </row>
    <row r="938" spans="2:18" x14ac:dyDescent="0.25">
      <c r="B938" s="24">
        <v>40723</v>
      </c>
      <c r="D938" s="26" t="str">
        <f t="shared" si="168"/>
        <v>29</v>
      </c>
      <c r="E938" s="26" t="str">
        <f t="shared" si="169"/>
        <v>29</v>
      </c>
      <c r="F938" s="26" t="str">
        <f t="shared" si="170"/>
        <v>mié</v>
      </c>
      <c r="G938" s="26" t="str">
        <f t="shared" si="171"/>
        <v>miércoles</v>
      </c>
      <c r="I938" s="26" t="str">
        <f t="shared" si="172"/>
        <v>6</v>
      </c>
      <c r="J938" s="26" t="str">
        <f t="shared" si="173"/>
        <v>06</v>
      </c>
      <c r="K938" s="26" t="str">
        <f t="shared" si="174"/>
        <v>jun</v>
      </c>
      <c r="L938" s="26" t="str">
        <f t="shared" si="175"/>
        <v>junio</v>
      </c>
      <c r="M938" s="26" t="str">
        <f t="shared" si="176"/>
        <v>j</v>
      </c>
      <c r="O938" s="26" t="str">
        <f t="shared" si="177"/>
        <v>11</v>
      </c>
      <c r="P938" s="26" t="str">
        <f t="shared" si="178"/>
        <v>2011</v>
      </c>
      <c r="R938" s="26" t="str">
        <f t="shared" si="179"/>
        <v>06-2011</v>
      </c>
    </row>
    <row r="939" spans="2:18" x14ac:dyDescent="0.25">
      <c r="B939" s="24">
        <v>39574</v>
      </c>
      <c r="D939" s="26" t="str">
        <f t="shared" si="168"/>
        <v>6</v>
      </c>
      <c r="E939" s="26" t="str">
        <f t="shared" si="169"/>
        <v>06</v>
      </c>
      <c r="F939" s="26" t="str">
        <f t="shared" si="170"/>
        <v>mar</v>
      </c>
      <c r="G939" s="26" t="str">
        <f t="shared" si="171"/>
        <v>martes</v>
      </c>
      <c r="I939" s="26" t="str">
        <f t="shared" si="172"/>
        <v>5</v>
      </c>
      <c r="J939" s="26" t="str">
        <f t="shared" si="173"/>
        <v>05</v>
      </c>
      <c r="K939" s="26" t="str">
        <f t="shared" si="174"/>
        <v>may</v>
      </c>
      <c r="L939" s="26" t="str">
        <f t="shared" si="175"/>
        <v>mayo</v>
      </c>
      <c r="M939" s="26" t="str">
        <f t="shared" si="176"/>
        <v>m</v>
      </c>
      <c r="O939" s="26" t="str">
        <f t="shared" si="177"/>
        <v>08</v>
      </c>
      <c r="P939" s="26" t="str">
        <f t="shared" si="178"/>
        <v>2008</v>
      </c>
      <c r="R939" s="26" t="str">
        <f t="shared" si="179"/>
        <v>05-2008</v>
      </c>
    </row>
    <row r="940" spans="2:18" x14ac:dyDescent="0.25">
      <c r="B940" s="24">
        <v>42625</v>
      </c>
      <c r="D940" s="26" t="str">
        <f t="shared" si="168"/>
        <v>12</v>
      </c>
      <c r="E940" s="26" t="str">
        <f t="shared" si="169"/>
        <v>12</v>
      </c>
      <c r="F940" s="26" t="str">
        <f t="shared" si="170"/>
        <v>lun</v>
      </c>
      <c r="G940" s="26" t="str">
        <f t="shared" si="171"/>
        <v>lunes</v>
      </c>
      <c r="I940" s="26" t="str">
        <f t="shared" si="172"/>
        <v>9</v>
      </c>
      <c r="J940" s="26" t="str">
        <f t="shared" si="173"/>
        <v>09</v>
      </c>
      <c r="K940" s="26" t="str">
        <f t="shared" si="174"/>
        <v>sep</v>
      </c>
      <c r="L940" s="26" t="str">
        <f t="shared" si="175"/>
        <v>septiembre</v>
      </c>
      <c r="M940" s="26" t="str">
        <f t="shared" si="176"/>
        <v>s</v>
      </c>
      <c r="O940" s="26" t="str">
        <f t="shared" si="177"/>
        <v>16</v>
      </c>
      <c r="P940" s="26" t="str">
        <f t="shared" si="178"/>
        <v>2016</v>
      </c>
      <c r="R940" s="26" t="str">
        <f t="shared" si="179"/>
        <v>09-2016</v>
      </c>
    </row>
    <row r="941" spans="2:18" x14ac:dyDescent="0.25">
      <c r="B941" s="24">
        <v>36804</v>
      </c>
      <c r="D941" s="26" t="str">
        <f t="shared" si="168"/>
        <v>5</v>
      </c>
      <c r="E941" s="26" t="str">
        <f t="shared" si="169"/>
        <v>05</v>
      </c>
      <c r="F941" s="26" t="str">
        <f t="shared" si="170"/>
        <v>jue</v>
      </c>
      <c r="G941" s="26" t="str">
        <f t="shared" si="171"/>
        <v>jueves</v>
      </c>
      <c r="I941" s="26" t="str">
        <f t="shared" si="172"/>
        <v>10</v>
      </c>
      <c r="J941" s="26" t="str">
        <f t="shared" si="173"/>
        <v>10</v>
      </c>
      <c r="K941" s="26" t="str">
        <f t="shared" si="174"/>
        <v>oct</v>
      </c>
      <c r="L941" s="26" t="str">
        <f t="shared" si="175"/>
        <v>octubre</v>
      </c>
      <c r="M941" s="26" t="str">
        <f t="shared" si="176"/>
        <v>o</v>
      </c>
      <c r="O941" s="26" t="str">
        <f t="shared" si="177"/>
        <v>00</v>
      </c>
      <c r="P941" s="26" t="str">
        <f t="shared" si="178"/>
        <v>2000</v>
      </c>
      <c r="R941" s="26" t="str">
        <f t="shared" si="179"/>
        <v>10-2000</v>
      </c>
    </row>
    <row r="942" spans="2:18" x14ac:dyDescent="0.25">
      <c r="B942" s="24">
        <v>41518</v>
      </c>
      <c r="D942" s="26" t="str">
        <f t="shared" si="168"/>
        <v>1</v>
      </c>
      <c r="E942" s="26" t="str">
        <f t="shared" si="169"/>
        <v>01</v>
      </c>
      <c r="F942" s="26" t="str">
        <f t="shared" si="170"/>
        <v>dom</v>
      </c>
      <c r="G942" s="26" t="str">
        <f t="shared" si="171"/>
        <v>domingo</v>
      </c>
      <c r="I942" s="26" t="str">
        <f t="shared" si="172"/>
        <v>9</v>
      </c>
      <c r="J942" s="26" t="str">
        <f t="shared" si="173"/>
        <v>09</v>
      </c>
      <c r="K942" s="26" t="str">
        <f t="shared" si="174"/>
        <v>sep</v>
      </c>
      <c r="L942" s="26" t="str">
        <f t="shared" si="175"/>
        <v>septiembre</v>
      </c>
      <c r="M942" s="26" t="str">
        <f t="shared" si="176"/>
        <v>s</v>
      </c>
      <c r="O942" s="26" t="str">
        <f t="shared" si="177"/>
        <v>13</v>
      </c>
      <c r="P942" s="26" t="str">
        <f t="shared" si="178"/>
        <v>2013</v>
      </c>
      <c r="R942" s="26" t="str">
        <f t="shared" si="179"/>
        <v>09-2013</v>
      </c>
    </row>
    <row r="943" spans="2:18" x14ac:dyDescent="0.25">
      <c r="B943" s="24">
        <v>37184</v>
      </c>
      <c r="D943" s="26" t="str">
        <f t="shared" si="168"/>
        <v>20</v>
      </c>
      <c r="E943" s="26" t="str">
        <f t="shared" si="169"/>
        <v>20</v>
      </c>
      <c r="F943" s="26" t="str">
        <f t="shared" si="170"/>
        <v>sáb</v>
      </c>
      <c r="G943" s="26" t="str">
        <f t="shared" si="171"/>
        <v>sábado</v>
      </c>
      <c r="I943" s="26" t="str">
        <f t="shared" si="172"/>
        <v>10</v>
      </c>
      <c r="J943" s="26" t="str">
        <f t="shared" si="173"/>
        <v>10</v>
      </c>
      <c r="K943" s="26" t="str">
        <f t="shared" si="174"/>
        <v>oct</v>
      </c>
      <c r="L943" s="26" t="str">
        <f t="shared" si="175"/>
        <v>octubre</v>
      </c>
      <c r="M943" s="26" t="str">
        <f t="shared" si="176"/>
        <v>o</v>
      </c>
      <c r="O943" s="26" t="str">
        <f t="shared" si="177"/>
        <v>01</v>
      </c>
      <c r="P943" s="26" t="str">
        <f t="shared" si="178"/>
        <v>2001</v>
      </c>
      <c r="R943" s="26" t="str">
        <f t="shared" si="179"/>
        <v>10-2001</v>
      </c>
    </row>
    <row r="944" spans="2:18" x14ac:dyDescent="0.25">
      <c r="B944" s="24">
        <v>40289</v>
      </c>
      <c r="D944" s="26" t="str">
        <f t="shared" si="168"/>
        <v>21</v>
      </c>
      <c r="E944" s="26" t="str">
        <f t="shared" si="169"/>
        <v>21</v>
      </c>
      <c r="F944" s="26" t="str">
        <f t="shared" si="170"/>
        <v>mié</v>
      </c>
      <c r="G944" s="26" t="str">
        <f t="shared" si="171"/>
        <v>miércoles</v>
      </c>
      <c r="I944" s="26" t="str">
        <f t="shared" si="172"/>
        <v>4</v>
      </c>
      <c r="J944" s="26" t="str">
        <f t="shared" si="173"/>
        <v>04</v>
      </c>
      <c r="K944" s="26" t="str">
        <f t="shared" si="174"/>
        <v>abr</v>
      </c>
      <c r="L944" s="26" t="str">
        <f t="shared" si="175"/>
        <v>abril</v>
      </c>
      <c r="M944" s="26" t="str">
        <f t="shared" si="176"/>
        <v>a</v>
      </c>
      <c r="O944" s="26" t="str">
        <f t="shared" si="177"/>
        <v>10</v>
      </c>
      <c r="P944" s="26" t="str">
        <f t="shared" si="178"/>
        <v>2010</v>
      </c>
      <c r="R944" s="26" t="str">
        <f t="shared" si="179"/>
        <v>04-2010</v>
      </c>
    </row>
    <row r="945" spans="2:18" x14ac:dyDescent="0.25">
      <c r="B945" s="24">
        <v>40411</v>
      </c>
      <c r="D945" s="26" t="str">
        <f t="shared" si="168"/>
        <v>21</v>
      </c>
      <c r="E945" s="26" t="str">
        <f t="shared" si="169"/>
        <v>21</v>
      </c>
      <c r="F945" s="26" t="str">
        <f t="shared" si="170"/>
        <v>sáb</v>
      </c>
      <c r="G945" s="26" t="str">
        <f t="shared" si="171"/>
        <v>sábado</v>
      </c>
      <c r="I945" s="26" t="str">
        <f t="shared" si="172"/>
        <v>8</v>
      </c>
      <c r="J945" s="26" t="str">
        <f t="shared" si="173"/>
        <v>08</v>
      </c>
      <c r="K945" s="26" t="str">
        <f t="shared" si="174"/>
        <v>ago</v>
      </c>
      <c r="L945" s="26" t="str">
        <f t="shared" si="175"/>
        <v>agosto</v>
      </c>
      <c r="M945" s="26" t="str">
        <f t="shared" si="176"/>
        <v>a</v>
      </c>
      <c r="O945" s="26" t="str">
        <f t="shared" si="177"/>
        <v>10</v>
      </c>
      <c r="P945" s="26" t="str">
        <f t="shared" si="178"/>
        <v>2010</v>
      </c>
      <c r="R945" s="26" t="str">
        <f t="shared" si="179"/>
        <v>08-2010</v>
      </c>
    </row>
    <row r="946" spans="2:18" x14ac:dyDescent="0.25">
      <c r="B946" s="24">
        <v>36705</v>
      </c>
      <c r="D946" s="26" t="str">
        <f t="shared" si="168"/>
        <v>28</v>
      </c>
      <c r="E946" s="26" t="str">
        <f t="shared" si="169"/>
        <v>28</v>
      </c>
      <c r="F946" s="26" t="str">
        <f t="shared" si="170"/>
        <v>mié</v>
      </c>
      <c r="G946" s="26" t="str">
        <f t="shared" si="171"/>
        <v>miércoles</v>
      </c>
      <c r="I946" s="26" t="str">
        <f t="shared" si="172"/>
        <v>6</v>
      </c>
      <c r="J946" s="26" t="str">
        <f t="shared" si="173"/>
        <v>06</v>
      </c>
      <c r="K946" s="26" t="str">
        <f t="shared" si="174"/>
        <v>jun</v>
      </c>
      <c r="L946" s="26" t="str">
        <f t="shared" si="175"/>
        <v>junio</v>
      </c>
      <c r="M946" s="26" t="str">
        <f t="shared" si="176"/>
        <v>j</v>
      </c>
      <c r="O946" s="26" t="str">
        <f t="shared" si="177"/>
        <v>00</v>
      </c>
      <c r="P946" s="26" t="str">
        <f t="shared" si="178"/>
        <v>2000</v>
      </c>
      <c r="R946" s="26" t="str">
        <f t="shared" si="179"/>
        <v>06-2000</v>
      </c>
    </row>
    <row r="947" spans="2:18" x14ac:dyDescent="0.25">
      <c r="B947" s="24">
        <v>39573</v>
      </c>
      <c r="D947" s="26" t="str">
        <f t="shared" si="168"/>
        <v>5</v>
      </c>
      <c r="E947" s="26" t="str">
        <f t="shared" si="169"/>
        <v>05</v>
      </c>
      <c r="F947" s="26" t="str">
        <f t="shared" si="170"/>
        <v>lun</v>
      </c>
      <c r="G947" s="26" t="str">
        <f t="shared" si="171"/>
        <v>lunes</v>
      </c>
      <c r="I947" s="26" t="str">
        <f t="shared" si="172"/>
        <v>5</v>
      </c>
      <c r="J947" s="26" t="str">
        <f t="shared" si="173"/>
        <v>05</v>
      </c>
      <c r="K947" s="26" t="str">
        <f t="shared" si="174"/>
        <v>may</v>
      </c>
      <c r="L947" s="26" t="str">
        <f t="shared" si="175"/>
        <v>mayo</v>
      </c>
      <c r="M947" s="26" t="str">
        <f t="shared" si="176"/>
        <v>m</v>
      </c>
      <c r="O947" s="26" t="str">
        <f t="shared" si="177"/>
        <v>08</v>
      </c>
      <c r="P947" s="26" t="str">
        <f t="shared" si="178"/>
        <v>2008</v>
      </c>
      <c r="R947" s="26" t="str">
        <f t="shared" si="179"/>
        <v>05-2008</v>
      </c>
    </row>
    <row r="948" spans="2:18" x14ac:dyDescent="0.25">
      <c r="B948" s="24">
        <v>42789</v>
      </c>
      <c r="D948" s="26" t="str">
        <f t="shared" si="168"/>
        <v>23</v>
      </c>
      <c r="E948" s="26" t="str">
        <f t="shared" si="169"/>
        <v>23</v>
      </c>
      <c r="F948" s="26" t="str">
        <f t="shared" si="170"/>
        <v>jue</v>
      </c>
      <c r="G948" s="26" t="str">
        <f t="shared" si="171"/>
        <v>jueves</v>
      </c>
      <c r="I948" s="26" t="str">
        <f t="shared" si="172"/>
        <v>2</v>
      </c>
      <c r="J948" s="26" t="str">
        <f t="shared" si="173"/>
        <v>02</v>
      </c>
      <c r="K948" s="26" t="str">
        <f t="shared" si="174"/>
        <v>feb</v>
      </c>
      <c r="L948" s="26" t="str">
        <f t="shared" si="175"/>
        <v>febrero</v>
      </c>
      <c r="M948" s="26" t="str">
        <f t="shared" si="176"/>
        <v>f</v>
      </c>
      <c r="O948" s="26" t="str">
        <f t="shared" si="177"/>
        <v>17</v>
      </c>
      <c r="P948" s="26" t="str">
        <f t="shared" si="178"/>
        <v>2017</v>
      </c>
      <c r="R948" s="26" t="str">
        <f t="shared" si="179"/>
        <v>02-2017</v>
      </c>
    </row>
    <row r="949" spans="2:18" x14ac:dyDescent="0.25">
      <c r="B949" s="24">
        <v>41190</v>
      </c>
      <c r="D949" s="26" t="str">
        <f t="shared" si="168"/>
        <v>8</v>
      </c>
      <c r="E949" s="26" t="str">
        <f t="shared" si="169"/>
        <v>08</v>
      </c>
      <c r="F949" s="26" t="str">
        <f t="shared" si="170"/>
        <v>lun</v>
      </c>
      <c r="G949" s="26" t="str">
        <f t="shared" si="171"/>
        <v>lunes</v>
      </c>
      <c r="I949" s="26" t="str">
        <f t="shared" si="172"/>
        <v>10</v>
      </c>
      <c r="J949" s="26" t="str">
        <f t="shared" si="173"/>
        <v>10</v>
      </c>
      <c r="K949" s="26" t="str">
        <f t="shared" si="174"/>
        <v>oct</v>
      </c>
      <c r="L949" s="26" t="str">
        <f t="shared" si="175"/>
        <v>octubre</v>
      </c>
      <c r="M949" s="26" t="str">
        <f t="shared" si="176"/>
        <v>o</v>
      </c>
      <c r="O949" s="26" t="str">
        <f t="shared" si="177"/>
        <v>12</v>
      </c>
      <c r="P949" s="26" t="str">
        <f t="shared" si="178"/>
        <v>2012</v>
      </c>
      <c r="R949" s="26" t="str">
        <f t="shared" si="179"/>
        <v>10-2012</v>
      </c>
    </row>
    <row r="950" spans="2:18" x14ac:dyDescent="0.25">
      <c r="B950" s="24">
        <v>42107</v>
      </c>
      <c r="D950" s="26" t="str">
        <f t="shared" si="168"/>
        <v>13</v>
      </c>
      <c r="E950" s="26" t="str">
        <f t="shared" si="169"/>
        <v>13</v>
      </c>
      <c r="F950" s="26" t="str">
        <f t="shared" si="170"/>
        <v>lun</v>
      </c>
      <c r="G950" s="26" t="str">
        <f t="shared" si="171"/>
        <v>lunes</v>
      </c>
      <c r="I950" s="26" t="str">
        <f t="shared" si="172"/>
        <v>4</v>
      </c>
      <c r="J950" s="26" t="str">
        <f t="shared" si="173"/>
        <v>04</v>
      </c>
      <c r="K950" s="26" t="str">
        <f t="shared" si="174"/>
        <v>abr</v>
      </c>
      <c r="L950" s="26" t="str">
        <f t="shared" si="175"/>
        <v>abril</v>
      </c>
      <c r="M950" s="26" t="str">
        <f t="shared" si="176"/>
        <v>a</v>
      </c>
      <c r="O950" s="26" t="str">
        <f t="shared" si="177"/>
        <v>15</v>
      </c>
      <c r="P950" s="26" t="str">
        <f t="shared" si="178"/>
        <v>2015</v>
      </c>
      <c r="R950" s="26" t="str">
        <f t="shared" si="179"/>
        <v>04-2015</v>
      </c>
    </row>
    <row r="951" spans="2:18" x14ac:dyDescent="0.25">
      <c r="B951" s="24">
        <v>40147</v>
      </c>
      <c r="D951" s="26" t="str">
        <f t="shared" si="168"/>
        <v>30</v>
      </c>
      <c r="E951" s="26" t="str">
        <f t="shared" si="169"/>
        <v>30</v>
      </c>
      <c r="F951" s="26" t="str">
        <f t="shared" si="170"/>
        <v>lun</v>
      </c>
      <c r="G951" s="26" t="str">
        <f t="shared" si="171"/>
        <v>lunes</v>
      </c>
      <c r="I951" s="26" t="str">
        <f t="shared" si="172"/>
        <v>11</v>
      </c>
      <c r="J951" s="26" t="str">
        <f t="shared" si="173"/>
        <v>11</v>
      </c>
      <c r="K951" s="26" t="str">
        <f t="shared" si="174"/>
        <v>nov</v>
      </c>
      <c r="L951" s="26" t="str">
        <f t="shared" si="175"/>
        <v>noviembre</v>
      </c>
      <c r="M951" s="26" t="str">
        <f t="shared" si="176"/>
        <v>n</v>
      </c>
      <c r="O951" s="26" t="str">
        <f t="shared" si="177"/>
        <v>09</v>
      </c>
      <c r="P951" s="26" t="str">
        <f t="shared" si="178"/>
        <v>2009</v>
      </c>
      <c r="R951" s="26" t="str">
        <f t="shared" si="179"/>
        <v>11-2009</v>
      </c>
    </row>
    <row r="952" spans="2:18" x14ac:dyDescent="0.25">
      <c r="B952" s="24">
        <v>39883</v>
      </c>
      <c r="D952" s="26" t="str">
        <f t="shared" si="168"/>
        <v>11</v>
      </c>
      <c r="E952" s="26" t="str">
        <f t="shared" si="169"/>
        <v>11</v>
      </c>
      <c r="F952" s="26" t="str">
        <f t="shared" si="170"/>
        <v>mié</v>
      </c>
      <c r="G952" s="26" t="str">
        <f t="shared" si="171"/>
        <v>miércoles</v>
      </c>
      <c r="I952" s="26" t="str">
        <f t="shared" si="172"/>
        <v>3</v>
      </c>
      <c r="J952" s="26" t="str">
        <f t="shared" si="173"/>
        <v>03</v>
      </c>
      <c r="K952" s="26" t="str">
        <f t="shared" si="174"/>
        <v>mar</v>
      </c>
      <c r="L952" s="26" t="str">
        <f t="shared" si="175"/>
        <v>marzo</v>
      </c>
      <c r="M952" s="26" t="str">
        <f t="shared" si="176"/>
        <v>m</v>
      </c>
      <c r="O952" s="26" t="str">
        <f t="shared" si="177"/>
        <v>09</v>
      </c>
      <c r="P952" s="26" t="str">
        <f t="shared" si="178"/>
        <v>2009</v>
      </c>
      <c r="R952" s="26" t="str">
        <f t="shared" si="179"/>
        <v>03-2009</v>
      </c>
    </row>
    <row r="953" spans="2:18" x14ac:dyDescent="0.25">
      <c r="B953" s="24">
        <v>38835</v>
      </c>
      <c r="D953" s="26" t="str">
        <f t="shared" si="168"/>
        <v>28</v>
      </c>
      <c r="E953" s="26" t="str">
        <f t="shared" si="169"/>
        <v>28</v>
      </c>
      <c r="F953" s="26" t="str">
        <f t="shared" si="170"/>
        <v>vie</v>
      </c>
      <c r="G953" s="26" t="str">
        <f t="shared" si="171"/>
        <v>viernes</v>
      </c>
      <c r="I953" s="26" t="str">
        <f t="shared" si="172"/>
        <v>4</v>
      </c>
      <c r="J953" s="26" t="str">
        <f t="shared" si="173"/>
        <v>04</v>
      </c>
      <c r="K953" s="26" t="str">
        <f t="shared" si="174"/>
        <v>abr</v>
      </c>
      <c r="L953" s="26" t="str">
        <f t="shared" si="175"/>
        <v>abril</v>
      </c>
      <c r="M953" s="26" t="str">
        <f t="shared" si="176"/>
        <v>a</v>
      </c>
      <c r="O953" s="26" t="str">
        <f t="shared" si="177"/>
        <v>06</v>
      </c>
      <c r="P953" s="26" t="str">
        <f t="shared" si="178"/>
        <v>2006</v>
      </c>
      <c r="R953" s="26" t="str">
        <f t="shared" si="179"/>
        <v>04-2006</v>
      </c>
    </row>
    <row r="954" spans="2:18" x14ac:dyDescent="0.25">
      <c r="B954" s="24">
        <v>42715</v>
      </c>
      <c r="D954" s="26" t="str">
        <f t="shared" si="168"/>
        <v>11</v>
      </c>
      <c r="E954" s="26" t="str">
        <f t="shared" si="169"/>
        <v>11</v>
      </c>
      <c r="F954" s="26" t="str">
        <f t="shared" si="170"/>
        <v>dom</v>
      </c>
      <c r="G954" s="26" t="str">
        <f t="shared" si="171"/>
        <v>domingo</v>
      </c>
      <c r="I954" s="26" t="str">
        <f t="shared" si="172"/>
        <v>12</v>
      </c>
      <c r="J954" s="26" t="str">
        <f t="shared" si="173"/>
        <v>12</v>
      </c>
      <c r="K954" s="26" t="str">
        <f t="shared" si="174"/>
        <v>dic</v>
      </c>
      <c r="L954" s="26" t="str">
        <f t="shared" si="175"/>
        <v>diciembre</v>
      </c>
      <c r="M954" s="26" t="str">
        <f t="shared" si="176"/>
        <v>d</v>
      </c>
      <c r="O954" s="26" t="str">
        <f t="shared" si="177"/>
        <v>16</v>
      </c>
      <c r="P954" s="26" t="str">
        <f t="shared" si="178"/>
        <v>2016</v>
      </c>
      <c r="R954" s="26" t="str">
        <f t="shared" si="179"/>
        <v>12-2016</v>
      </c>
    </row>
    <row r="955" spans="2:18" x14ac:dyDescent="0.25">
      <c r="B955" s="24">
        <v>39076</v>
      </c>
      <c r="D955" s="26" t="str">
        <f t="shared" si="168"/>
        <v>25</v>
      </c>
      <c r="E955" s="26" t="str">
        <f t="shared" si="169"/>
        <v>25</v>
      </c>
      <c r="F955" s="26" t="str">
        <f t="shared" si="170"/>
        <v>lun</v>
      </c>
      <c r="G955" s="26" t="str">
        <f t="shared" si="171"/>
        <v>lunes</v>
      </c>
      <c r="I955" s="26" t="str">
        <f t="shared" si="172"/>
        <v>12</v>
      </c>
      <c r="J955" s="26" t="str">
        <f t="shared" si="173"/>
        <v>12</v>
      </c>
      <c r="K955" s="26" t="str">
        <f t="shared" si="174"/>
        <v>dic</v>
      </c>
      <c r="L955" s="26" t="str">
        <f t="shared" si="175"/>
        <v>diciembre</v>
      </c>
      <c r="M955" s="26" t="str">
        <f t="shared" si="176"/>
        <v>d</v>
      </c>
      <c r="O955" s="26" t="str">
        <f t="shared" si="177"/>
        <v>06</v>
      </c>
      <c r="P955" s="26" t="str">
        <f t="shared" si="178"/>
        <v>2006</v>
      </c>
      <c r="R955" s="26" t="str">
        <f t="shared" si="179"/>
        <v>12-2006</v>
      </c>
    </row>
    <row r="956" spans="2:18" x14ac:dyDescent="0.25">
      <c r="B956" s="24">
        <v>40250</v>
      </c>
      <c r="D956" s="26" t="str">
        <f t="shared" si="168"/>
        <v>13</v>
      </c>
      <c r="E956" s="26" t="str">
        <f t="shared" si="169"/>
        <v>13</v>
      </c>
      <c r="F956" s="26" t="str">
        <f t="shared" si="170"/>
        <v>sáb</v>
      </c>
      <c r="G956" s="26" t="str">
        <f t="shared" si="171"/>
        <v>sábado</v>
      </c>
      <c r="I956" s="26" t="str">
        <f t="shared" si="172"/>
        <v>3</v>
      </c>
      <c r="J956" s="26" t="str">
        <f t="shared" si="173"/>
        <v>03</v>
      </c>
      <c r="K956" s="26" t="str">
        <f t="shared" si="174"/>
        <v>mar</v>
      </c>
      <c r="L956" s="26" t="str">
        <f t="shared" si="175"/>
        <v>marzo</v>
      </c>
      <c r="M956" s="26" t="str">
        <f t="shared" si="176"/>
        <v>m</v>
      </c>
      <c r="O956" s="26" t="str">
        <f t="shared" si="177"/>
        <v>10</v>
      </c>
      <c r="P956" s="26" t="str">
        <f t="shared" si="178"/>
        <v>2010</v>
      </c>
      <c r="R956" s="26" t="str">
        <f t="shared" si="179"/>
        <v>03-2010</v>
      </c>
    </row>
    <row r="957" spans="2:18" x14ac:dyDescent="0.25">
      <c r="B957" s="24">
        <v>43941</v>
      </c>
      <c r="D957" s="26" t="str">
        <f t="shared" si="168"/>
        <v>20</v>
      </c>
      <c r="E957" s="26" t="str">
        <f t="shared" si="169"/>
        <v>20</v>
      </c>
      <c r="F957" s="26" t="str">
        <f t="shared" si="170"/>
        <v>lun</v>
      </c>
      <c r="G957" s="26" t="str">
        <f t="shared" si="171"/>
        <v>lunes</v>
      </c>
      <c r="I957" s="26" t="str">
        <f t="shared" si="172"/>
        <v>4</v>
      </c>
      <c r="J957" s="26" t="str">
        <f t="shared" si="173"/>
        <v>04</v>
      </c>
      <c r="K957" s="26" t="str">
        <f t="shared" si="174"/>
        <v>abr</v>
      </c>
      <c r="L957" s="26" t="str">
        <f t="shared" si="175"/>
        <v>abril</v>
      </c>
      <c r="M957" s="26" t="str">
        <f t="shared" si="176"/>
        <v>a</v>
      </c>
      <c r="O957" s="26" t="str">
        <f t="shared" si="177"/>
        <v>20</v>
      </c>
      <c r="P957" s="26" t="str">
        <f t="shared" si="178"/>
        <v>2020</v>
      </c>
      <c r="R957" s="26" t="str">
        <f t="shared" si="179"/>
        <v>04-2020</v>
      </c>
    </row>
    <row r="958" spans="2:18" x14ac:dyDescent="0.25">
      <c r="B958" s="24">
        <v>37403</v>
      </c>
      <c r="D958" s="26" t="str">
        <f t="shared" si="168"/>
        <v>27</v>
      </c>
      <c r="E958" s="26" t="str">
        <f t="shared" si="169"/>
        <v>27</v>
      </c>
      <c r="F958" s="26" t="str">
        <f t="shared" si="170"/>
        <v>lun</v>
      </c>
      <c r="G958" s="26" t="str">
        <f t="shared" si="171"/>
        <v>lunes</v>
      </c>
      <c r="I958" s="26" t="str">
        <f t="shared" si="172"/>
        <v>5</v>
      </c>
      <c r="J958" s="26" t="str">
        <f t="shared" si="173"/>
        <v>05</v>
      </c>
      <c r="K958" s="26" t="str">
        <f t="shared" si="174"/>
        <v>may</v>
      </c>
      <c r="L958" s="26" t="str">
        <f t="shared" si="175"/>
        <v>mayo</v>
      </c>
      <c r="M958" s="26" t="str">
        <f t="shared" si="176"/>
        <v>m</v>
      </c>
      <c r="O958" s="26" t="str">
        <f t="shared" si="177"/>
        <v>02</v>
      </c>
      <c r="P958" s="26" t="str">
        <f t="shared" si="178"/>
        <v>2002</v>
      </c>
      <c r="R958" s="26" t="str">
        <f t="shared" si="179"/>
        <v>05-2002</v>
      </c>
    </row>
    <row r="959" spans="2:18" x14ac:dyDescent="0.25">
      <c r="B959" s="24">
        <v>42974</v>
      </c>
      <c r="D959" s="26" t="str">
        <f t="shared" si="168"/>
        <v>27</v>
      </c>
      <c r="E959" s="26" t="str">
        <f t="shared" si="169"/>
        <v>27</v>
      </c>
      <c r="F959" s="26" t="str">
        <f t="shared" si="170"/>
        <v>dom</v>
      </c>
      <c r="G959" s="26" t="str">
        <f t="shared" si="171"/>
        <v>domingo</v>
      </c>
      <c r="I959" s="26" t="str">
        <f t="shared" si="172"/>
        <v>8</v>
      </c>
      <c r="J959" s="26" t="str">
        <f t="shared" si="173"/>
        <v>08</v>
      </c>
      <c r="K959" s="26" t="str">
        <f t="shared" si="174"/>
        <v>ago</v>
      </c>
      <c r="L959" s="26" t="str">
        <f t="shared" si="175"/>
        <v>agosto</v>
      </c>
      <c r="M959" s="26" t="str">
        <f t="shared" si="176"/>
        <v>a</v>
      </c>
      <c r="O959" s="26" t="str">
        <f t="shared" si="177"/>
        <v>17</v>
      </c>
      <c r="P959" s="26" t="str">
        <f t="shared" si="178"/>
        <v>2017</v>
      </c>
      <c r="R959" s="26" t="str">
        <f t="shared" si="179"/>
        <v>08-2017</v>
      </c>
    </row>
    <row r="960" spans="2:18" x14ac:dyDescent="0.25">
      <c r="B960" s="24">
        <v>41250</v>
      </c>
      <c r="D960" s="26" t="str">
        <f t="shared" si="168"/>
        <v>7</v>
      </c>
      <c r="E960" s="26" t="str">
        <f t="shared" si="169"/>
        <v>07</v>
      </c>
      <c r="F960" s="26" t="str">
        <f t="shared" si="170"/>
        <v>vie</v>
      </c>
      <c r="G960" s="26" t="str">
        <f t="shared" si="171"/>
        <v>viernes</v>
      </c>
      <c r="I960" s="26" t="str">
        <f t="shared" si="172"/>
        <v>12</v>
      </c>
      <c r="J960" s="26" t="str">
        <f t="shared" si="173"/>
        <v>12</v>
      </c>
      <c r="K960" s="26" t="str">
        <f t="shared" si="174"/>
        <v>dic</v>
      </c>
      <c r="L960" s="26" t="str">
        <f t="shared" si="175"/>
        <v>diciembre</v>
      </c>
      <c r="M960" s="26" t="str">
        <f t="shared" si="176"/>
        <v>d</v>
      </c>
      <c r="O960" s="26" t="str">
        <f t="shared" si="177"/>
        <v>12</v>
      </c>
      <c r="P960" s="26" t="str">
        <f t="shared" si="178"/>
        <v>2012</v>
      </c>
      <c r="R960" s="26" t="str">
        <f t="shared" si="179"/>
        <v>12-2012</v>
      </c>
    </row>
    <row r="961" spans="2:18" x14ac:dyDescent="0.25">
      <c r="B961" s="24">
        <v>42926</v>
      </c>
      <c r="D961" s="26" t="str">
        <f t="shared" si="168"/>
        <v>10</v>
      </c>
      <c r="E961" s="26" t="str">
        <f t="shared" si="169"/>
        <v>10</v>
      </c>
      <c r="F961" s="26" t="str">
        <f t="shared" si="170"/>
        <v>lun</v>
      </c>
      <c r="G961" s="26" t="str">
        <f t="shared" si="171"/>
        <v>lunes</v>
      </c>
      <c r="I961" s="26" t="str">
        <f t="shared" si="172"/>
        <v>7</v>
      </c>
      <c r="J961" s="26" t="str">
        <f t="shared" si="173"/>
        <v>07</v>
      </c>
      <c r="K961" s="26" t="str">
        <f t="shared" si="174"/>
        <v>jul</v>
      </c>
      <c r="L961" s="26" t="str">
        <f t="shared" si="175"/>
        <v>julio</v>
      </c>
      <c r="M961" s="26" t="str">
        <f t="shared" si="176"/>
        <v>j</v>
      </c>
      <c r="O961" s="26" t="str">
        <f t="shared" si="177"/>
        <v>17</v>
      </c>
      <c r="P961" s="26" t="str">
        <f t="shared" si="178"/>
        <v>2017</v>
      </c>
      <c r="R961" s="26" t="str">
        <f t="shared" si="179"/>
        <v>07-2017</v>
      </c>
    </row>
    <row r="962" spans="2:18" x14ac:dyDescent="0.25">
      <c r="B962" s="24">
        <v>42677</v>
      </c>
      <c r="D962" s="26" t="str">
        <f t="shared" si="168"/>
        <v>3</v>
      </c>
      <c r="E962" s="26" t="str">
        <f t="shared" si="169"/>
        <v>03</v>
      </c>
      <c r="F962" s="26" t="str">
        <f t="shared" si="170"/>
        <v>jue</v>
      </c>
      <c r="G962" s="26" t="str">
        <f t="shared" si="171"/>
        <v>jueves</v>
      </c>
      <c r="I962" s="26" t="str">
        <f t="shared" si="172"/>
        <v>11</v>
      </c>
      <c r="J962" s="26" t="str">
        <f t="shared" si="173"/>
        <v>11</v>
      </c>
      <c r="K962" s="26" t="str">
        <f t="shared" si="174"/>
        <v>nov</v>
      </c>
      <c r="L962" s="26" t="str">
        <f t="shared" si="175"/>
        <v>noviembre</v>
      </c>
      <c r="M962" s="26" t="str">
        <f t="shared" si="176"/>
        <v>n</v>
      </c>
      <c r="O962" s="26" t="str">
        <f t="shared" si="177"/>
        <v>16</v>
      </c>
      <c r="P962" s="26" t="str">
        <f t="shared" si="178"/>
        <v>2016</v>
      </c>
      <c r="R962" s="26" t="str">
        <f t="shared" si="179"/>
        <v>11-2016</v>
      </c>
    </row>
    <row r="963" spans="2:18" x14ac:dyDescent="0.25">
      <c r="B963" s="24">
        <v>36758</v>
      </c>
      <c r="D963" s="26" t="str">
        <f t="shared" si="168"/>
        <v>20</v>
      </c>
      <c r="E963" s="26" t="str">
        <f t="shared" si="169"/>
        <v>20</v>
      </c>
      <c r="F963" s="26" t="str">
        <f t="shared" si="170"/>
        <v>dom</v>
      </c>
      <c r="G963" s="26" t="str">
        <f t="shared" si="171"/>
        <v>domingo</v>
      </c>
      <c r="I963" s="26" t="str">
        <f t="shared" si="172"/>
        <v>8</v>
      </c>
      <c r="J963" s="26" t="str">
        <f t="shared" si="173"/>
        <v>08</v>
      </c>
      <c r="K963" s="26" t="str">
        <f t="shared" si="174"/>
        <v>ago</v>
      </c>
      <c r="L963" s="26" t="str">
        <f t="shared" si="175"/>
        <v>agosto</v>
      </c>
      <c r="M963" s="26" t="str">
        <f t="shared" si="176"/>
        <v>a</v>
      </c>
      <c r="O963" s="26" t="str">
        <f t="shared" si="177"/>
        <v>00</v>
      </c>
      <c r="P963" s="26" t="str">
        <f t="shared" si="178"/>
        <v>2000</v>
      </c>
      <c r="R963" s="26" t="str">
        <f t="shared" si="179"/>
        <v>08-2000</v>
      </c>
    </row>
    <row r="964" spans="2:18" x14ac:dyDescent="0.25">
      <c r="B964" s="24">
        <v>39864</v>
      </c>
      <c r="D964" s="26" t="str">
        <f t="shared" si="168"/>
        <v>20</v>
      </c>
      <c r="E964" s="26" t="str">
        <f t="shared" si="169"/>
        <v>20</v>
      </c>
      <c r="F964" s="26" t="str">
        <f t="shared" si="170"/>
        <v>vie</v>
      </c>
      <c r="G964" s="26" t="str">
        <f t="shared" si="171"/>
        <v>viernes</v>
      </c>
      <c r="I964" s="26" t="str">
        <f t="shared" si="172"/>
        <v>2</v>
      </c>
      <c r="J964" s="26" t="str">
        <f t="shared" si="173"/>
        <v>02</v>
      </c>
      <c r="K964" s="26" t="str">
        <f t="shared" si="174"/>
        <v>feb</v>
      </c>
      <c r="L964" s="26" t="str">
        <f t="shared" si="175"/>
        <v>febrero</v>
      </c>
      <c r="M964" s="26" t="str">
        <f t="shared" si="176"/>
        <v>f</v>
      </c>
      <c r="O964" s="26" t="str">
        <f t="shared" si="177"/>
        <v>09</v>
      </c>
      <c r="P964" s="26" t="str">
        <f t="shared" si="178"/>
        <v>2009</v>
      </c>
      <c r="R964" s="26" t="str">
        <f t="shared" si="179"/>
        <v>02-2009</v>
      </c>
    </row>
    <row r="965" spans="2:18" x14ac:dyDescent="0.25">
      <c r="B965" s="24">
        <v>40635</v>
      </c>
      <c r="D965" s="26" t="str">
        <f t="shared" si="168"/>
        <v>2</v>
      </c>
      <c r="E965" s="26" t="str">
        <f t="shared" si="169"/>
        <v>02</v>
      </c>
      <c r="F965" s="26" t="str">
        <f t="shared" si="170"/>
        <v>sáb</v>
      </c>
      <c r="G965" s="26" t="str">
        <f t="shared" si="171"/>
        <v>sábado</v>
      </c>
      <c r="I965" s="26" t="str">
        <f t="shared" si="172"/>
        <v>4</v>
      </c>
      <c r="J965" s="26" t="str">
        <f t="shared" si="173"/>
        <v>04</v>
      </c>
      <c r="K965" s="26" t="str">
        <f t="shared" si="174"/>
        <v>abr</v>
      </c>
      <c r="L965" s="26" t="str">
        <f t="shared" si="175"/>
        <v>abril</v>
      </c>
      <c r="M965" s="26" t="str">
        <f t="shared" si="176"/>
        <v>a</v>
      </c>
      <c r="O965" s="26" t="str">
        <f t="shared" si="177"/>
        <v>11</v>
      </c>
      <c r="P965" s="26" t="str">
        <f t="shared" si="178"/>
        <v>2011</v>
      </c>
      <c r="R965" s="26" t="str">
        <f t="shared" si="179"/>
        <v>04-2011</v>
      </c>
    </row>
    <row r="966" spans="2:18" x14ac:dyDescent="0.25">
      <c r="B966" s="24">
        <v>37186</v>
      </c>
      <c r="D966" s="26" t="str">
        <f t="shared" si="168"/>
        <v>22</v>
      </c>
      <c r="E966" s="26" t="str">
        <f t="shared" si="169"/>
        <v>22</v>
      </c>
      <c r="F966" s="26" t="str">
        <f t="shared" si="170"/>
        <v>lun</v>
      </c>
      <c r="G966" s="26" t="str">
        <f t="shared" si="171"/>
        <v>lunes</v>
      </c>
      <c r="I966" s="26" t="str">
        <f t="shared" si="172"/>
        <v>10</v>
      </c>
      <c r="J966" s="26" t="str">
        <f t="shared" si="173"/>
        <v>10</v>
      </c>
      <c r="K966" s="26" t="str">
        <f t="shared" si="174"/>
        <v>oct</v>
      </c>
      <c r="L966" s="26" t="str">
        <f t="shared" si="175"/>
        <v>octubre</v>
      </c>
      <c r="M966" s="26" t="str">
        <f t="shared" si="176"/>
        <v>o</v>
      </c>
      <c r="O966" s="26" t="str">
        <f t="shared" si="177"/>
        <v>01</v>
      </c>
      <c r="P966" s="26" t="str">
        <f t="shared" si="178"/>
        <v>2001</v>
      </c>
      <c r="R966" s="26" t="str">
        <f t="shared" si="179"/>
        <v>10-2001</v>
      </c>
    </row>
    <row r="967" spans="2:18" x14ac:dyDescent="0.25">
      <c r="B967" s="24">
        <v>44036</v>
      </c>
      <c r="D967" s="26" t="str">
        <f t="shared" si="168"/>
        <v>24</v>
      </c>
      <c r="E967" s="26" t="str">
        <f t="shared" si="169"/>
        <v>24</v>
      </c>
      <c r="F967" s="26" t="str">
        <f t="shared" si="170"/>
        <v>vie</v>
      </c>
      <c r="G967" s="26" t="str">
        <f t="shared" si="171"/>
        <v>viernes</v>
      </c>
      <c r="I967" s="26" t="str">
        <f t="shared" si="172"/>
        <v>7</v>
      </c>
      <c r="J967" s="26" t="str">
        <f t="shared" si="173"/>
        <v>07</v>
      </c>
      <c r="K967" s="26" t="str">
        <f t="shared" si="174"/>
        <v>jul</v>
      </c>
      <c r="L967" s="26" t="str">
        <f t="shared" si="175"/>
        <v>julio</v>
      </c>
      <c r="M967" s="26" t="str">
        <f t="shared" si="176"/>
        <v>j</v>
      </c>
      <c r="O967" s="26" t="str">
        <f t="shared" si="177"/>
        <v>20</v>
      </c>
      <c r="P967" s="26" t="str">
        <f t="shared" si="178"/>
        <v>2020</v>
      </c>
      <c r="R967" s="26" t="str">
        <f t="shared" si="179"/>
        <v>07-2020</v>
      </c>
    </row>
    <row r="968" spans="2:18" x14ac:dyDescent="0.25">
      <c r="B968" s="24">
        <v>36933</v>
      </c>
      <c r="D968" s="26" t="str">
        <f t="shared" si="168"/>
        <v>11</v>
      </c>
      <c r="E968" s="26" t="str">
        <f t="shared" si="169"/>
        <v>11</v>
      </c>
      <c r="F968" s="26" t="str">
        <f t="shared" si="170"/>
        <v>dom</v>
      </c>
      <c r="G968" s="26" t="str">
        <f t="shared" si="171"/>
        <v>domingo</v>
      </c>
      <c r="I968" s="26" t="str">
        <f t="shared" si="172"/>
        <v>2</v>
      </c>
      <c r="J968" s="26" t="str">
        <f t="shared" si="173"/>
        <v>02</v>
      </c>
      <c r="K968" s="26" t="str">
        <f t="shared" si="174"/>
        <v>feb</v>
      </c>
      <c r="L968" s="26" t="str">
        <f t="shared" si="175"/>
        <v>febrero</v>
      </c>
      <c r="M968" s="26" t="str">
        <f t="shared" si="176"/>
        <v>f</v>
      </c>
      <c r="O968" s="26" t="str">
        <f t="shared" si="177"/>
        <v>01</v>
      </c>
      <c r="P968" s="26" t="str">
        <f t="shared" si="178"/>
        <v>2001</v>
      </c>
      <c r="R968" s="26" t="str">
        <f t="shared" si="179"/>
        <v>02-2001</v>
      </c>
    </row>
    <row r="969" spans="2:18" x14ac:dyDescent="0.25">
      <c r="B969" s="24">
        <v>41422</v>
      </c>
      <c r="D969" s="26" t="str">
        <f t="shared" si="168"/>
        <v>28</v>
      </c>
      <c r="E969" s="26" t="str">
        <f t="shared" si="169"/>
        <v>28</v>
      </c>
      <c r="F969" s="26" t="str">
        <f t="shared" si="170"/>
        <v>mar</v>
      </c>
      <c r="G969" s="26" t="str">
        <f t="shared" si="171"/>
        <v>martes</v>
      </c>
      <c r="I969" s="26" t="str">
        <f t="shared" si="172"/>
        <v>5</v>
      </c>
      <c r="J969" s="26" t="str">
        <f t="shared" si="173"/>
        <v>05</v>
      </c>
      <c r="K969" s="26" t="str">
        <f t="shared" si="174"/>
        <v>may</v>
      </c>
      <c r="L969" s="26" t="str">
        <f t="shared" si="175"/>
        <v>mayo</v>
      </c>
      <c r="M969" s="26" t="str">
        <f t="shared" si="176"/>
        <v>m</v>
      </c>
      <c r="O969" s="26" t="str">
        <f t="shared" si="177"/>
        <v>13</v>
      </c>
      <c r="P969" s="26" t="str">
        <f t="shared" si="178"/>
        <v>2013</v>
      </c>
      <c r="R969" s="26" t="str">
        <f t="shared" si="179"/>
        <v>05-2013</v>
      </c>
    </row>
    <row r="970" spans="2:18" x14ac:dyDescent="0.25">
      <c r="B970" s="24">
        <v>36567</v>
      </c>
      <c r="D970" s="26" t="str">
        <f t="shared" si="168"/>
        <v>11</v>
      </c>
      <c r="E970" s="26" t="str">
        <f t="shared" si="169"/>
        <v>11</v>
      </c>
      <c r="F970" s="26" t="str">
        <f t="shared" si="170"/>
        <v>vie</v>
      </c>
      <c r="G970" s="26" t="str">
        <f t="shared" si="171"/>
        <v>viernes</v>
      </c>
      <c r="I970" s="26" t="str">
        <f t="shared" si="172"/>
        <v>2</v>
      </c>
      <c r="J970" s="26" t="str">
        <f t="shared" si="173"/>
        <v>02</v>
      </c>
      <c r="K970" s="26" t="str">
        <f t="shared" si="174"/>
        <v>feb</v>
      </c>
      <c r="L970" s="26" t="str">
        <f t="shared" si="175"/>
        <v>febrero</v>
      </c>
      <c r="M970" s="26" t="str">
        <f t="shared" si="176"/>
        <v>f</v>
      </c>
      <c r="O970" s="26" t="str">
        <f t="shared" si="177"/>
        <v>00</v>
      </c>
      <c r="P970" s="26" t="str">
        <f t="shared" si="178"/>
        <v>2000</v>
      </c>
      <c r="R970" s="26" t="str">
        <f t="shared" si="179"/>
        <v>02-2000</v>
      </c>
    </row>
    <row r="971" spans="2:18" x14ac:dyDescent="0.25">
      <c r="B971" s="24">
        <v>38412</v>
      </c>
      <c r="D971" s="26" t="str">
        <f t="shared" si="168"/>
        <v>1</v>
      </c>
      <c r="E971" s="26" t="str">
        <f t="shared" si="169"/>
        <v>01</v>
      </c>
      <c r="F971" s="26" t="str">
        <f t="shared" si="170"/>
        <v>mar</v>
      </c>
      <c r="G971" s="26" t="str">
        <f t="shared" si="171"/>
        <v>martes</v>
      </c>
      <c r="I971" s="26" t="str">
        <f t="shared" si="172"/>
        <v>3</v>
      </c>
      <c r="J971" s="26" t="str">
        <f t="shared" si="173"/>
        <v>03</v>
      </c>
      <c r="K971" s="26" t="str">
        <f t="shared" si="174"/>
        <v>mar</v>
      </c>
      <c r="L971" s="26" t="str">
        <f t="shared" si="175"/>
        <v>marzo</v>
      </c>
      <c r="M971" s="26" t="str">
        <f t="shared" si="176"/>
        <v>m</v>
      </c>
      <c r="O971" s="26" t="str">
        <f t="shared" si="177"/>
        <v>05</v>
      </c>
      <c r="P971" s="26" t="str">
        <f t="shared" si="178"/>
        <v>2005</v>
      </c>
      <c r="R971" s="26" t="str">
        <f t="shared" si="179"/>
        <v>03-2005</v>
      </c>
    </row>
    <row r="972" spans="2:18" x14ac:dyDescent="0.25">
      <c r="B972" s="24">
        <v>43860</v>
      </c>
      <c r="D972" s="26" t="str">
        <f t="shared" ref="D972:D1035" si="180">TEXT(B972,"d")</f>
        <v>30</v>
      </c>
      <c r="E972" s="26" t="str">
        <f t="shared" ref="E972:E1035" si="181">TEXT(B972,"dd")</f>
        <v>30</v>
      </c>
      <c r="F972" s="26" t="str">
        <f t="shared" ref="F972:F1035" si="182">TEXT(B972,"ddd")</f>
        <v>jue</v>
      </c>
      <c r="G972" s="26" t="str">
        <f t="shared" ref="G972:G1035" si="183">TEXT(B972,"dddd")</f>
        <v>jueves</v>
      </c>
      <c r="I972" s="26" t="str">
        <f t="shared" ref="I972:I1035" si="184">TEXT(B972,"m")</f>
        <v>1</v>
      </c>
      <c r="J972" s="26" t="str">
        <f t="shared" ref="J972:J1035" si="185">TEXT(B972,"mm")</f>
        <v>01</v>
      </c>
      <c r="K972" s="26" t="str">
        <f t="shared" ref="K972:K1035" si="186">TEXT(B972,"mmm")</f>
        <v>ene</v>
      </c>
      <c r="L972" s="26" t="str">
        <f t="shared" ref="L972:L1035" si="187">TEXT(B972,"mmmm")</f>
        <v>enero</v>
      </c>
      <c r="M972" s="26" t="str">
        <f t="shared" ref="M972:M1035" si="188">TEXT(B972,"mmmmm")</f>
        <v>e</v>
      </c>
      <c r="O972" s="26" t="str">
        <f t="shared" ref="O972:O1035" si="189">TEXT(B972,"yy")</f>
        <v>20</v>
      </c>
      <c r="P972" s="26" t="str">
        <f t="shared" ref="P972:P1035" si="190">TEXT(B972,"yyyy")</f>
        <v>2020</v>
      </c>
      <c r="R972" s="26" t="str">
        <f t="shared" ref="R972:R1035" si="191">TEXT(B972,"mm-yyyy")</f>
        <v>01-2020</v>
      </c>
    </row>
    <row r="973" spans="2:18" x14ac:dyDescent="0.25">
      <c r="B973" s="24">
        <v>36965</v>
      </c>
      <c r="D973" s="26" t="str">
        <f t="shared" si="180"/>
        <v>15</v>
      </c>
      <c r="E973" s="26" t="str">
        <f t="shared" si="181"/>
        <v>15</v>
      </c>
      <c r="F973" s="26" t="str">
        <f t="shared" si="182"/>
        <v>jue</v>
      </c>
      <c r="G973" s="26" t="str">
        <f t="shared" si="183"/>
        <v>jueves</v>
      </c>
      <c r="I973" s="26" t="str">
        <f t="shared" si="184"/>
        <v>3</v>
      </c>
      <c r="J973" s="26" t="str">
        <f t="shared" si="185"/>
        <v>03</v>
      </c>
      <c r="K973" s="26" t="str">
        <f t="shared" si="186"/>
        <v>mar</v>
      </c>
      <c r="L973" s="26" t="str">
        <f t="shared" si="187"/>
        <v>marzo</v>
      </c>
      <c r="M973" s="26" t="str">
        <f t="shared" si="188"/>
        <v>m</v>
      </c>
      <c r="O973" s="26" t="str">
        <f t="shared" si="189"/>
        <v>01</v>
      </c>
      <c r="P973" s="26" t="str">
        <f t="shared" si="190"/>
        <v>2001</v>
      </c>
      <c r="R973" s="26" t="str">
        <f t="shared" si="191"/>
        <v>03-2001</v>
      </c>
    </row>
    <row r="974" spans="2:18" x14ac:dyDescent="0.25">
      <c r="B974" s="24">
        <v>38003</v>
      </c>
      <c r="D974" s="26" t="str">
        <f t="shared" si="180"/>
        <v>17</v>
      </c>
      <c r="E974" s="26" t="str">
        <f t="shared" si="181"/>
        <v>17</v>
      </c>
      <c r="F974" s="26" t="str">
        <f t="shared" si="182"/>
        <v>sáb</v>
      </c>
      <c r="G974" s="26" t="str">
        <f t="shared" si="183"/>
        <v>sábado</v>
      </c>
      <c r="I974" s="26" t="str">
        <f t="shared" si="184"/>
        <v>1</v>
      </c>
      <c r="J974" s="26" t="str">
        <f t="shared" si="185"/>
        <v>01</v>
      </c>
      <c r="K974" s="26" t="str">
        <f t="shared" si="186"/>
        <v>ene</v>
      </c>
      <c r="L974" s="26" t="str">
        <f t="shared" si="187"/>
        <v>enero</v>
      </c>
      <c r="M974" s="26" t="str">
        <f t="shared" si="188"/>
        <v>e</v>
      </c>
      <c r="O974" s="26" t="str">
        <f t="shared" si="189"/>
        <v>04</v>
      </c>
      <c r="P974" s="26" t="str">
        <f t="shared" si="190"/>
        <v>2004</v>
      </c>
      <c r="R974" s="26" t="str">
        <f t="shared" si="191"/>
        <v>01-2004</v>
      </c>
    </row>
    <row r="975" spans="2:18" x14ac:dyDescent="0.25">
      <c r="B975" s="24">
        <v>41728</v>
      </c>
      <c r="D975" s="26" t="str">
        <f t="shared" si="180"/>
        <v>30</v>
      </c>
      <c r="E975" s="26" t="str">
        <f t="shared" si="181"/>
        <v>30</v>
      </c>
      <c r="F975" s="26" t="str">
        <f t="shared" si="182"/>
        <v>dom</v>
      </c>
      <c r="G975" s="26" t="str">
        <f t="shared" si="183"/>
        <v>domingo</v>
      </c>
      <c r="I975" s="26" t="str">
        <f t="shared" si="184"/>
        <v>3</v>
      </c>
      <c r="J975" s="26" t="str">
        <f t="shared" si="185"/>
        <v>03</v>
      </c>
      <c r="K975" s="26" t="str">
        <f t="shared" si="186"/>
        <v>mar</v>
      </c>
      <c r="L975" s="26" t="str">
        <f t="shared" si="187"/>
        <v>marzo</v>
      </c>
      <c r="M975" s="26" t="str">
        <f t="shared" si="188"/>
        <v>m</v>
      </c>
      <c r="O975" s="26" t="str">
        <f t="shared" si="189"/>
        <v>14</v>
      </c>
      <c r="P975" s="26" t="str">
        <f t="shared" si="190"/>
        <v>2014</v>
      </c>
      <c r="R975" s="26" t="str">
        <f t="shared" si="191"/>
        <v>03-2014</v>
      </c>
    </row>
    <row r="976" spans="2:18" x14ac:dyDescent="0.25">
      <c r="B976" s="24">
        <v>40143</v>
      </c>
      <c r="D976" s="26" t="str">
        <f t="shared" si="180"/>
        <v>26</v>
      </c>
      <c r="E976" s="26" t="str">
        <f t="shared" si="181"/>
        <v>26</v>
      </c>
      <c r="F976" s="26" t="str">
        <f t="shared" si="182"/>
        <v>jue</v>
      </c>
      <c r="G976" s="26" t="str">
        <f t="shared" si="183"/>
        <v>jueves</v>
      </c>
      <c r="I976" s="26" t="str">
        <f t="shared" si="184"/>
        <v>11</v>
      </c>
      <c r="J976" s="26" t="str">
        <f t="shared" si="185"/>
        <v>11</v>
      </c>
      <c r="K976" s="26" t="str">
        <f t="shared" si="186"/>
        <v>nov</v>
      </c>
      <c r="L976" s="26" t="str">
        <f t="shared" si="187"/>
        <v>noviembre</v>
      </c>
      <c r="M976" s="26" t="str">
        <f t="shared" si="188"/>
        <v>n</v>
      </c>
      <c r="O976" s="26" t="str">
        <f t="shared" si="189"/>
        <v>09</v>
      </c>
      <c r="P976" s="26" t="str">
        <f t="shared" si="190"/>
        <v>2009</v>
      </c>
      <c r="R976" s="26" t="str">
        <f t="shared" si="191"/>
        <v>11-2009</v>
      </c>
    </row>
    <row r="977" spans="2:18" x14ac:dyDescent="0.25">
      <c r="B977" s="24">
        <v>41446</v>
      </c>
      <c r="D977" s="26" t="str">
        <f t="shared" si="180"/>
        <v>21</v>
      </c>
      <c r="E977" s="26" t="str">
        <f t="shared" si="181"/>
        <v>21</v>
      </c>
      <c r="F977" s="26" t="str">
        <f t="shared" si="182"/>
        <v>vie</v>
      </c>
      <c r="G977" s="26" t="str">
        <f t="shared" si="183"/>
        <v>viernes</v>
      </c>
      <c r="I977" s="26" t="str">
        <f t="shared" si="184"/>
        <v>6</v>
      </c>
      <c r="J977" s="26" t="str">
        <f t="shared" si="185"/>
        <v>06</v>
      </c>
      <c r="K977" s="26" t="str">
        <f t="shared" si="186"/>
        <v>jun</v>
      </c>
      <c r="L977" s="26" t="str">
        <f t="shared" si="187"/>
        <v>junio</v>
      </c>
      <c r="M977" s="26" t="str">
        <f t="shared" si="188"/>
        <v>j</v>
      </c>
      <c r="O977" s="26" t="str">
        <f t="shared" si="189"/>
        <v>13</v>
      </c>
      <c r="P977" s="26" t="str">
        <f t="shared" si="190"/>
        <v>2013</v>
      </c>
      <c r="R977" s="26" t="str">
        <f t="shared" si="191"/>
        <v>06-2013</v>
      </c>
    </row>
    <row r="978" spans="2:18" x14ac:dyDescent="0.25">
      <c r="B978" s="24">
        <v>44423</v>
      </c>
      <c r="D978" s="26" t="str">
        <f t="shared" si="180"/>
        <v>15</v>
      </c>
      <c r="E978" s="26" t="str">
        <f t="shared" si="181"/>
        <v>15</v>
      </c>
      <c r="F978" s="26" t="str">
        <f t="shared" si="182"/>
        <v>dom</v>
      </c>
      <c r="G978" s="26" t="str">
        <f t="shared" si="183"/>
        <v>domingo</v>
      </c>
      <c r="I978" s="26" t="str">
        <f t="shared" si="184"/>
        <v>8</v>
      </c>
      <c r="J978" s="26" t="str">
        <f t="shared" si="185"/>
        <v>08</v>
      </c>
      <c r="K978" s="26" t="str">
        <f t="shared" si="186"/>
        <v>ago</v>
      </c>
      <c r="L978" s="26" t="str">
        <f t="shared" si="187"/>
        <v>agosto</v>
      </c>
      <c r="M978" s="26" t="str">
        <f t="shared" si="188"/>
        <v>a</v>
      </c>
      <c r="O978" s="26" t="str">
        <f t="shared" si="189"/>
        <v>21</v>
      </c>
      <c r="P978" s="26" t="str">
        <f t="shared" si="190"/>
        <v>2021</v>
      </c>
      <c r="R978" s="26" t="str">
        <f t="shared" si="191"/>
        <v>08-2021</v>
      </c>
    </row>
    <row r="979" spans="2:18" x14ac:dyDescent="0.25">
      <c r="B979" s="24">
        <v>40338</v>
      </c>
      <c r="D979" s="26" t="str">
        <f t="shared" si="180"/>
        <v>9</v>
      </c>
      <c r="E979" s="26" t="str">
        <f t="shared" si="181"/>
        <v>09</v>
      </c>
      <c r="F979" s="26" t="str">
        <f t="shared" si="182"/>
        <v>mié</v>
      </c>
      <c r="G979" s="26" t="str">
        <f t="shared" si="183"/>
        <v>miércoles</v>
      </c>
      <c r="I979" s="26" t="str">
        <f t="shared" si="184"/>
        <v>6</v>
      </c>
      <c r="J979" s="26" t="str">
        <f t="shared" si="185"/>
        <v>06</v>
      </c>
      <c r="K979" s="26" t="str">
        <f t="shared" si="186"/>
        <v>jun</v>
      </c>
      <c r="L979" s="26" t="str">
        <f t="shared" si="187"/>
        <v>junio</v>
      </c>
      <c r="M979" s="26" t="str">
        <f t="shared" si="188"/>
        <v>j</v>
      </c>
      <c r="O979" s="26" t="str">
        <f t="shared" si="189"/>
        <v>10</v>
      </c>
      <c r="P979" s="26" t="str">
        <f t="shared" si="190"/>
        <v>2010</v>
      </c>
      <c r="R979" s="26" t="str">
        <f t="shared" si="191"/>
        <v>06-2010</v>
      </c>
    </row>
    <row r="980" spans="2:18" x14ac:dyDescent="0.25">
      <c r="B980" s="24">
        <v>40300</v>
      </c>
      <c r="D980" s="26" t="str">
        <f t="shared" si="180"/>
        <v>2</v>
      </c>
      <c r="E980" s="26" t="str">
        <f t="shared" si="181"/>
        <v>02</v>
      </c>
      <c r="F980" s="26" t="str">
        <f t="shared" si="182"/>
        <v>dom</v>
      </c>
      <c r="G980" s="26" t="str">
        <f t="shared" si="183"/>
        <v>domingo</v>
      </c>
      <c r="I980" s="26" t="str">
        <f t="shared" si="184"/>
        <v>5</v>
      </c>
      <c r="J980" s="26" t="str">
        <f t="shared" si="185"/>
        <v>05</v>
      </c>
      <c r="K980" s="26" t="str">
        <f t="shared" si="186"/>
        <v>may</v>
      </c>
      <c r="L980" s="26" t="str">
        <f t="shared" si="187"/>
        <v>mayo</v>
      </c>
      <c r="M980" s="26" t="str">
        <f t="shared" si="188"/>
        <v>m</v>
      </c>
      <c r="O980" s="26" t="str">
        <f t="shared" si="189"/>
        <v>10</v>
      </c>
      <c r="P980" s="26" t="str">
        <f t="shared" si="190"/>
        <v>2010</v>
      </c>
      <c r="R980" s="26" t="str">
        <f t="shared" si="191"/>
        <v>05-2010</v>
      </c>
    </row>
    <row r="981" spans="2:18" x14ac:dyDescent="0.25">
      <c r="B981" s="24">
        <v>43633</v>
      </c>
      <c r="D981" s="26" t="str">
        <f t="shared" si="180"/>
        <v>17</v>
      </c>
      <c r="E981" s="26" t="str">
        <f t="shared" si="181"/>
        <v>17</v>
      </c>
      <c r="F981" s="26" t="str">
        <f t="shared" si="182"/>
        <v>lun</v>
      </c>
      <c r="G981" s="26" t="str">
        <f t="shared" si="183"/>
        <v>lunes</v>
      </c>
      <c r="I981" s="26" t="str">
        <f t="shared" si="184"/>
        <v>6</v>
      </c>
      <c r="J981" s="26" t="str">
        <f t="shared" si="185"/>
        <v>06</v>
      </c>
      <c r="K981" s="26" t="str">
        <f t="shared" si="186"/>
        <v>jun</v>
      </c>
      <c r="L981" s="26" t="str">
        <f t="shared" si="187"/>
        <v>junio</v>
      </c>
      <c r="M981" s="26" t="str">
        <f t="shared" si="188"/>
        <v>j</v>
      </c>
      <c r="O981" s="26" t="str">
        <f t="shared" si="189"/>
        <v>19</v>
      </c>
      <c r="P981" s="26" t="str">
        <f t="shared" si="190"/>
        <v>2019</v>
      </c>
      <c r="R981" s="26" t="str">
        <f t="shared" si="191"/>
        <v>06-2019</v>
      </c>
    </row>
    <row r="982" spans="2:18" x14ac:dyDescent="0.25">
      <c r="B982" s="24">
        <v>38635</v>
      </c>
      <c r="D982" s="26" t="str">
        <f t="shared" si="180"/>
        <v>10</v>
      </c>
      <c r="E982" s="26" t="str">
        <f t="shared" si="181"/>
        <v>10</v>
      </c>
      <c r="F982" s="26" t="str">
        <f t="shared" si="182"/>
        <v>lun</v>
      </c>
      <c r="G982" s="26" t="str">
        <f t="shared" si="183"/>
        <v>lunes</v>
      </c>
      <c r="I982" s="26" t="str">
        <f t="shared" si="184"/>
        <v>10</v>
      </c>
      <c r="J982" s="26" t="str">
        <f t="shared" si="185"/>
        <v>10</v>
      </c>
      <c r="K982" s="26" t="str">
        <f t="shared" si="186"/>
        <v>oct</v>
      </c>
      <c r="L982" s="26" t="str">
        <f t="shared" si="187"/>
        <v>octubre</v>
      </c>
      <c r="M982" s="26" t="str">
        <f t="shared" si="188"/>
        <v>o</v>
      </c>
      <c r="O982" s="26" t="str">
        <f t="shared" si="189"/>
        <v>05</v>
      </c>
      <c r="P982" s="26" t="str">
        <f t="shared" si="190"/>
        <v>2005</v>
      </c>
      <c r="R982" s="26" t="str">
        <f t="shared" si="191"/>
        <v>10-2005</v>
      </c>
    </row>
    <row r="983" spans="2:18" x14ac:dyDescent="0.25">
      <c r="B983" s="24">
        <v>42164</v>
      </c>
      <c r="D983" s="26" t="str">
        <f t="shared" si="180"/>
        <v>9</v>
      </c>
      <c r="E983" s="26" t="str">
        <f t="shared" si="181"/>
        <v>09</v>
      </c>
      <c r="F983" s="26" t="str">
        <f t="shared" si="182"/>
        <v>mar</v>
      </c>
      <c r="G983" s="26" t="str">
        <f t="shared" si="183"/>
        <v>martes</v>
      </c>
      <c r="I983" s="26" t="str">
        <f t="shared" si="184"/>
        <v>6</v>
      </c>
      <c r="J983" s="26" t="str">
        <f t="shared" si="185"/>
        <v>06</v>
      </c>
      <c r="K983" s="26" t="str">
        <f t="shared" si="186"/>
        <v>jun</v>
      </c>
      <c r="L983" s="26" t="str">
        <f t="shared" si="187"/>
        <v>junio</v>
      </c>
      <c r="M983" s="26" t="str">
        <f t="shared" si="188"/>
        <v>j</v>
      </c>
      <c r="O983" s="26" t="str">
        <f t="shared" si="189"/>
        <v>15</v>
      </c>
      <c r="P983" s="26" t="str">
        <f t="shared" si="190"/>
        <v>2015</v>
      </c>
      <c r="R983" s="26" t="str">
        <f t="shared" si="191"/>
        <v>06-2015</v>
      </c>
    </row>
    <row r="984" spans="2:18" x14ac:dyDescent="0.25">
      <c r="B984" s="24">
        <v>40110</v>
      </c>
      <c r="D984" s="26" t="str">
        <f t="shared" si="180"/>
        <v>24</v>
      </c>
      <c r="E984" s="26" t="str">
        <f t="shared" si="181"/>
        <v>24</v>
      </c>
      <c r="F984" s="26" t="str">
        <f t="shared" si="182"/>
        <v>sáb</v>
      </c>
      <c r="G984" s="26" t="str">
        <f t="shared" si="183"/>
        <v>sábado</v>
      </c>
      <c r="I984" s="26" t="str">
        <f t="shared" si="184"/>
        <v>10</v>
      </c>
      <c r="J984" s="26" t="str">
        <f t="shared" si="185"/>
        <v>10</v>
      </c>
      <c r="K984" s="26" t="str">
        <f t="shared" si="186"/>
        <v>oct</v>
      </c>
      <c r="L984" s="26" t="str">
        <f t="shared" si="187"/>
        <v>octubre</v>
      </c>
      <c r="M984" s="26" t="str">
        <f t="shared" si="188"/>
        <v>o</v>
      </c>
      <c r="O984" s="26" t="str">
        <f t="shared" si="189"/>
        <v>09</v>
      </c>
      <c r="P984" s="26" t="str">
        <f t="shared" si="190"/>
        <v>2009</v>
      </c>
      <c r="R984" s="26" t="str">
        <f t="shared" si="191"/>
        <v>10-2009</v>
      </c>
    </row>
    <row r="985" spans="2:18" x14ac:dyDescent="0.25">
      <c r="B985" s="24">
        <v>38526</v>
      </c>
      <c r="D985" s="26" t="str">
        <f t="shared" si="180"/>
        <v>23</v>
      </c>
      <c r="E985" s="26" t="str">
        <f t="shared" si="181"/>
        <v>23</v>
      </c>
      <c r="F985" s="26" t="str">
        <f t="shared" si="182"/>
        <v>jue</v>
      </c>
      <c r="G985" s="26" t="str">
        <f t="shared" si="183"/>
        <v>jueves</v>
      </c>
      <c r="I985" s="26" t="str">
        <f t="shared" si="184"/>
        <v>6</v>
      </c>
      <c r="J985" s="26" t="str">
        <f t="shared" si="185"/>
        <v>06</v>
      </c>
      <c r="K985" s="26" t="str">
        <f t="shared" si="186"/>
        <v>jun</v>
      </c>
      <c r="L985" s="26" t="str">
        <f t="shared" si="187"/>
        <v>junio</v>
      </c>
      <c r="M985" s="26" t="str">
        <f t="shared" si="188"/>
        <v>j</v>
      </c>
      <c r="O985" s="26" t="str">
        <f t="shared" si="189"/>
        <v>05</v>
      </c>
      <c r="P985" s="26" t="str">
        <f t="shared" si="190"/>
        <v>2005</v>
      </c>
      <c r="R985" s="26" t="str">
        <f t="shared" si="191"/>
        <v>06-2005</v>
      </c>
    </row>
    <row r="986" spans="2:18" x14ac:dyDescent="0.25">
      <c r="B986" s="24">
        <v>40833</v>
      </c>
      <c r="D986" s="26" t="str">
        <f t="shared" si="180"/>
        <v>17</v>
      </c>
      <c r="E986" s="26" t="str">
        <f t="shared" si="181"/>
        <v>17</v>
      </c>
      <c r="F986" s="26" t="str">
        <f t="shared" si="182"/>
        <v>lun</v>
      </c>
      <c r="G986" s="26" t="str">
        <f t="shared" si="183"/>
        <v>lunes</v>
      </c>
      <c r="I986" s="26" t="str">
        <f t="shared" si="184"/>
        <v>10</v>
      </c>
      <c r="J986" s="26" t="str">
        <f t="shared" si="185"/>
        <v>10</v>
      </c>
      <c r="K986" s="26" t="str">
        <f t="shared" si="186"/>
        <v>oct</v>
      </c>
      <c r="L986" s="26" t="str">
        <f t="shared" si="187"/>
        <v>octubre</v>
      </c>
      <c r="M986" s="26" t="str">
        <f t="shared" si="188"/>
        <v>o</v>
      </c>
      <c r="O986" s="26" t="str">
        <f t="shared" si="189"/>
        <v>11</v>
      </c>
      <c r="P986" s="26" t="str">
        <f t="shared" si="190"/>
        <v>2011</v>
      </c>
      <c r="R986" s="26" t="str">
        <f t="shared" si="191"/>
        <v>10-2011</v>
      </c>
    </row>
    <row r="987" spans="2:18" x14ac:dyDescent="0.25">
      <c r="B987" s="24">
        <v>36690</v>
      </c>
      <c r="D987" s="26" t="str">
        <f t="shared" si="180"/>
        <v>13</v>
      </c>
      <c r="E987" s="26" t="str">
        <f t="shared" si="181"/>
        <v>13</v>
      </c>
      <c r="F987" s="26" t="str">
        <f t="shared" si="182"/>
        <v>mar</v>
      </c>
      <c r="G987" s="26" t="str">
        <f t="shared" si="183"/>
        <v>martes</v>
      </c>
      <c r="I987" s="26" t="str">
        <f t="shared" si="184"/>
        <v>6</v>
      </c>
      <c r="J987" s="26" t="str">
        <f t="shared" si="185"/>
        <v>06</v>
      </c>
      <c r="K987" s="26" t="str">
        <f t="shared" si="186"/>
        <v>jun</v>
      </c>
      <c r="L987" s="26" t="str">
        <f t="shared" si="187"/>
        <v>junio</v>
      </c>
      <c r="M987" s="26" t="str">
        <f t="shared" si="188"/>
        <v>j</v>
      </c>
      <c r="O987" s="26" t="str">
        <f t="shared" si="189"/>
        <v>00</v>
      </c>
      <c r="P987" s="26" t="str">
        <f t="shared" si="190"/>
        <v>2000</v>
      </c>
      <c r="R987" s="26" t="str">
        <f t="shared" si="191"/>
        <v>06-2000</v>
      </c>
    </row>
    <row r="988" spans="2:18" x14ac:dyDescent="0.25">
      <c r="B988" s="24">
        <v>44239</v>
      </c>
      <c r="D988" s="26" t="str">
        <f t="shared" si="180"/>
        <v>12</v>
      </c>
      <c r="E988" s="26" t="str">
        <f t="shared" si="181"/>
        <v>12</v>
      </c>
      <c r="F988" s="26" t="str">
        <f t="shared" si="182"/>
        <v>vie</v>
      </c>
      <c r="G988" s="26" t="str">
        <f t="shared" si="183"/>
        <v>viernes</v>
      </c>
      <c r="I988" s="26" t="str">
        <f t="shared" si="184"/>
        <v>2</v>
      </c>
      <c r="J988" s="26" t="str">
        <f t="shared" si="185"/>
        <v>02</v>
      </c>
      <c r="K988" s="26" t="str">
        <f t="shared" si="186"/>
        <v>feb</v>
      </c>
      <c r="L988" s="26" t="str">
        <f t="shared" si="187"/>
        <v>febrero</v>
      </c>
      <c r="M988" s="26" t="str">
        <f t="shared" si="188"/>
        <v>f</v>
      </c>
      <c r="O988" s="26" t="str">
        <f t="shared" si="189"/>
        <v>21</v>
      </c>
      <c r="P988" s="26" t="str">
        <f t="shared" si="190"/>
        <v>2021</v>
      </c>
      <c r="R988" s="26" t="str">
        <f t="shared" si="191"/>
        <v>02-2021</v>
      </c>
    </row>
    <row r="989" spans="2:18" x14ac:dyDescent="0.25">
      <c r="B989" s="24">
        <v>43915</v>
      </c>
      <c r="D989" s="26" t="str">
        <f t="shared" si="180"/>
        <v>25</v>
      </c>
      <c r="E989" s="26" t="str">
        <f t="shared" si="181"/>
        <v>25</v>
      </c>
      <c r="F989" s="26" t="str">
        <f t="shared" si="182"/>
        <v>mié</v>
      </c>
      <c r="G989" s="26" t="str">
        <f t="shared" si="183"/>
        <v>miércoles</v>
      </c>
      <c r="I989" s="26" t="str">
        <f t="shared" si="184"/>
        <v>3</v>
      </c>
      <c r="J989" s="26" t="str">
        <f t="shared" si="185"/>
        <v>03</v>
      </c>
      <c r="K989" s="26" t="str">
        <f t="shared" si="186"/>
        <v>mar</v>
      </c>
      <c r="L989" s="26" t="str">
        <f t="shared" si="187"/>
        <v>marzo</v>
      </c>
      <c r="M989" s="26" t="str">
        <f t="shared" si="188"/>
        <v>m</v>
      </c>
      <c r="O989" s="26" t="str">
        <f t="shared" si="189"/>
        <v>20</v>
      </c>
      <c r="P989" s="26" t="str">
        <f t="shared" si="190"/>
        <v>2020</v>
      </c>
      <c r="R989" s="26" t="str">
        <f t="shared" si="191"/>
        <v>03-2020</v>
      </c>
    </row>
    <row r="990" spans="2:18" x14ac:dyDescent="0.25">
      <c r="B990" s="24">
        <v>42591</v>
      </c>
      <c r="D990" s="26" t="str">
        <f t="shared" si="180"/>
        <v>9</v>
      </c>
      <c r="E990" s="26" t="str">
        <f t="shared" si="181"/>
        <v>09</v>
      </c>
      <c r="F990" s="26" t="str">
        <f t="shared" si="182"/>
        <v>mar</v>
      </c>
      <c r="G990" s="26" t="str">
        <f t="shared" si="183"/>
        <v>martes</v>
      </c>
      <c r="I990" s="26" t="str">
        <f t="shared" si="184"/>
        <v>8</v>
      </c>
      <c r="J990" s="26" t="str">
        <f t="shared" si="185"/>
        <v>08</v>
      </c>
      <c r="K990" s="26" t="str">
        <f t="shared" si="186"/>
        <v>ago</v>
      </c>
      <c r="L990" s="26" t="str">
        <f t="shared" si="187"/>
        <v>agosto</v>
      </c>
      <c r="M990" s="26" t="str">
        <f t="shared" si="188"/>
        <v>a</v>
      </c>
      <c r="O990" s="26" t="str">
        <f t="shared" si="189"/>
        <v>16</v>
      </c>
      <c r="P990" s="26" t="str">
        <f t="shared" si="190"/>
        <v>2016</v>
      </c>
      <c r="R990" s="26" t="str">
        <f t="shared" si="191"/>
        <v>08-2016</v>
      </c>
    </row>
    <row r="991" spans="2:18" x14ac:dyDescent="0.25">
      <c r="B991" s="24">
        <v>41133</v>
      </c>
      <c r="D991" s="26" t="str">
        <f t="shared" si="180"/>
        <v>12</v>
      </c>
      <c r="E991" s="26" t="str">
        <f t="shared" si="181"/>
        <v>12</v>
      </c>
      <c r="F991" s="26" t="str">
        <f t="shared" si="182"/>
        <v>dom</v>
      </c>
      <c r="G991" s="26" t="str">
        <f t="shared" si="183"/>
        <v>domingo</v>
      </c>
      <c r="I991" s="26" t="str">
        <f t="shared" si="184"/>
        <v>8</v>
      </c>
      <c r="J991" s="26" t="str">
        <f t="shared" si="185"/>
        <v>08</v>
      </c>
      <c r="K991" s="26" t="str">
        <f t="shared" si="186"/>
        <v>ago</v>
      </c>
      <c r="L991" s="26" t="str">
        <f t="shared" si="187"/>
        <v>agosto</v>
      </c>
      <c r="M991" s="26" t="str">
        <f t="shared" si="188"/>
        <v>a</v>
      </c>
      <c r="O991" s="26" t="str">
        <f t="shared" si="189"/>
        <v>12</v>
      </c>
      <c r="P991" s="26" t="str">
        <f t="shared" si="190"/>
        <v>2012</v>
      </c>
      <c r="R991" s="26" t="str">
        <f t="shared" si="191"/>
        <v>08-2012</v>
      </c>
    </row>
    <row r="992" spans="2:18" x14ac:dyDescent="0.25">
      <c r="B992" s="24">
        <v>39374</v>
      </c>
      <c r="D992" s="26" t="str">
        <f t="shared" si="180"/>
        <v>19</v>
      </c>
      <c r="E992" s="26" t="str">
        <f t="shared" si="181"/>
        <v>19</v>
      </c>
      <c r="F992" s="26" t="str">
        <f t="shared" si="182"/>
        <v>vie</v>
      </c>
      <c r="G992" s="26" t="str">
        <f t="shared" si="183"/>
        <v>viernes</v>
      </c>
      <c r="I992" s="26" t="str">
        <f t="shared" si="184"/>
        <v>10</v>
      </c>
      <c r="J992" s="26" t="str">
        <f t="shared" si="185"/>
        <v>10</v>
      </c>
      <c r="K992" s="26" t="str">
        <f t="shared" si="186"/>
        <v>oct</v>
      </c>
      <c r="L992" s="26" t="str">
        <f t="shared" si="187"/>
        <v>octubre</v>
      </c>
      <c r="M992" s="26" t="str">
        <f t="shared" si="188"/>
        <v>o</v>
      </c>
      <c r="O992" s="26" t="str">
        <f t="shared" si="189"/>
        <v>07</v>
      </c>
      <c r="P992" s="26" t="str">
        <f t="shared" si="190"/>
        <v>2007</v>
      </c>
      <c r="R992" s="26" t="str">
        <f t="shared" si="191"/>
        <v>10-2007</v>
      </c>
    </row>
    <row r="993" spans="2:18" x14ac:dyDescent="0.25">
      <c r="B993" s="24">
        <v>39489</v>
      </c>
      <c r="D993" s="26" t="str">
        <f t="shared" si="180"/>
        <v>11</v>
      </c>
      <c r="E993" s="26" t="str">
        <f t="shared" si="181"/>
        <v>11</v>
      </c>
      <c r="F993" s="26" t="str">
        <f t="shared" si="182"/>
        <v>lun</v>
      </c>
      <c r="G993" s="26" t="str">
        <f t="shared" si="183"/>
        <v>lunes</v>
      </c>
      <c r="I993" s="26" t="str">
        <f t="shared" si="184"/>
        <v>2</v>
      </c>
      <c r="J993" s="26" t="str">
        <f t="shared" si="185"/>
        <v>02</v>
      </c>
      <c r="K993" s="26" t="str">
        <f t="shared" si="186"/>
        <v>feb</v>
      </c>
      <c r="L993" s="26" t="str">
        <f t="shared" si="187"/>
        <v>febrero</v>
      </c>
      <c r="M993" s="26" t="str">
        <f t="shared" si="188"/>
        <v>f</v>
      </c>
      <c r="O993" s="26" t="str">
        <f t="shared" si="189"/>
        <v>08</v>
      </c>
      <c r="P993" s="26" t="str">
        <f t="shared" si="190"/>
        <v>2008</v>
      </c>
      <c r="R993" s="26" t="str">
        <f t="shared" si="191"/>
        <v>02-2008</v>
      </c>
    </row>
    <row r="994" spans="2:18" x14ac:dyDescent="0.25">
      <c r="B994" s="24">
        <v>41018</v>
      </c>
      <c r="D994" s="26" t="str">
        <f t="shared" si="180"/>
        <v>19</v>
      </c>
      <c r="E994" s="26" t="str">
        <f t="shared" si="181"/>
        <v>19</v>
      </c>
      <c r="F994" s="26" t="str">
        <f t="shared" si="182"/>
        <v>jue</v>
      </c>
      <c r="G994" s="26" t="str">
        <f t="shared" si="183"/>
        <v>jueves</v>
      </c>
      <c r="I994" s="26" t="str">
        <f t="shared" si="184"/>
        <v>4</v>
      </c>
      <c r="J994" s="26" t="str">
        <f t="shared" si="185"/>
        <v>04</v>
      </c>
      <c r="K994" s="26" t="str">
        <f t="shared" si="186"/>
        <v>abr</v>
      </c>
      <c r="L994" s="26" t="str">
        <f t="shared" si="187"/>
        <v>abril</v>
      </c>
      <c r="M994" s="26" t="str">
        <f t="shared" si="188"/>
        <v>a</v>
      </c>
      <c r="O994" s="26" t="str">
        <f t="shared" si="189"/>
        <v>12</v>
      </c>
      <c r="P994" s="26" t="str">
        <f t="shared" si="190"/>
        <v>2012</v>
      </c>
      <c r="R994" s="26" t="str">
        <f t="shared" si="191"/>
        <v>04-2012</v>
      </c>
    </row>
    <row r="995" spans="2:18" x14ac:dyDescent="0.25">
      <c r="B995" s="24">
        <v>40264</v>
      </c>
      <c r="D995" s="26" t="str">
        <f t="shared" si="180"/>
        <v>27</v>
      </c>
      <c r="E995" s="26" t="str">
        <f t="shared" si="181"/>
        <v>27</v>
      </c>
      <c r="F995" s="26" t="str">
        <f t="shared" si="182"/>
        <v>sáb</v>
      </c>
      <c r="G995" s="26" t="str">
        <f t="shared" si="183"/>
        <v>sábado</v>
      </c>
      <c r="I995" s="26" t="str">
        <f t="shared" si="184"/>
        <v>3</v>
      </c>
      <c r="J995" s="26" t="str">
        <f t="shared" si="185"/>
        <v>03</v>
      </c>
      <c r="K995" s="26" t="str">
        <f t="shared" si="186"/>
        <v>mar</v>
      </c>
      <c r="L995" s="26" t="str">
        <f t="shared" si="187"/>
        <v>marzo</v>
      </c>
      <c r="M995" s="26" t="str">
        <f t="shared" si="188"/>
        <v>m</v>
      </c>
      <c r="O995" s="26" t="str">
        <f t="shared" si="189"/>
        <v>10</v>
      </c>
      <c r="P995" s="26" t="str">
        <f t="shared" si="190"/>
        <v>2010</v>
      </c>
      <c r="R995" s="26" t="str">
        <f t="shared" si="191"/>
        <v>03-2010</v>
      </c>
    </row>
    <row r="996" spans="2:18" x14ac:dyDescent="0.25">
      <c r="B996" s="24">
        <v>41644</v>
      </c>
      <c r="D996" s="26" t="str">
        <f t="shared" si="180"/>
        <v>5</v>
      </c>
      <c r="E996" s="26" t="str">
        <f t="shared" si="181"/>
        <v>05</v>
      </c>
      <c r="F996" s="26" t="str">
        <f t="shared" si="182"/>
        <v>dom</v>
      </c>
      <c r="G996" s="26" t="str">
        <f t="shared" si="183"/>
        <v>domingo</v>
      </c>
      <c r="I996" s="26" t="str">
        <f t="shared" si="184"/>
        <v>1</v>
      </c>
      <c r="J996" s="26" t="str">
        <f t="shared" si="185"/>
        <v>01</v>
      </c>
      <c r="K996" s="26" t="str">
        <f t="shared" si="186"/>
        <v>ene</v>
      </c>
      <c r="L996" s="26" t="str">
        <f t="shared" si="187"/>
        <v>enero</v>
      </c>
      <c r="M996" s="26" t="str">
        <f t="shared" si="188"/>
        <v>e</v>
      </c>
      <c r="O996" s="26" t="str">
        <f t="shared" si="189"/>
        <v>14</v>
      </c>
      <c r="P996" s="26" t="str">
        <f t="shared" si="190"/>
        <v>2014</v>
      </c>
      <c r="R996" s="26" t="str">
        <f t="shared" si="191"/>
        <v>01-2014</v>
      </c>
    </row>
    <row r="997" spans="2:18" x14ac:dyDescent="0.25">
      <c r="B997" s="24">
        <v>39625</v>
      </c>
      <c r="D997" s="26" t="str">
        <f t="shared" si="180"/>
        <v>26</v>
      </c>
      <c r="E997" s="26" t="str">
        <f t="shared" si="181"/>
        <v>26</v>
      </c>
      <c r="F997" s="26" t="str">
        <f t="shared" si="182"/>
        <v>jue</v>
      </c>
      <c r="G997" s="26" t="str">
        <f t="shared" si="183"/>
        <v>jueves</v>
      </c>
      <c r="I997" s="26" t="str">
        <f t="shared" si="184"/>
        <v>6</v>
      </c>
      <c r="J997" s="26" t="str">
        <f t="shared" si="185"/>
        <v>06</v>
      </c>
      <c r="K997" s="26" t="str">
        <f t="shared" si="186"/>
        <v>jun</v>
      </c>
      <c r="L997" s="26" t="str">
        <f t="shared" si="187"/>
        <v>junio</v>
      </c>
      <c r="M997" s="26" t="str">
        <f t="shared" si="188"/>
        <v>j</v>
      </c>
      <c r="O997" s="26" t="str">
        <f t="shared" si="189"/>
        <v>08</v>
      </c>
      <c r="P997" s="26" t="str">
        <f t="shared" si="190"/>
        <v>2008</v>
      </c>
      <c r="R997" s="26" t="str">
        <f t="shared" si="191"/>
        <v>06-2008</v>
      </c>
    </row>
    <row r="998" spans="2:18" x14ac:dyDescent="0.25">
      <c r="B998" s="24">
        <v>40100</v>
      </c>
      <c r="D998" s="26" t="str">
        <f t="shared" si="180"/>
        <v>14</v>
      </c>
      <c r="E998" s="26" t="str">
        <f t="shared" si="181"/>
        <v>14</v>
      </c>
      <c r="F998" s="26" t="str">
        <f t="shared" si="182"/>
        <v>mié</v>
      </c>
      <c r="G998" s="26" t="str">
        <f t="shared" si="183"/>
        <v>miércoles</v>
      </c>
      <c r="I998" s="26" t="str">
        <f t="shared" si="184"/>
        <v>10</v>
      </c>
      <c r="J998" s="26" t="str">
        <f t="shared" si="185"/>
        <v>10</v>
      </c>
      <c r="K998" s="26" t="str">
        <f t="shared" si="186"/>
        <v>oct</v>
      </c>
      <c r="L998" s="26" t="str">
        <f t="shared" si="187"/>
        <v>octubre</v>
      </c>
      <c r="M998" s="26" t="str">
        <f t="shared" si="188"/>
        <v>o</v>
      </c>
      <c r="O998" s="26" t="str">
        <f t="shared" si="189"/>
        <v>09</v>
      </c>
      <c r="P998" s="26" t="str">
        <f t="shared" si="190"/>
        <v>2009</v>
      </c>
      <c r="R998" s="26" t="str">
        <f t="shared" si="191"/>
        <v>10-2009</v>
      </c>
    </row>
    <row r="999" spans="2:18" x14ac:dyDescent="0.25">
      <c r="B999" s="24">
        <v>41488</v>
      </c>
      <c r="D999" s="26" t="str">
        <f t="shared" si="180"/>
        <v>2</v>
      </c>
      <c r="E999" s="26" t="str">
        <f t="shared" si="181"/>
        <v>02</v>
      </c>
      <c r="F999" s="26" t="str">
        <f t="shared" si="182"/>
        <v>vie</v>
      </c>
      <c r="G999" s="26" t="str">
        <f t="shared" si="183"/>
        <v>viernes</v>
      </c>
      <c r="I999" s="26" t="str">
        <f t="shared" si="184"/>
        <v>8</v>
      </c>
      <c r="J999" s="26" t="str">
        <f t="shared" si="185"/>
        <v>08</v>
      </c>
      <c r="K999" s="26" t="str">
        <f t="shared" si="186"/>
        <v>ago</v>
      </c>
      <c r="L999" s="26" t="str">
        <f t="shared" si="187"/>
        <v>agosto</v>
      </c>
      <c r="M999" s="26" t="str">
        <f t="shared" si="188"/>
        <v>a</v>
      </c>
      <c r="O999" s="26" t="str">
        <f t="shared" si="189"/>
        <v>13</v>
      </c>
      <c r="P999" s="26" t="str">
        <f t="shared" si="190"/>
        <v>2013</v>
      </c>
      <c r="R999" s="26" t="str">
        <f t="shared" si="191"/>
        <v>08-2013</v>
      </c>
    </row>
    <row r="1000" spans="2:18" x14ac:dyDescent="0.25">
      <c r="B1000" s="24">
        <v>39304</v>
      </c>
      <c r="D1000" s="26" t="str">
        <f t="shared" si="180"/>
        <v>10</v>
      </c>
      <c r="E1000" s="26" t="str">
        <f t="shared" si="181"/>
        <v>10</v>
      </c>
      <c r="F1000" s="26" t="str">
        <f t="shared" si="182"/>
        <v>vie</v>
      </c>
      <c r="G1000" s="26" t="str">
        <f t="shared" si="183"/>
        <v>viernes</v>
      </c>
      <c r="I1000" s="26" t="str">
        <f t="shared" si="184"/>
        <v>8</v>
      </c>
      <c r="J1000" s="26" t="str">
        <f t="shared" si="185"/>
        <v>08</v>
      </c>
      <c r="K1000" s="26" t="str">
        <f t="shared" si="186"/>
        <v>ago</v>
      </c>
      <c r="L1000" s="26" t="str">
        <f t="shared" si="187"/>
        <v>agosto</v>
      </c>
      <c r="M1000" s="26" t="str">
        <f t="shared" si="188"/>
        <v>a</v>
      </c>
      <c r="O1000" s="26" t="str">
        <f t="shared" si="189"/>
        <v>07</v>
      </c>
      <c r="P1000" s="26" t="str">
        <f t="shared" si="190"/>
        <v>2007</v>
      </c>
      <c r="R1000" s="26" t="str">
        <f t="shared" si="191"/>
        <v>08-2007</v>
      </c>
    </row>
    <row r="1001" spans="2:18" x14ac:dyDescent="0.25">
      <c r="B1001" s="24">
        <v>37466</v>
      </c>
      <c r="D1001" s="26" t="str">
        <f t="shared" si="180"/>
        <v>29</v>
      </c>
      <c r="E1001" s="26" t="str">
        <f t="shared" si="181"/>
        <v>29</v>
      </c>
      <c r="F1001" s="26" t="str">
        <f t="shared" si="182"/>
        <v>lun</v>
      </c>
      <c r="G1001" s="26" t="str">
        <f t="shared" si="183"/>
        <v>lunes</v>
      </c>
      <c r="I1001" s="26" t="str">
        <f t="shared" si="184"/>
        <v>7</v>
      </c>
      <c r="J1001" s="26" t="str">
        <f t="shared" si="185"/>
        <v>07</v>
      </c>
      <c r="K1001" s="26" t="str">
        <f t="shared" si="186"/>
        <v>jul</v>
      </c>
      <c r="L1001" s="26" t="str">
        <f t="shared" si="187"/>
        <v>julio</v>
      </c>
      <c r="M1001" s="26" t="str">
        <f t="shared" si="188"/>
        <v>j</v>
      </c>
      <c r="O1001" s="26" t="str">
        <f t="shared" si="189"/>
        <v>02</v>
      </c>
      <c r="P1001" s="26" t="str">
        <f t="shared" si="190"/>
        <v>2002</v>
      </c>
      <c r="R1001" s="26" t="str">
        <f t="shared" si="191"/>
        <v>07-2002</v>
      </c>
    </row>
    <row r="1002" spans="2:18" x14ac:dyDescent="0.25">
      <c r="B1002" s="24">
        <v>41711</v>
      </c>
      <c r="D1002" s="26" t="str">
        <f t="shared" si="180"/>
        <v>13</v>
      </c>
      <c r="E1002" s="26" t="str">
        <f t="shared" si="181"/>
        <v>13</v>
      </c>
      <c r="F1002" s="26" t="str">
        <f t="shared" si="182"/>
        <v>jue</v>
      </c>
      <c r="G1002" s="26" t="str">
        <f t="shared" si="183"/>
        <v>jueves</v>
      </c>
      <c r="I1002" s="26" t="str">
        <f t="shared" si="184"/>
        <v>3</v>
      </c>
      <c r="J1002" s="26" t="str">
        <f t="shared" si="185"/>
        <v>03</v>
      </c>
      <c r="K1002" s="26" t="str">
        <f t="shared" si="186"/>
        <v>mar</v>
      </c>
      <c r="L1002" s="26" t="str">
        <f t="shared" si="187"/>
        <v>marzo</v>
      </c>
      <c r="M1002" s="26" t="str">
        <f t="shared" si="188"/>
        <v>m</v>
      </c>
      <c r="O1002" s="26" t="str">
        <f t="shared" si="189"/>
        <v>14</v>
      </c>
      <c r="P1002" s="26" t="str">
        <f t="shared" si="190"/>
        <v>2014</v>
      </c>
      <c r="R1002" s="26" t="str">
        <f t="shared" si="191"/>
        <v>03-2014</v>
      </c>
    </row>
    <row r="1003" spans="2:18" x14ac:dyDescent="0.25">
      <c r="B1003" s="24">
        <v>42832</v>
      </c>
      <c r="D1003" s="26" t="str">
        <f t="shared" si="180"/>
        <v>7</v>
      </c>
      <c r="E1003" s="26" t="str">
        <f t="shared" si="181"/>
        <v>07</v>
      </c>
      <c r="F1003" s="26" t="str">
        <f t="shared" si="182"/>
        <v>vie</v>
      </c>
      <c r="G1003" s="26" t="str">
        <f t="shared" si="183"/>
        <v>viernes</v>
      </c>
      <c r="I1003" s="26" t="str">
        <f t="shared" si="184"/>
        <v>4</v>
      </c>
      <c r="J1003" s="26" t="str">
        <f t="shared" si="185"/>
        <v>04</v>
      </c>
      <c r="K1003" s="26" t="str">
        <f t="shared" si="186"/>
        <v>abr</v>
      </c>
      <c r="L1003" s="26" t="str">
        <f t="shared" si="187"/>
        <v>abril</v>
      </c>
      <c r="M1003" s="26" t="str">
        <f t="shared" si="188"/>
        <v>a</v>
      </c>
      <c r="O1003" s="26" t="str">
        <f t="shared" si="189"/>
        <v>17</v>
      </c>
      <c r="P1003" s="26" t="str">
        <f t="shared" si="190"/>
        <v>2017</v>
      </c>
      <c r="R1003" s="26" t="str">
        <f t="shared" si="191"/>
        <v>04-2017</v>
      </c>
    </row>
    <row r="1004" spans="2:18" x14ac:dyDescent="0.25">
      <c r="B1004" s="24">
        <v>41449</v>
      </c>
      <c r="D1004" s="26" t="str">
        <f t="shared" si="180"/>
        <v>24</v>
      </c>
      <c r="E1004" s="26" t="str">
        <f t="shared" si="181"/>
        <v>24</v>
      </c>
      <c r="F1004" s="26" t="str">
        <f t="shared" si="182"/>
        <v>lun</v>
      </c>
      <c r="G1004" s="26" t="str">
        <f t="shared" si="183"/>
        <v>lunes</v>
      </c>
      <c r="I1004" s="26" t="str">
        <f t="shared" si="184"/>
        <v>6</v>
      </c>
      <c r="J1004" s="26" t="str">
        <f t="shared" si="185"/>
        <v>06</v>
      </c>
      <c r="K1004" s="26" t="str">
        <f t="shared" si="186"/>
        <v>jun</v>
      </c>
      <c r="L1004" s="26" t="str">
        <f t="shared" si="187"/>
        <v>junio</v>
      </c>
      <c r="M1004" s="26" t="str">
        <f t="shared" si="188"/>
        <v>j</v>
      </c>
      <c r="O1004" s="26" t="str">
        <f t="shared" si="189"/>
        <v>13</v>
      </c>
      <c r="P1004" s="26" t="str">
        <f t="shared" si="190"/>
        <v>2013</v>
      </c>
      <c r="R1004" s="26" t="str">
        <f t="shared" si="191"/>
        <v>06-2013</v>
      </c>
    </row>
    <row r="1005" spans="2:18" x14ac:dyDescent="0.25">
      <c r="B1005" s="24">
        <v>43478</v>
      </c>
      <c r="D1005" s="26" t="str">
        <f t="shared" si="180"/>
        <v>13</v>
      </c>
      <c r="E1005" s="26" t="str">
        <f t="shared" si="181"/>
        <v>13</v>
      </c>
      <c r="F1005" s="26" t="str">
        <f t="shared" si="182"/>
        <v>dom</v>
      </c>
      <c r="G1005" s="26" t="str">
        <f t="shared" si="183"/>
        <v>domingo</v>
      </c>
      <c r="I1005" s="26" t="str">
        <f t="shared" si="184"/>
        <v>1</v>
      </c>
      <c r="J1005" s="26" t="str">
        <f t="shared" si="185"/>
        <v>01</v>
      </c>
      <c r="K1005" s="26" t="str">
        <f t="shared" si="186"/>
        <v>ene</v>
      </c>
      <c r="L1005" s="26" t="str">
        <f t="shared" si="187"/>
        <v>enero</v>
      </c>
      <c r="M1005" s="26" t="str">
        <f t="shared" si="188"/>
        <v>e</v>
      </c>
      <c r="O1005" s="26" t="str">
        <f t="shared" si="189"/>
        <v>19</v>
      </c>
      <c r="P1005" s="26" t="str">
        <f t="shared" si="190"/>
        <v>2019</v>
      </c>
      <c r="R1005" s="26" t="str">
        <f t="shared" si="191"/>
        <v>01-2019</v>
      </c>
    </row>
    <row r="1006" spans="2:18" x14ac:dyDescent="0.25">
      <c r="B1006" s="24">
        <v>41699</v>
      </c>
      <c r="D1006" s="26" t="str">
        <f t="shared" si="180"/>
        <v>1</v>
      </c>
      <c r="E1006" s="26" t="str">
        <f t="shared" si="181"/>
        <v>01</v>
      </c>
      <c r="F1006" s="26" t="str">
        <f t="shared" si="182"/>
        <v>sáb</v>
      </c>
      <c r="G1006" s="26" t="str">
        <f t="shared" si="183"/>
        <v>sábado</v>
      </c>
      <c r="I1006" s="26" t="str">
        <f t="shared" si="184"/>
        <v>3</v>
      </c>
      <c r="J1006" s="26" t="str">
        <f t="shared" si="185"/>
        <v>03</v>
      </c>
      <c r="K1006" s="26" t="str">
        <f t="shared" si="186"/>
        <v>mar</v>
      </c>
      <c r="L1006" s="26" t="str">
        <f t="shared" si="187"/>
        <v>marzo</v>
      </c>
      <c r="M1006" s="26" t="str">
        <f t="shared" si="188"/>
        <v>m</v>
      </c>
      <c r="O1006" s="26" t="str">
        <f t="shared" si="189"/>
        <v>14</v>
      </c>
      <c r="P1006" s="26" t="str">
        <f t="shared" si="190"/>
        <v>2014</v>
      </c>
      <c r="R1006" s="26" t="str">
        <f t="shared" si="191"/>
        <v>03-2014</v>
      </c>
    </row>
    <row r="1007" spans="2:18" x14ac:dyDescent="0.25">
      <c r="B1007" s="24">
        <v>38074</v>
      </c>
      <c r="D1007" s="26" t="str">
        <f t="shared" si="180"/>
        <v>28</v>
      </c>
      <c r="E1007" s="26" t="str">
        <f t="shared" si="181"/>
        <v>28</v>
      </c>
      <c r="F1007" s="26" t="str">
        <f t="shared" si="182"/>
        <v>dom</v>
      </c>
      <c r="G1007" s="26" t="str">
        <f t="shared" si="183"/>
        <v>domingo</v>
      </c>
      <c r="I1007" s="26" t="str">
        <f t="shared" si="184"/>
        <v>3</v>
      </c>
      <c r="J1007" s="26" t="str">
        <f t="shared" si="185"/>
        <v>03</v>
      </c>
      <c r="K1007" s="26" t="str">
        <f t="shared" si="186"/>
        <v>mar</v>
      </c>
      <c r="L1007" s="26" t="str">
        <f t="shared" si="187"/>
        <v>marzo</v>
      </c>
      <c r="M1007" s="26" t="str">
        <f t="shared" si="188"/>
        <v>m</v>
      </c>
      <c r="O1007" s="26" t="str">
        <f t="shared" si="189"/>
        <v>04</v>
      </c>
      <c r="P1007" s="26" t="str">
        <f t="shared" si="190"/>
        <v>2004</v>
      </c>
      <c r="R1007" s="26" t="str">
        <f t="shared" si="191"/>
        <v>03-2004</v>
      </c>
    </row>
    <row r="1008" spans="2:18" x14ac:dyDescent="0.25">
      <c r="B1008" s="24">
        <v>38411</v>
      </c>
      <c r="D1008" s="26" t="str">
        <f t="shared" si="180"/>
        <v>28</v>
      </c>
      <c r="E1008" s="26" t="str">
        <f t="shared" si="181"/>
        <v>28</v>
      </c>
      <c r="F1008" s="26" t="str">
        <f t="shared" si="182"/>
        <v>lun</v>
      </c>
      <c r="G1008" s="26" t="str">
        <f t="shared" si="183"/>
        <v>lunes</v>
      </c>
      <c r="I1008" s="26" t="str">
        <f t="shared" si="184"/>
        <v>2</v>
      </c>
      <c r="J1008" s="26" t="str">
        <f t="shared" si="185"/>
        <v>02</v>
      </c>
      <c r="K1008" s="26" t="str">
        <f t="shared" si="186"/>
        <v>feb</v>
      </c>
      <c r="L1008" s="26" t="str">
        <f t="shared" si="187"/>
        <v>febrero</v>
      </c>
      <c r="M1008" s="26" t="str">
        <f t="shared" si="188"/>
        <v>f</v>
      </c>
      <c r="O1008" s="26" t="str">
        <f t="shared" si="189"/>
        <v>05</v>
      </c>
      <c r="P1008" s="26" t="str">
        <f t="shared" si="190"/>
        <v>2005</v>
      </c>
      <c r="R1008" s="26" t="str">
        <f t="shared" si="191"/>
        <v>02-2005</v>
      </c>
    </row>
    <row r="1009" spans="2:18" x14ac:dyDescent="0.25">
      <c r="B1009" s="24">
        <v>42933</v>
      </c>
      <c r="D1009" s="26" t="str">
        <f t="shared" si="180"/>
        <v>17</v>
      </c>
      <c r="E1009" s="26" t="str">
        <f t="shared" si="181"/>
        <v>17</v>
      </c>
      <c r="F1009" s="26" t="str">
        <f t="shared" si="182"/>
        <v>lun</v>
      </c>
      <c r="G1009" s="26" t="str">
        <f t="shared" si="183"/>
        <v>lunes</v>
      </c>
      <c r="I1009" s="26" t="str">
        <f t="shared" si="184"/>
        <v>7</v>
      </c>
      <c r="J1009" s="26" t="str">
        <f t="shared" si="185"/>
        <v>07</v>
      </c>
      <c r="K1009" s="26" t="str">
        <f t="shared" si="186"/>
        <v>jul</v>
      </c>
      <c r="L1009" s="26" t="str">
        <f t="shared" si="187"/>
        <v>julio</v>
      </c>
      <c r="M1009" s="26" t="str">
        <f t="shared" si="188"/>
        <v>j</v>
      </c>
      <c r="O1009" s="26" t="str">
        <f t="shared" si="189"/>
        <v>17</v>
      </c>
      <c r="P1009" s="26" t="str">
        <f t="shared" si="190"/>
        <v>2017</v>
      </c>
      <c r="R1009" s="26" t="str">
        <f t="shared" si="191"/>
        <v>07-2017</v>
      </c>
    </row>
    <row r="1010" spans="2:18" x14ac:dyDescent="0.25">
      <c r="B1010" s="24">
        <v>43288</v>
      </c>
      <c r="D1010" s="26" t="str">
        <f t="shared" si="180"/>
        <v>7</v>
      </c>
      <c r="E1010" s="26" t="str">
        <f t="shared" si="181"/>
        <v>07</v>
      </c>
      <c r="F1010" s="26" t="str">
        <f t="shared" si="182"/>
        <v>sáb</v>
      </c>
      <c r="G1010" s="26" t="str">
        <f t="shared" si="183"/>
        <v>sábado</v>
      </c>
      <c r="I1010" s="26" t="str">
        <f t="shared" si="184"/>
        <v>7</v>
      </c>
      <c r="J1010" s="26" t="str">
        <f t="shared" si="185"/>
        <v>07</v>
      </c>
      <c r="K1010" s="26" t="str">
        <f t="shared" si="186"/>
        <v>jul</v>
      </c>
      <c r="L1010" s="26" t="str">
        <f t="shared" si="187"/>
        <v>julio</v>
      </c>
      <c r="M1010" s="26" t="str">
        <f t="shared" si="188"/>
        <v>j</v>
      </c>
      <c r="O1010" s="26" t="str">
        <f t="shared" si="189"/>
        <v>18</v>
      </c>
      <c r="P1010" s="26" t="str">
        <f t="shared" si="190"/>
        <v>2018</v>
      </c>
      <c r="R1010" s="26" t="str">
        <f t="shared" si="191"/>
        <v>07-2018</v>
      </c>
    </row>
    <row r="1011" spans="2:18" x14ac:dyDescent="0.25">
      <c r="B1011" s="24">
        <v>41645</v>
      </c>
      <c r="D1011" s="26" t="str">
        <f t="shared" si="180"/>
        <v>6</v>
      </c>
      <c r="E1011" s="26" t="str">
        <f t="shared" si="181"/>
        <v>06</v>
      </c>
      <c r="F1011" s="26" t="str">
        <f t="shared" si="182"/>
        <v>lun</v>
      </c>
      <c r="G1011" s="26" t="str">
        <f t="shared" si="183"/>
        <v>lunes</v>
      </c>
      <c r="I1011" s="26" t="str">
        <f t="shared" si="184"/>
        <v>1</v>
      </c>
      <c r="J1011" s="26" t="str">
        <f t="shared" si="185"/>
        <v>01</v>
      </c>
      <c r="K1011" s="26" t="str">
        <f t="shared" si="186"/>
        <v>ene</v>
      </c>
      <c r="L1011" s="26" t="str">
        <f t="shared" si="187"/>
        <v>enero</v>
      </c>
      <c r="M1011" s="26" t="str">
        <f t="shared" si="188"/>
        <v>e</v>
      </c>
      <c r="O1011" s="26" t="str">
        <f t="shared" si="189"/>
        <v>14</v>
      </c>
      <c r="P1011" s="26" t="str">
        <f t="shared" si="190"/>
        <v>2014</v>
      </c>
      <c r="R1011" s="26" t="str">
        <f t="shared" si="191"/>
        <v>01-2014</v>
      </c>
    </row>
    <row r="1012" spans="2:18" x14ac:dyDescent="0.25">
      <c r="B1012" s="24">
        <v>41711</v>
      </c>
      <c r="D1012" s="26" t="str">
        <f t="shared" si="180"/>
        <v>13</v>
      </c>
      <c r="E1012" s="26" t="str">
        <f t="shared" si="181"/>
        <v>13</v>
      </c>
      <c r="F1012" s="26" t="str">
        <f t="shared" si="182"/>
        <v>jue</v>
      </c>
      <c r="G1012" s="26" t="str">
        <f t="shared" si="183"/>
        <v>jueves</v>
      </c>
      <c r="I1012" s="26" t="str">
        <f t="shared" si="184"/>
        <v>3</v>
      </c>
      <c r="J1012" s="26" t="str">
        <f t="shared" si="185"/>
        <v>03</v>
      </c>
      <c r="K1012" s="26" t="str">
        <f t="shared" si="186"/>
        <v>mar</v>
      </c>
      <c r="L1012" s="26" t="str">
        <f t="shared" si="187"/>
        <v>marzo</v>
      </c>
      <c r="M1012" s="26" t="str">
        <f t="shared" si="188"/>
        <v>m</v>
      </c>
      <c r="O1012" s="26" t="str">
        <f t="shared" si="189"/>
        <v>14</v>
      </c>
      <c r="P1012" s="26" t="str">
        <f t="shared" si="190"/>
        <v>2014</v>
      </c>
      <c r="R1012" s="26" t="str">
        <f t="shared" si="191"/>
        <v>03-2014</v>
      </c>
    </row>
    <row r="1013" spans="2:18" x14ac:dyDescent="0.25">
      <c r="B1013" s="24">
        <v>42011</v>
      </c>
      <c r="D1013" s="26" t="str">
        <f t="shared" si="180"/>
        <v>7</v>
      </c>
      <c r="E1013" s="26" t="str">
        <f t="shared" si="181"/>
        <v>07</v>
      </c>
      <c r="F1013" s="26" t="str">
        <f t="shared" si="182"/>
        <v>mié</v>
      </c>
      <c r="G1013" s="26" t="str">
        <f t="shared" si="183"/>
        <v>miércoles</v>
      </c>
      <c r="I1013" s="26" t="str">
        <f t="shared" si="184"/>
        <v>1</v>
      </c>
      <c r="J1013" s="26" t="str">
        <f t="shared" si="185"/>
        <v>01</v>
      </c>
      <c r="K1013" s="26" t="str">
        <f t="shared" si="186"/>
        <v>ene</v>
      </c>
      <c r="L1013" s="26" t="str">
        <f t="shared" si="187"/>
        <v>enero</v>
      </c>
      <c r="M1013" s="26" t="str">
        <f t="shared" si="188"/>
        <v>e</v>
      </c>
      <c r="O1013" s="26" t="str">
        <f t="shared" si="189"/>
        <v>15</v>
      </c>
      <c r="P1013" s="26" t="str">
        <f t="shared" si="190"/>
        <v>2015</v>
      </c>
      <c r="R1013" s="26" t="str">
        <f t="shared" si="191"/>
        <v>01-2015</v>
      </c>
    </row>
    <row r="1014" spans="2:18" x14ac:dyDescent="0.25">
      <c r="B1014" s="24">
        <v>40680</v>
      </c>
      <c r="D1014" s="26" t="str">
        <f t="shared" si="180"/>
        <v>17</v>
      </c>
      <c r="E1014" s="26" t="str">
        <f t="shared" si="181"/>
        <v>17</v>
      </c>
      <c r="F1014" s="26" t="str">
        <f t="shared" si="182"/>
        <v>mar</v>
      </c>
      <c r="G1014" s="26" t="str">
        <f t="shared" si="183"/>
        <v>martes</v>
      </c>
      <c r="I1014" s="26" t="str">
        <f t="shared" si="184"/>
        <v>5</v>
      </c>
      <c r="J1014" s="26" t="str">
        <f t="shared" si="185"/>
        <v>05</v>
      </c>
      <c r="K1014" s="26" t="str">
        <f t="shared" si="186"/>
        <v>may</v>
      </c>
      <c r="L1014" s="26" t="str">
        <f t="shared" si="187"/>
        <v>mayo</v>
      </c>
      <c r="M1014" s="26" t="str">
        <f t="shared" si="188"/>
        <v>m</v>
      </c>
      <c r="O1014" s="26" t="str">
        <f t="shared" si="189"/>
        <v>11</v>
      </c>
      <c r="P1014" s="26" t="str">
        <f t="shared" si="190"/>
        <v>2011</v>
      </c>
      <c r="R1014" s="26" t="str">
        <f t="shared" si="191"/>
        <v>05-2011</v>
      </c>
    </row>
    <row r="1015" spans="2:18" x14ac:dyDescent="0.25">
      <c r="B1015" s="24">
        <v>44083</v>
      </c>
      <c r="D1015" s="26" t="str">
        <f t="shared" si="180"/>
        <v>9</v>
      </c>
      <c r="E1015" s="26" t="str">
        <f t="shared" si="181"/>
        <v>09</v>
      </c>
      <c r="F1015" s="26" t="str">
        <f t="shared" si="182"/>
        <v>mié</v>
      </c>
      <c r="G1015" s="26" t="str">
        <f t="shared" si="183"/>
        <v>miércoles</v>
      </c>
      <c r="I1015" s="26" t="str">
        <f t="shared" si="184"/>
        <v>9</v>
      </c>
      <c r="J1015" s="26" t="str">
        <f t="shared" si="185"/>
        <v>09</v>
      </c>
      <c r="K1015" s="26" t="str">
        <f t="shared" si="186"/>
        <v>sep</v>
      </c>
      <c r="L1015" s="26" t="str">
        <f t="shared" si="187"/>
        <v>septiembre</v>
      </c>
      <c r="M1015" s="26" t="str">
        <f t="shared" si="188"/>
        <v>s</v>
      </c>
      <c r="O1015" s="26" t="str">
        <f t="shared" si="189"/>
        <v>20</v>
      </c>
      <c r="P1015" s="26" t="str">
        <f t="shared" si="190"/>
        <v>2020</v>
      </c>
      <c r="R1015" s="26" t="str">
        <f t="shared" si="191"/>
        <v>09-2020</v>
      </c>
    </row>
    <row r="1016" spans="2:18" x14ac:dyDescent="0.25">
      <c r="B1016" s="24">
        <v>39211</v>
      </c>
      <c r="D1016" s="26" t="str">
        <f t="shared" si="180"/>
        <v>9</v>
      </c>
      <c r="E1016" s="26" t="str">
        <f t="shared" si="181"/>
        <v>09</v>
      </c>
      <c r="F1016" s="26" t="str">
        <f t="shared" si="182"/>
        <v>mié</v>
      </c>
      <c r="G1016" s="26" t="str">
        <f t="shared" si="183"/>
        <v>miércoles</v>
      </c>
      <c r="I1016" s="26" t="str">
        <f t="shared" si="184"/>
        <v>5</v>
      </c>
      <c r="J1016" s="26" t="str">
        <f t="shared" si="185"/>
        <v>05</v>
      </c>
      <c r="K1016" s="26" t="str">
        <f t="shared" si="186"/>
        <v>may</v>
      </c>
      <c r="L1016" s="26" t="str">
        <f t="shared" si="187"/>
        <v>mayo</v>
      </c>
      <c r="M1016" s="26" t="str">
        <f t="shared" si="188"/>
        <v>m</v>
      </c>
      <c r="O1016" s="26" t="str">
        <f t="shared" si="189"/>
        <v>07</v>
      </c>
      <c r="P1016" s="26" t="str">
        <f t="shared" si="190"/>
        <v>2007</v>
      </c>
      <c r="R1016" s="26" t="str">
        <f t="shared" si="191"/>
        <v>05-2007</v>
      </c>
    </row>
    <row r="1017" spans="2:18" x14ac:dyDescent="0.25">
      <c r="B1017" s="24">
        <v>42559</v>
      </c>
      <c r="D1017" s="26" t="str">
        <f t="shared" si="180"/>
        <v>8</v>
      </c>
      <c r="E1017" s="26" t="str">
        <f t="shared" si="181"/>
        <v>08</v>
      </c>
      <c r="F1017" s="26" t="str">
        <f t="shared" si="182"/>
        <v>vie</v>
      </c>
      <c r="G1017" s="26" t="str">
        <f t="shared" si="183"/>
        <v>viernes</v>
      </c>
      <c r="I1017" s="26" t="str">
        <f t="shared" si="184"/>
        <v>7</v>
      </c>
      <c r="J1017" s="26" t="str">
        <f t="shared" si="185"/>
        <v>07</v>
      </c>
      <c r="K1017" s="26" t="str">
        <f t="shared" si="186"/>
        <v>jul</v>
      </c>
      <c r="L1017" s="26" t="str">
        <f t="shared" si="187"/>
        <v>julio</v>
      </c>
      <c r="M1017" s="26" t="str">
        <f t="shared" si="188"/>
        <v>j</v>
      </c>
      <c r="O1017" s="26" t="str">
        <f t="shared" si="189"/>
        <v>16</v>
      </c>
      <c r="P1017" s="26" t="str">
        <f t="shared" si="190"/>
        <v>2016</v>
      </c>
      <c r="R1017" s="26" t="str">
        <f t="shared" si="191"/>
        <v>07-2016</v>
      </c>
    </row>
    <row r="1018" spans="2:18" x14ac:dyDescent="0.25">
      <c r="B1018" s="24">
        <v>38585</v>
      </c>
      <c r="D1018" s="26" t="str">
        <f t="shared" si="180"/>
        <v>21</v>
      </c>
      <c r="E1018" s="26" t="str">
        <f t="shared" si="181"/>
        <v>21</v>
      </c>
      <c r="F1018" s="26" t="str">
        <f t="shared" si="182"/>
        <v>dom</v>
      </c>
      <c r="G1018" s="26" t="str">
        <f t="shared" si="183"/>
        <v>domingo</v>
      </c>
      <c r="I1018" s="26" t="str">
        <f t="shared" si="184"/>
        <v>8</v>
      </c>
      <c r="J1018" s="26" t="str">
        <f t="shared" si="185"/>
        <v>08</v>
      </c>
      <c r="K1018" s="26" t="str">
        <f t="shared" si="186"/>
        <v>ago</v>
      </c>
      <c r="L1018" s="26" t="str">
        <f t="shared" si="187"/>
        <v>agosto</v>
      </c>
      <c r="M1018" s="26" t="str">
        <f t="shared" si="188"/>
        <v>a</v>
      </c>
      <c r="O1018" s="26" t="str">
        <f t="shared" si="189"/>
        <v>05</v>
      </c>
      <c r="P1018" s="26" t="str">
        <f t="shared" si="190"/>
        <v>2005</v>
      </c>
      <c r="R1018" s="26" t="str">
        <f t="shared" si="191"/>
        <v>08-2005</v>
      </c>
    </row>
    <row r="1019" spans="2:18" x14ac:dyDescent="0.25">
      <c r="B1019" s="24">
        <v>40796</v>
      </c>
      <c r="D1019" s="26" t="str">
        <f t="shared" si="180"/>
        <v>10</v>
      </c>
      <c r="E1019" s="26" t="str">
        <f t="shared" si="181"/>
        <v>10</v>
      </c>
      <c r="F1019" s="26" t="str">
        <f t="shared" si="182"/>
        <v>sáb</v>
      </c>
      <c r="G1019" s="26" t="str">
        <f t="shared" si="183"/>
        <v>sábado</v>
      </c>
      <c r="I1019" s="26" t="str">
        <f t="shared" si="184"/>
        <v>9</v>
      </c>
      <c r="J1019" s="26" t="str">
        <f t="shared" si="185"/>
        <v>09</v>
      </c>
      <c r="K1019" s="26" t="str">
        <f t="shared" si="186"/>
        <v>sep</v>
      </c>
      <c r="L1019" s="26" t="str">
        <f t="shared" si="187"/>
        <v>septiembre</v>
      </c>
      <c r="M1019" s="26" t="str">
        <f t="shared" si="188"/>
        <v>s</v>
      </c>
      <c r="O1019" s="26" t="str">
        <f t="shared" si="189"/>
        <v>11</v>
      </c>
      <c r="P1019" s="26" t="str">
        <f t="shared" si="190"/>
        <v>2011</v>
      </c>
      <c r="R1019" s="26" t="str">
        <f t="shared" si="191"/>
        <v>09-2011</v>
      </c>
    </row>
    <row r="1020" spans="2:18" x14ac:dyDescent="0.25">
      <c r="B1020" s="24">
        <v>44383</v>
      </c>
      <c r="D1020" s="26" t="str">
        <f t="shared" si="180"/>
        <v>6</v>
      </c>
      <c r="E1020" s="26" t="str">
        <f t="shared" si="181"/>
        <v>06</v>
      </c>
      <c r="F1020" s="26" t="str">
        <f t="shared" si="182"/>
        <v>mar</v>
      </c>
      <c r="G1020" s="26" t="str">
        <f t="shared" si="183"/>
        <v>martes</v>
      </c>
      <c r="I1020" s="26" t="str">
        <f t="shared" si="184"/>
        <v>7</v>
      </c>
      <c r="J1020" s="26" t="str">
        <f t="shared" si="185"/>
        <v>07</v>
      </c>
      <c r="K1020" s="26" t="str">
        <f t="shared" si="186"/>
        <v>jul</v>
      </c>
      <c r="L1020" s="26" t="str">
        <f t="shared" si="187"/>
        <v>julio</v>
      </c>
      <c r="M1020" s="26" t="str">
        <f t="shared" si="188"/>
        <v>j</v>
      </c>
      <c r="O1020" s="26" t="str">
        <f t="shared" si="189"/>
        <v>21</v>
      </c>
      <c r="P1020" s="26" t="str">
        <f t="shared" si="190"/>
        <v>2021</v>
      </c>
      <c r="R1020" s="26" t="str">
        <f t="shared" si="191"/>
        <v>07-2021</v>
      </c>
    </row>
    <row r="1021" spans="2:18" x14ac:dyDescent="0.25">
      <c r="B1021" s="24">
        <v>41024</v>
      </c>
      <c r="D1021" s="26" t="str">
        <f t="shared" si="180"/>
        <v>25</v>
      </c>
      <c r="E1021" s="26" t="str">
        <f t="shared" si="181"/>
        <v>25</v>
      </c>
      <c r="F1021" s="26" t="str">
        <f t="shared" si="182"/>
        <v>mié</v>
      </c>
      <c r="G1021" s="26" t="str">
        <f t="shared" si="183"/>
        <v>miércoles</v>
      </c>
      <c r="I1021" s="26" t="str">
        <f t="shared" si="184"/>
        <v>4</v>
      </c>
      <c r="J1021" s="26" t="str">
        <f t="shared" si="185"/>
        <v>04</v>
      </c>
      <c r="K1021" s="26" t="str">
        <f t="shared" si="186"/>
        <v>abr</v>
      </c>
      <c r="L1021" s="26" t="str">
        <f t="shared" si="187"/>
        <v>abril</v>
      </c>
      <c r="M1021" s="26" t="str">
        <f t="shared" si="188"/>
        <v>a</v>
      </c>
      <c r="O1021" s="26" t="str">
        <f t="shared" si="189"/>
        <v>12</v>
      </c>
      <c r="P1021" s="26" t="str">
        <f t="shared" si="190"/>
        <v>2012</v>
      </c>
      <c r="R1021" s="26" t="str">
        <f t="shared" si="191"/>
        <v>04-2012</v>
      </c>
    </row>
    <row r="1022" spans="2:18" x14ac:dyDescent="0.25">
      <c r="B1022" s="24">
        <v>39476</v>
      </c>
      <c r="D1022" s="26" t="str">
        <f t="shared" si="180"/>
        <v>29</v>
      </c>
      <c r="E1022" s="26" t="str">
        <f t="shared" si="181"/>
        <v>29</v>
      </c>
      <c r="F1022" s="26" t="str">
        <f t="shared" si="182"/>
        <v>mar</v>
      </c>
      <c r="G1022" s="26" t="str">
        <f t="shared" si="183"/>
        <v>martes</v>
      </c>
      <c r="I1022" s="26" t="str">
        <f t="shared" si="184"/>
        <v>1</v>
      </c>
      <c r="J1022" s="26" t="str">
        <f t="shared" si="185"/>
        <v>01</v>
      </c>
      <c r="K1022" s="26" t="str">
        <f t="shared" si="186"/>
        <v>ene</v>
      </c>
      <c r="L1022" s="26" t="str">
        <f t="shared" si="187"/>
        <v>enero</v>
      </c>
      <c r="M1022" s="26" t="str">
        <f t="shared" si="188"/>
        <v>e</v>
      </c>
      <c r="O1022" s="26" t="str">
        <f t="shared" si="189"/>
        <v>08</v>
      </c>
      <c r="P1022" s="26" t="str">
        <f t="shared" si="190"/>
        <v>2008</v>
      </c>
      <c r="R1022" s="26" t="str">
        <f t="shared" si="191"/>
        <v>01-2008</v>
      </c>
    </row>
    <row r="1023" spans="2:18" x14ac:dyDescent="0.25">
      <c r="B1023" s="24">
        <v>41511</v>
      </c>
      <c r="D1023" s="26" t="str">
        <f t="shared" si="180"/>
        <v>25</v>
      </c>
      <c r="E1023" s="26" t="str">
        <f t="shared" si="181"/>
        <v>25</v>
      </c>
      <c r="F1023" s="26" t="str">
        <f t="shared" si="182"/>
        <v>dom</v>
      </c>
      <c r="G1023" s="26" t="str">
        <f t="shared" si="183"/>
        <v>domingo</v>
      </c>
      <c r="I1023" s="26" t="str">
        <f t="shared" si="184"/>
        <v>8</v>
      </c>
      <c r="J1023" s="26" t="str">
        <f t="shared" si="185"/>
        <v>08</v>
      </c>
      <c r="K1023" s="26" t="str">
        <f t="shared" si="186"/>
        <v>ago</v>
      </c>
      <c r="L1023" s="26" t="str">
        <f t="shared" si="187"/>
        <v>agosto</v>
      </c>
      <c r="M1023" s="26" t="str">
        <f t="shared" si="188"/>
        <v>a</v>
      </c>
      <c r="O1023" s="26" t="str">
        <f t="shared" si="189"/>
        <v>13</v>
      </c>
      <c r="P1023" s="26" t="str">
        <f t="shared" si="190"/>
        <v>2013</v>
      </c>
      <c r="R1023" s="26" t="str">
        <f t="shared" si="191"/>
        <v>08-2013</v>
      </c>
    </row>
    <row r="1024" spans="2:18" x14ac:dyDescent="0.25">
      <c r="B1024" s="24">
        <v>36967</v>
      </c>
      <c r="D1024" s="26" t="str">
        <f t="shared" si="180"/>
        <v>17</v>
      </c>
      <c r="E1024" s="26" t="str">
        <f t="shared" si="181"/>
        <v>17</v>
      </c>
      <c r="F1024" s="26" t="str">
        <f t="shared" si="182"/>
        <v>sáb</v>
      </c>
      <c r="G1024" s="26" t="str">
        <f t="shared" si="183"/>
        <v>sábado</v>
      </c>
      <c r="I1024" s="26" t="str">
        <f t="shared" si="184"/>
        <v>3</v>
      </c>
      <c r="J1024" s="26" t="str">
        <f t="shared" si="185"/>
        <v>03</v>
      </c>
      <c r="K1024" s="26" t="str">
        <f t="shared" si="186"/>
        <v>mar</v>
      </c>
      <c r="L1024" s="26" t="str">
        <f t="shared" si="187"/>
        <v>marzo</v>
      </c>
      <c r="M1024" s="26" t="str">
        <f t="shared" si="188"/>
        <v>m</v>
      </c>
      <c r="O1024" s="26" t="str">
        <f t="shared" si="189"/>
        <v>01</v>
      </c>
      <c r="P1024" s="26" t="str">
        <f t="shared" si="190"/>
        <v>2001</v>
      </c>
      <c r="R1024" s="26" t="str">
        <f t="shared" si="191"/>
        <v>03-2001</v>
      </c>
    </row>
    <row r="1025" spans="2:18" x14ac:dyDescent="0.25">
      <c r="B1025" s="24">
        <v>37642</v>
      </c>
      <c r="D1025" s="26" t="str">
        <f t="shared" si="180"/>
        <v>21</v>
      </c>
      <c r="E1025" s="26" t="str">
        <f t="shared" si="181"/>
        <v>21</v>
      </c>
      <c r="F1025" s="26" t="str">
        <f t="shared" si="182"/>
        <v>mar</v>
      </c>
      <c r="G1025" s="26" t="str">
        <f t="shared" si="183"/>
        <v>martes</v>
      </c>
      <c r="I1025" s="26" t="str">
        <f t="shared" si="184"/>
        <v>1</v>
      </c>
      <c r="J1025" s="26" t="str">
        <f t="shared" si="185"/>
        <v>01</v>
      </c>
      <c r="K1025" s="26" t="str">
        <f t="shared" si="186"/>
        <v>ene</v>
      </c>
      <c r="L1025" s="26" t="str">
        <f t="shared" si="187"/>
        <v>enero</v>
      </c>
      <c r="M1025" s="26" t="str">
        <f t="shared" si="188"/>
        <v>e</v>
      </c>
      <c r="O1025" s="26" t="str">
        <f t="shared" si="189"/>
        <v>03</v>
      </c>
      <c r="P1025" s="26" t="str">
        <f t="shared" si="190"/>
        <v>2003</v>
      </c>
      <c r="R1025" s="26" t="str">
        <f t="shared" si="191"/>
        <v>01-2003</v>
      </c>
    </row>
    <row r="1026" spans="2:18" x14ac:dyDescent="0.25">
      <c r="B1026" s="24">
        <v>41131</v>
      </c>
      <c r="D1026" s="26" t="str">
        <f t="shared" si="180"/>
        <v>10</v>
      </c>
      <c r="E1026" s="26" t="str">
        <f t="shared" si="181"/>
        <v>10</v>
      </c>
      <c r="F1026" s="26" t="str">
        <f t="shared" si="182"/>
        <v>vie</v>
      </c>
      <c r="G1026" s="26" t="str">
        <f t="shared" si="183"/>
        <v>viernes</v>
      </c>
      <c r="I1026" s="26" t="str">
        <f t="shared" si="184"/>
        <v>8</v>
      </c>
      <c r="J1026" s="26" t="str">
        <f t="shared" si="185"/>
        <v>08</v>
      </c>
      <c r="K1026" s="26" t="str">
        <f t="shared" si="186"/>
        <v>ago</v>
      </c>
      <c r="L1026" s="26" t="str">
        <f t="shared" si="187"/>
        <v>agosto</v>
      </c>
      <c r="M1026" s="26" t="str">
        <f t="shared" si="188"/>
        <v>a</v>
      </c>
      <c r="O1026" s="26" t="str">
        <f t="shared" si="189"/>
        <v>12</v>
      </c>
      <c r="P1026" s="26" t="str">
        <f t="shared" si="190"/>
        <v>2012</v>
      </c>
      <c r="R1026" s="26" t="str">
        <f t="shared" si="191"/>
        <v>08-2012</v>
      </c>
    </row>
    <row r="1027" spans="2:18" x14ac:dyDescent="0.25">
      <c r="B1027" s="24">
        <v>38660</v>
      </c>
      <c r="D1027" s="26" t="str">
        <f t="shared" si="180"/>
        <v>4</v>
      </c>
      <c r="E1027" s="26" t="str">
        <f t="shared" si="181"/>
        <v>04</v>
      </c>
      <c r="F1027" s="26" t="str">
        <f t="shared" si="182"/>
        <v>vie</v>
      </c>
      <c r="G1027" s="26" t="str">
        <f t="shared" si="183"/>
        <v>viernes</v>
      </c>
      <c r="I1027" s="26" t="str">
        <f t="shared" si="184"/>
        <v>11</v>
      </c>
      <c r="J1027" s="26" t="str">
        <f t="shared" si="185"/>
        <v>11</v>
      </c>
      <c r="K1027" s="26" t="str">
        <f t="shared" si="186"/>
        <v>nov</v>
      </c>
      <c r="L1027" s="26" t="str">
        <f t="shared" si="187"/>
        <v>noviembre</v>
      </c>
      <c r="M1027" s="26" t="str">
        <f t="shared" si="188"/>
        <v>n</v>
      </c>
      <c r="O1027" s="26" t="str">
        <f t="shared" si="189"/>
        <v>05</v>
      </c>
      <c r="P1027" s="26" t="str">
        <f t="shared" si="190"/>
        <v>2005</v>
      </c>
      <c r="R1027" s="26" t="str">
        <f t="shared" si="191"/>
        <v>11-2005</v>
      </c>
    </row>
    <row r="1028" spans="2:18" x14ac:dyDescent="0.25">
      <c r="B1028" s="24">
        <v>43663</v>
      </c>
      <c r="D1028" s="26" t="str">
        <f t="shared" si="180"/>
        <v>17</v>
      </c>
      <c r="E1028" s="26" t="str">
        <f t="shared" si="181"/>
        <v>17</v>
      </c>
      <c r="F1028" s="26" t="str">
        <f t="shared" si="182"/>
        <v>mié</v>
      </c>
      <c r="G1028" s="26" t="str">
        <f t="shared" si="183"/>
        <v>miércoles</v>
      </c>
      <c r="I1028" s="26" t="str">
        <f t="shared" si="184"/>
        <v>7</v>
      </c>
      <c r="J1028" s="26" t="str">
        <f t="shared" si="185"/>
        <v>07</v>
      </c>
      <c r="K1028" s="26" t="str">
        <f t="shared" si="186"/>
        <v>jul</v>
      </c>
      <c r="L1028" s="26" t="str">
        <f t="shared" si="187"/>
        <v>julio</v>
      </c>
      <c r="M1028" s="26" t="str">
        <f t="shared" si="188"/>
        <v>j</v>
      </c>
      <c r="O1028" s="26" t="str">
        <f t="shared" si="189"/>
        <v>19</v>
      </c>
      <c r="P1028" s="26" t="str">
        <f t="shared" si="190"/>
        <v>2019</v>
      </c>
      <c r="R1028" s="26" t="str">
        <f t="shared" si="191"/>
        <v>07-2019</v>
      </c>
    </row>
    <row r="1029" spans="2:18" x14ac:dyDescent="0.25">
      <c r="B1029" s="24">
        <v>38158</v>
      </c>
      <c r="D1029" s="26" t="str">
        <f t="shared" si="180"/>
        <v>20</v>
      </c>
      <c r="E1029" s="26" t="str">
        <f t="shared" si="181"/>
        <v>20</v>
      </c>
      <c r="F1029" s="26" t="str">
        <f t="shared" si="182"/>
        <v>dom</v>
      </c>
      <c r="G1029" s="26" t="str">
        <f t="shared" si="183"/>
        <v>domingo</v>
      </c>
      <c r="I1029" s="26" t="str">
        <f t="shared" si="184"/>
        <v>6</v>
      </c>
      <c r="J1029" s="26" t="str">
        <f t="shared" si="185"/>
        <v>06</v>
      </c>
      <c r="K1029" s="26" t="str">
        <f t="shared" si="186"/>
        <v>jun</v>
      </c>
      <c r="L1029" s="26" t="str">
        <f t="shared" si="187"/>
        <v>junio</v>
      </c>
      <c r="M1029" s="26" t="str">
        <f t="shared" si="188"/>
        <v>j</v>
      </c>
      <c r="O1029" s="26" t="str">
        <f t="shared" si="189"/>
        <v>04</v>
      </c>
      <c r="P1029" s="26" t="str">
        <f t="shared" si="190"/>
        <v>2004</v>
      </c>
      <c r="R1029" s="26" t="str">
        <f t="shared" si="191"/>
        <v>06-2004</v>
      </c>
    </row>
    <row r="1030" spans="2:18" x14ac:dyDescent="0.25">
      <c r="B1030" s="24">
        <v>43549</v>
      </c>
      <c r="D1030" s="26" t="str">
        <f t="shared" si="180"/>
        <v>25</v>
      </c>
      <c r="E1030" s="26" t="str">
        <f t="shared" si="181"/>
        <v>25</v>
      </c>
      <c r="F1030" s="26" t="str">
        <f t="shared" si="182"/>
        <v>lun</v>
      </c>
      <c r="G1030" s="26" t="str">
        <f t="shared" si="183"/>
        <v>lunes</v>
      </c>
      <c r="I1030" s="26" t="str">
        <f t="shared" si="184"/>
        <v>3</v>
      </c>
      <c r="J1030" s="26" t="str">
        <f t="shared" si="185"/>
        <v>03</v>
      </c>
      <c r="K1030" s="26" t="str">
        <f t="shared" si="186"/>
        <v>mar</v>
      </c>
      <c r="L1030" s="26" t="str">
        <f t="shared" si="187"/>
        <v>marzo</v>
      </c>
      <c r="M1030" s="26" t="str">
        <f t="shared" si="188"/>
        <v>m</v>
      </c>
      <c r="O1030" s="26" t="str">
        <f t="shared" si="189"/>
        <v>19</v>
      </c>
      <c r="P1030" s="26" t="str">
        <f t="shared" si="190"/>
        <v>2019</v>
      </c>
      <c r="R1030" s="26" t="str">
        <f t="shared" si="191"/>
        <v>03-2019</v>
      </c>
    </row>
    <row r="1031" spans="2:18" x14ac:dyDescent="0.25">
      <c r="B1031" s="24">
        <v>41021</v>
      </c>
      <c r="D1031" s="26" t="str">
        <f t="shared" si="180"/>
        <v>22</v>
      </c>
      <c r="E1031" s="26" t="str">
        <f t="shared" si="181"/>
        <v>22</v>
      </c>
      <c r="F1031" s="26" t="str">
        <f t="shared" si="182"/>
        <v>dom</v>
      </c>
      <c r="G1031" s="26" t="str">
        <f t="shared" si="183"/>
        <v>domingo</v>
      </c>
      <c r="I1031" s="26" t="str">
        <f t="shared" si="184"/>
        <v>4</v>
      </c>
      <c r="J1031" s="26" t="str">
        <f t="shared" si="185"/>
        <v>04</v>
      </c>
      <c r="K1031" s="26" t="str">
        <f t="shared" si="186"/>
        <v>abr</v>
      </c>
      <c r="L1031" s="26" t="str">
        <f t="shared" si="187"/>
        <v>abril</v>
      </c>
      <c r="M1031" s="26" t="str">
        <f t="shared" si="188"/>
        <v>a</v>
      </c>
      <c r="O1031" s="26" t="str">
        <f t="shared" si="189"/>
        <v>12</v>
      </c>
      <c r="P1031" s="26" t="str">
        <f t="shared" si="190"/>
        <v>2012</v>
      </c>
      <c r="R1031" s="26" t="str">
        <f t="shared" si="191"/>
        <v>04-2012</v>
      </c>
    </row>
    <row r="1032" spans="2:18" x14ac:dyDescent="0.25">
      <c r="B1032" s="24">
        <v>41293</v>
      </c>
      <c r="D1032" s="26" t="str">
        <f t="shared" si="180"/>
        <v>19</v>
      </c>
      <c r="E1032" s="26" t="str">
        <f t="shared" si="181"/>
        <v>19</v>
      </c>
      <c r="F1032" s="26" t="str">
        <f t="shared" si="182"/>
        <v>sáb</v>
      </c>
      <c r="G1032" s="26" t="str">
        <f t="shared" si="183"/>
        <v>sábado</v>
      </c>
      <c r="I1032" s="26" t="str">
        <f t="shared" si="184"/>
        <v>1</v>
      </c>
      <c r="J1032" s="26" t="str">
        <f t="shared" si="185"/>
        <v>01</v>
      </c>
      <c r="K1032" s="26" t="str">
        <f t="shared" si="186"/>
        <v>ene</v>
      </c>
      <c r="L1032" s="26" t="str">
        <f t="shared" si="187"/>
        <v>enero</v>
      </c>
      <c r="M1032" s="26" t="str">
        <f t="shared" si="188"/>
        <v>e</v>
      </c>
      <c r="O1032" s="26" t="str">
        <f t="shared" si="189"/>
        <v>13</v>
      </c>
      <c r="P1032" s="26" t="str">
        <f t="shared" si="190"/>
        <v>2013</v>
      </c>
      <c r="R1032" s="26" t="str">
        <f t="shared" si="191"/>
        <v>01-2013</v>
      </c>
    </row>
    <row r="1033" spans="2:18" x14ac:dyDescent="0.25">
      <c r="B1033" s="24">
        <v>37217</v>
      </c>
      <c r="D1033" s="26" t="str">
        <f t="shared" si="180"/>
        <v>22</v>
      </c>
      <c r="E1033" s="26" t="str">
        <f t="shared" si="181"/>
        <v>22</v>
      </c>
      <c r="F1033" s="26" t="str">
        <f t="shared" si="182"/>
        <v>jue</v>
      </c>
      <c r="G1033" s="26" t="str">
        <f t="shared" si="183"/>
        <v>jueves</v>
      </c>
      <c r="I1033" s="26" t="str">
        <f t="shared" si="184"/>
        <v>11</v>
      </c>
      <c r="J1033" s="26" t="str">
        <f t="shared" si="185"/>
        <v>11</v>
      </c>
      <c r="K1033" s="26" t="str">
        <f t="shared" si="186"/>
        <v>nov</v>
      </c>
      <c r="L1033" s="26" t="str">
        <f t="shared" si="187"/>
        <v>noviembre</v>
      </c>
      <c r="M1033" s="26" t="str">
        <f t="shared" si="188"/>
        <v>n</v>
      </c>
      <c r="O1033" s="26" t="str">
        <f t="shared" si="189"/>
        <v>01</v>
      </c>
      <c r="P1033" s="26" t="str">
        <f t="shared" si="190"/>
        <v>2001</v>
      </c>
      <c r="R1033" s="26" t="str">
        <f t="shared" si="191"/>
        <v>11-2001</v>
      </c>
    </row>
    <row r="1034" spans="2:18" x14ac:dyDescent="0.25">
      <c r="B1034" s="24">
        <v>36946</v>
      </c>
      <c r="D1034" s="26" t="str">
        <f t="shared" si="180"/>
        <v>24</v>
      </c>
      <c r="E1034" s="26" t="str">
        <f t="shared" si="181"/>
        <v>24</v>
      </c>
      <c r="F1034" s="26" t="str">
        <f t="shared" si="182"/>
        <v>sáb</v>
      </c>
      <c r="G1034" s="26" t="str">
        <f t="shared" si="183"/>
        <v>sábado</v>
      </c>
      <c r="I1034" s="26" t="str">
        <f t="shared" si="184"/>
        <v>2</v>
      </c>
      <c r="J1034" s="26" t="str">
        <f t="shared" si="185"/>
        <v>02</v>
      </c>
      <c r="K1034" s="26" t="str">
        <f t="shared" si="186"/>
        <v>feb</v>
      </c>
      <c r="L1034" s="26" t="str">
        <f t="shared" si="187"/>
        <v>febrero</v>
      </c>
      <c r="M1034" s="26" t="str">
        <f t="shared" si="188"/>
        <v>f</v>
      </c>
      <c r="O1034" s="26" t="str">
        <f t="shared" si="189"/>
        <v>01</v>
      </c>
      <c r="P1034" s="26" t="str">
        <f t="shared" si="190"/>
        <v>2001</v>
      </c>
      <c r="R1034" s="26" t="str">
        <f t="shared" si="191"/>
        <v>02-2001</v>
      </c>
    </row>
    <row r="1035" spans="2:18" x14ac:dyDescent="0.25">
      <c r="B1035" s="24">
        <v>40394</v>
      </c>
      <c r="D1035" s="26" t="str">
        <f t="shared" si="180"/>
        <v>4</v>
      </c>
      <c r="E1035" s="26" t="str">
        <f t="shared" si="181"/>
        <v>04</v>
      </c>
      <c r="F1035" s="26" t="str">
        <f t="shared" si="182"/>
        <v>mié</v>
      </c>
      <c r="G1035" s="26" t="str">
        <f t="shared" si="183"/>
        <v>miércoles</v>
      </c>
      <c r="I1035" s="26" t="str">
        <f t="shared" si="184"/>
        <v>8</v>
      </c>
      <c r="J1035" s="26" t="str">
        <f t="shared" si="185"/>
        <v>08</v>
      </c>
      <c r="K1035" s="26" t="str">
        <f t="shared" si="186"/>
        <v>ago</v>
      </c>
      <c r="L1035" s="26" t="str">
        <f t="shared" si="187"/>
        <v>agosto</v>
      </c>
      <c r="M1035" s="26" t="str">
        <f t="shared" si="188"/>
        <v>a</v>
      </c>
      <c r="O1035" s="26" t="str">
        <f t="shared" si="189"/>
        <v>10</v>
      </c>
      <c r="P1035" s="26" t="str">
        <f t="shared" si="190"/>
        <v>2010</v>
      </c>
      <c r="R1035" s="26" t="str">
        <f t="shared" si="191"/>
        <v>08-2010</v>
      </c>
    </row>
    <row r="1036" spans="2:18" x14ac:dyDescent="0.25">
      <c r="B1036" s="24">
        <v>40119</v>
      </c>
      <c r="D1036" s="26" t="str">
        <f t="shared" ref="D1036:D1099" si="192">TEXT(B1036,"d")</f>
        <v>2</v>
      </c>
      <c r="E1036" s="26" t="str">
        <f t="shared" ref="E1036:E1099" si="193">TEXT(B1036,"dd")</f>
        <v>02</v>
      </c>
      <c r="F1036" s="26" t="str">
        <f t="shared" ref="F1036:F1099" si="194">TEXT(B1036,"ddd")</f>
        <v>lun</v>
      </c>
      <c r="G1036" s="26" t="str">
        <f t="shared" ref="G1036:G1099" si="195">TEXT(B1036,"dddd")</f>
        <v>lunes</v>
      </c>
      <c r="I1036" s="26" t="str">
        <f t="shared" ref="I1036:I1099" si="196">TEXT(B1036,"m")</f>
        <v>11</v>
      </c>
      <c r="J1036" s="26" t="str">
        <f t="shared" ref="J1036:J1099" si="197">TEXT(B1036,"mm")</f>
        <v>11</v>
      </c>
      <c r="K1036" s="26" t="str">
        <f t="shared" ref="K1036:K1099" si="198">TEXT(B1036,"mmm")</f>
        <v>nov</v>
      </c>
      <c r="L1036" s="26" t="str">
        <f t="shared" ref="L1036:L1099" si="199">TEXT(B1036,"mmmm")</f>
        <v>noviembre</v>
      </c>
      <c r="M1036" s="26" t="str">
        <f t="shared" ref="M1036:M1099" si="200">TEXT(B1036,"mmmmm")</f>
        <v>n</v>
      </c>
      <c r="O1036" s="26" t="str">
        <f t="shared" ref="O1036:O1099" si="201">TEXT(B1036,"yy")</f>
        <v>09</v>
      </c>
      <c r="P1036" s="26" t="str">
        <f t="shared" ref="P1036:P1099" si="202">TEXT(B1036,"yyyy")</f>
        <v>2009</v>
      </c>
      <c r="R1036" s="26" t="str">
        <f t="shared" ref="R1036:R1099" si="203">TEXT(B1036,"mm-yyyy")</f>
        <v>11-2009</v>
      </c>
    </row>
    <row r="1037" spans="2:18" x14ac:dyDescent="0.25">
      <c r="B1037" s="24">
        <v>38123</v>
      </c>
      <c r="D1037" s="26" t="str">
        <f t="shared" si="192"/>
        <v>16</v>
      </c>
      <c r="E1037" s="26" t="str">
        <f t="shared" si="193"/>
        <v>16</v>
      </c>
      <c r="F1037" s="26" t="str">
        <f t="shared" si="194"/>
        <v>dom</v>
      </c>
      <c r="G1037" s="26" t="str">
        <f t="shared" si="195"/>
        <v>domingo</v>
      </c>
      <c r="I1037" s="26" t="str">
        <f t="shared" si="196"/>
        <v>5</v>
      </c>
      <c r="J1037" s="26" t="str">
        <f t="shared" si="197"/>
        <v>05</v>
      </c>
      <c r="K1037" s="26" t="str">
        <f t="shared" si="198"/>
        <v>may</v>
      </c>
      <c r="L1037" s="26" t="str">
        <f t="shared" si="199"/>
        <v>mayo</v>
      </c>
      <c r="M1037" s="26" t="str">
        <f t="shared" si="200"/>
        <v>m</v>
      </c>
      <c r="O1037" s="26" t="str">
        <f t="shared" si="201"/>
        <v>04</v>
      </c>
      <c r="P1037" s="26" t="str">
        <f t="shared" si="202"/>
        <v>2004</v>
      </c>
      <c r="R1037" s="26" t="str">
        <f t="shared" si="203"/>
        <v>05-2004</v>
      </c>
    </row>
    <row r="1038" spans="2:18" x14ac:dyDescent="0.25">
      <c r="B1038" s="24">
        <v>43712</v>
      </c>
      <c r="D1038" s="26" t="str">
        <f t="shared" si="192"/>
        <v>4</v>
      </c>
      <c r="E1038" s="26" t="str">
        <f t="shared" si="193"/>
        <v>04</v>
      </c>
      <c r="F1038" s="26" t="str">
        <f t="shared" si="194"/>
        <v>mié</v>
      </c>
      <c r="G1038" s="26" t="str">
        <f t="shared" si="195"/>
        <v>miércoles</v>
      </c>
      <c r="I1038" s="26" t="str">
        <f t="shared" si="196"/>
        <v>9</v>
      </c>
      <c r="J1038" s="26" t="str">
        <f t="shared" si="197"/>
        <v>09</v>
      </c>
      <c r="K1038" s="26" t="str">
        <f t="shared" si="198"/>
        <v>sep</v>
      </c>
      <c r="L1038" s="26" t="str">
        <f t="shared" si="199"/>
        <v>septiembre</v>
      </c>
      <c r="M1038" s="26" t="str">
        <f t="shared" si="200"/>
        <v>s</v>
      </c>
      <c r="O1038" s="26" t="str">
        <f t="shared" si="201"/>
        <v>19</v>
      </c>
      <c r="P1038" s="26" t="str">
        <f t="shared" si="202"/>
        <v>2019</v>
      </c>
      <c r="R1038" s="26" t="str">
        <f t="shared" si="203"/>
        <v>09-2019</v>
      </c>
    </row>
    <row r="1039" spans="2:18" x14ac:dyDescent="0.25">
      <c r="B1039" s="24">
        <v>43800</v>
      </c>
      <c r="D1039" s="26" t="str">
        <f t="shared" si="192"/>
        <v>1</v>
      </c>
      <c r="E1039" s="26" t="str">
        <f t="shared" si="193"/>
        <v>01</v>
      </c>
      <c r="F1039" s="26" t="str">
        <f t="shared" si="194"/>
        <v>dom</v>
      </c>
      <c r="G1039" s="26" t="str">
        <f t="shared" si="195"/>
        <v>domingo</v>
      </c>
      <c r="I1039" s="26" t="str">
        <f t="shared" si="196"/>
        <v>12</v>
      </c>
      <c r="J1039" s="26" t="str">
        <f t="shared" si="197"/>
        <v>12</v>
      </c>
      <c r="K1039" s="26" t="str">
        <f t="shared" si="198"/>
        <v>dic</v>
      </c>
      <c r="L1039" s="26" t="str">
        <f t="shared" si="199"/>
        <v>diciembre</v>
      </c>
      <c r="M1039" s="26" t="str">
        <f t="shared" si="200"/>
        <v>d</v>
      </c>
      <c r="O1039" s="26" t="str">
        <f t="shared" si="201"/>
        <v>19</v>
      </c>
      <c r="P1039" s="26" t="str">
        <f t="shared" si="202"/>
        <v>2019</v>
      </c>
      <c r="R1039" s="26" t="str">
        <f t="shared" si="203"/>
        <v>12-2019</v>
      </c>
    </row>
    <row r="1040" spans="2:18" x14ac:dyDescent="0.25">
      <c r="B1040" s="24">
        <v>39138</v>
      </c>
      <c r="D1040" s="26" t="str">
        <f t="shared" si="192"/>
        <v>25</v>
      </c>
      <c r="E1040" s="26" t="str">
        <f t="shared" si="193"/>
        <v>25</v>
      </c>
      <c r="F1040" s="26" t="str">
        <f t="shared" si="194"/>
        <v>dom</v>
      </c>
      <c r="G1040" s="26" t="str">
        <f t="shared" si="195"/>
        <v>domingo</v>
      </c>
      <c r="I1040" s="26" t="str">
        <f t="shared" si="196"/>
        <v>2</v>
      </c>
      <c r="J1040" s="26" t="str">
        <f t="shared" si="197"/>
        <v>02</v>
      </c>
      <c r="K1040" s="26" t="str">
        <f t="shared" si="198"/>
        <v>feb</v>
      </c>
      <c r="L1040" s="26" t="str">
        <f t="shared" si="199"/>
        <v>febrero</v>
      </c>
      <c r="M1040" s="26" t="str">
        <f t="shared" si="200"/>
        <v>f</v>
      </c>
      <c r="O1040" s="26" t="str">
        <f t="shared" si="201"/>
        <v>07</v>
      </c>
      <c r="P1040" s="26" t="str">
        <f t="shared" si="202"/>
        <v>2007</v>
      </c>
      <c r="R1040" s="26" t="str">
        <f t="shared" si="203"/>
        <v>02-2007</v>
      </c>
    </row>
    <row r="1041" spans="2:18" x14ac:dyDescent="0.25">
      <c r="B1041" s="24">
        <v>42374</v>
      </c>
      <c r="D1041" s="26" t="str">
        <f t="shared" si="192"/>
        <v>5</v>
      </c>
      <c r="E1041" s="26" t="str">
        <f t="shared" si="193"/>
        <v>05</v>
      </c>
      <c r="F1041" s="26" t="str">
        <f t="shared" si="194"/>
        <v>mar</v>
      </c>
      <c r="G1041" s="26" t="str">
        <f t="shared" si="195"/>
        <v>martes</v>
      </c>
      <c r="I1041" s="26" t="str">
        <f t="shared" si="196"/>
        <v>1</v>
      </c>
      <c r="J1041" s="26" t="str">
        <f t="shared" si="197"/>
        <v>01</v>
      </c>
      <c r="K1041" s="26" t="str">
        <f t="shared" si="198"/>
        <v>ene</v>
      </c>
      <c r="L1041" s="26" t="str">
        <f t="shared" si="199"/>
        <v>enero</v>
      </c>
      <c r="M1041" s="26" t="str">
        <f t="shared" si="200"/>
        <v>e</v>
      </c>
      <c r="O1041" s="26" t="str">
        <f t="shared" si="201"/>
        <v>16</v>
      </c>
      <c r="P1041" s="26" t="str">
        <f t="shared" si="202"/>
        <v>2016</v>
      </c>
      <c r="R1041" s="26" t="str">
        <f t="shared" si="203"/>
        <v>01-2016</v>
      </c>
    </row>
    <row r="1042" spans="2:18" x14ac:dyDescent="0.25">
      <c r="B1042" s="24">
        <v>41873</v>
      </c>
      <c r="D1042" s="26" t="str">
        <f t="shared" si="192"/>
        <v>22</v>
      </c>
      <c r="E1042" s="26" t="str">
        <f t="shared" si="193"/>
        <v>22</v>
      </c>
      <c r="F1042" s="26" t="str">
        <f t="shared" si="194"/>
        <v>vie</v>
      </c>
      <c r="G1042" s="26" t="str">
        <f t="shared" si="195"/>
        <v>viernes</v>
      </c>
      <c r="I1042" s="26" t="str">
        <f t="shared" si="196"/>
        <v>8</v>
      </c>
      <c r="J1042" s="26" t="str">
        <f t="shared" si="197"/>
        <v>08</v>
      </c>
      <c r="K1042" s="26" t="str">
        <f t="shared" si="198"/>
        <v>ago</v>
      </c>
      <c r="L1042" s="26" t="str">
        <f t="shared" si="199"/>
        <v>agosto</v>
      </c>
      <c r="M1042" s="26" t="str">
        <f t="shared" si="200"/>
        <v>a</v>
      </c>
      <c r="O1042" s="26" t="str">
        <f t="shared" si="201"/>
        <v>14</v>
      </c>
      <c r="P1042" s="26" t="str">
        <f t="shared" si="202"/>
        <v>2014</v>
      </c>
      <c r="R1042" s="26" t="str">
        <f t="shared" si="203"/>
        <v>08-2014</v>
      </c>
    </row>
    <row r="1043" spans="2:18" x14ac:dyDescent="0.25">
      <c r="B1043" s="24">
        <v>40085</v>
      </c>
      <c r="D1043" s="26" t="str">
        <f t="shared" si="192"/>
        <v>29</v>
      </c>
      <c r="E1043" s="26" t="str">
        <f t="shared" si="193"/>
        <v>29</v>
      </c>
      <c r="F1043" s="26" t="str">
        <f t="shared" si="194"/>
        <v>mar</v>
      </c>
      <c r="G1043" s="26" t="str">
        <f t="shared" si="195"/>
        <v>martes</v>
      </c>
      <c r="I1043" s="26" t="str">
        <f t="shared" si="196"/>
        <v>9</v>
      </c>
      <c r="J1043" s="26" t="str">
        <f t="shared" si="197"/>
        <v>09</v>
      </c>
      <c r="K1043" s="26" t="str">
        <f t="shared" si="198"/>
        <v>sep</v>
      </c>
      <c r="L1043" s="26" t="str">
        <f t="shared" si="199"/>
        <v>septiembre</v>
      </c>
      <c r="M1043" s="26" t="str">
        <f t="shared" si="200"/>
        <v>s</v>
      </c>
      <c r="O1043" s="26" t="str">
        <f t="shared" si="201"/>
        <v>09</v>
      </c>
      <c r="P1043" s="26" t="str">
        <f t="shared" si="202"/>
        <v>2009</v>
      </c>
      <c r="R1043" s="26" t="str">
        <f t="shared" si="203"/>
        <v>09-2009</v>
      </c>
    </row>
    <row r="1044" spans="2:18" x14ac:dyDescent="0.25">
      <c r="B1044" s="24">
        <v>43686</v>
      </c>
      <c r="D1044" s="26" t="str">
        <f t="shared" si="192"/>
        <v>9</v>
      </c>
      <c r="E1044" s="26" t="str">
        <f t="shared" si="193"/>
        <v>09</v>
      </c>
      <c r="F1044" s="26" t="str">
        <f t="shared" si="194"/>
        <v>vie</v>
      </c>
      <c r="G1044" s="26" t="str">
        <f t="shared" si="195"/>
        <v>viernes</v>
      </c>
      <c r="I1044" s="26" t="str">
        <f t="shared" si="196"/>
        <v>8</v>
      </c>
      <c r="J1044" s="26" t="str">
        <f t="shared" si="197"/>
        <v>08</v>
      </c>
      <c r="K1044" s="26" t="str">
        <f t="shared" si="198"/>
        <v>ago</v>
      </c>
      <c r="L1044" s="26" t="str">
        <f t="shared" si="199"/>
        <v>agosto</v>
      </c>
      <c r="M1044" s="26" t="str">
        <f t="shared" si="200"/>
        <v>a</v>
      </c>
      <c r="O1044" s="26" t="str">
        <f t="shared" si="201"/>
        <v>19</v>
      </c>
      <c r="P1044" s="26" t="str">
        <f t="shared" si="202"/>
        <v>2019</v>
      </c>
      <c r="R1044" s="26" t="str">
        <f t="shared" si="203"/>
        <v>08-2019</v>
      </c>
    </row>
    <row r="1045" spans="2:18" x14ac:dyDescent="0.25">
      <c r="B1045" s="24">
        <v>43363</v>
      </c>
      <c r="D1045" s="26" t="str">
        <f t="shared" si="192"/>
        <v>20</v>
      </c>
      <c r="E1045" s="26" t="str">
        <f t="shared" si="193"/>
        <v>20</v>
      </c>
      <c r="F1045" s="26" t="str">
        <f t="shared" si="194"/>
        <v>jue</v>
      </c>
      <c r="G1045" s="26" t="str">
        <f t="shared" si="195"/>
        <v>jueves</v>
      </c>
      <c r="I1045" s="26" t="str">
        <f t="shared" si="196"/>
        <v>9</v>
      </c>
      <c r="J1045" s="26" t="str">
        <f t="shared" si="197"/>
        <v>09</v>
      </c>
      <c r="K1045" s="26" t="str">
        <f t="shared" si="198"/>
        <v>sep</v>
      </c>
      <c r="L1045" s="26" t="str">
        <f t="shared" si="199"/>
        <v>septiembre</v>
      </c>
      <c r="M1045" s="26" t="str">
        <f t="shared" si="200"/>
        <v>s</v>
      </c>
      <c r="O1045" s="26" t="str">
        <f t="shared" si="201"/>
        <v>18</v>
      </c>
      <c r="P1045" s="26" t="str">
        <f t="shared" si="202"/>
        <v>2018</v>
      </c>
      <c r="R1045" s="26" t="str">
        <f t="shared" si="203"/>
        <v>09-2018</v>
      </c>
    </row>
    <row r="1046" spans="2:18" x14ac:dyDescent="0.25">
      <c r="B1046" s="24">
        <v>40404</v>
      </c>
      <c r="D1046" s="26" t="str">
        <f t="shared" si="192"/>
        <v>14</v>
      </c>
      <c r="E1046" s="26" t="str">
        <f t="shared" si="193"/>
        <v>14</v>
      </c>
      <c r="F1046" s="26" t="str">
        <f t="shared" si="194"/>
        <v>sáb</v>
      </c>
      <c r="G1046" s="26" t="str">
        <f t="shared" si="195"/>
        <v>sábado</v>
      </c>
      <c r="I1046" s="26" t="str">
        <f t="shared" si="196"/>
        <v>8</v>
      </c>
      <c r="J1046" s="26" t="str">
        <f t="shared" si="197"/>
        <v>08</v>
      </c>
      <c r="K1046" s="26" t="str">
        <f t="shared" si="198"/>
        <v>ago</v>
      </c>
      <c r="L1046" s="26" t="str">
        <f t="shared" si="199"/>
        <v>agosto</v>
      </c>
      <c r="M1046" s="26" t="str">
        <f t="shared" si="200"/>
        <v>a</v>
      </c>
      <c r="O1046" s="26" t="str">
        <f t="shared" si="201"/>
        <v>10</v>
      </c>
      <c r="P1046" s="26" t="str">
        <f t="shared" si="202"/>
        <v>2010</v>
      </c>
      <c r="R1046" s="26" t="str">
        <f t="shared" si="203"/>
        <v>08-2010</v>
      </c>
    </row>
    <row r="1047" spans="2:18" x14ac:dyDescent="0.25">
      <c r="B1047" s="24">
        <v>41297</v>
      </c>
      <c r="D1047" s="26" t="str">
        <f t="shared" si="192"/>
        <v>23</v>
      </c>
      <c r="E1047" s="26" t="str">
        <f t="shared" si="193"/>
        <v>23</v>
      </c>
      <c r="F1047" s="26" t="str">
        <f t="shared" si="194"/>
        <v>mié</v>
      </c>
      <c r="G1047" s="26" t="str">
        <f t="shared" si="195"/>
        <v>miércoles</v>
      </c>
      <c r="I1047" s="26" t="str">
        <f t="shared" si="196"/>
        <v>1</v>
      </c>
      <c r="J1047" s="26" t="str">
        <f t="shared" si="197"/>
        <v>01</v>
      </c>
      <c r="K1047" s="26" t="str">
        <f t="shared" si="198"/>
        <v>ene</v>
      </c>
      <c r="L1047" s="26" t="str">
        <f t="shared" si="199"/>
        <v>enero</v>
      </c>
      <c r="M1047" s="26" t="str">
        <f t="shared" si="200"/>
        <v>e</v>
      </c>
      <c r="O1047" s="26" t="str">
        <f t="shared" si="201"/>
        <v>13</v>
      </c>
      <c r="P1047" s="26" t="str">
        <f t="shared" si="202"/>
        <v>2013</v>
      </c>
      <c r="R1047" s="26" t="str">
        <f t="shared" si="203"/>
        <v>01-2013</v>
      </c>
    </row>
    <row r="1048" spans="2:18" x14ac:dyDescent="0.25">
      <c r="B1048" s="24">
        <v>42925</v>
      </c>
      <c r="D1048" s="26" t="str">
        <f t="shared" si="192"/>
        <v>9</v>
      </c>
      <c r="E1048" s="26" t="str">
        <f t="shared" si="193"/>
        <v>09</v>
      </c>
      <c r="F1048" s="26" t="str">
        <f t="shared" si="194"/>
        <v>dom</v>
      </c>
      <c r="G1048" s="26" t="str">
        <f t="shared" si="195"/>
        <v>domingo</v>
      </c>
      <c r="I1048" s="26" t="str">
        <f t="shared" si="196"/>
        <v>7</v>
      </c>
      <c r="J1048" s="26" t="str">
        <f t="shared" si="197"/>
        <v>07</v>
      </c>
      <c r="K1048" s="26" t="str">
        <f t="shared" si="198"/>
        <v>jul</v>
      </c>
      <c r="L1048" s="26" t="str">
        <f t="shared" si="199"/>
        <v>julio</v>
      </c>
      <c r="M1048" s="26" t="str">
        <f t="shared" si="200"/>
        <v>j</v>
      </c>
      <c r="O1048" s="26" t="str">
        <f t="shared" si="201"/>
        <v>17</v>
      </c>
      <c r="P1048" s="26" t="str">
        <f t="shared" si="202"/>
        <v>2017</v>
      </c>
      <c r="R1048" s="26" t="str">
        <f t="shared" si="203"/>
        <v>07-2017</v>
      </c>
    </row>
    <row r="1049" spans="2:18" x14ac:dyDescent="0.25">
      <c r="B1049" s="24">
        <v>42812</v>
      </c>
      <c r="D1049" s="26" t="str">
        <f t="shared" si="192"/>
        <v>18</v>
      </c>
      <c r="E1049" s="26" t="str">
        <f t="shared" si="193"/>
        <v>18</v>
      </c>
      <c r="F1049" s="26" t="str">
        <f t="shared" si="194"/>
        <v>sáb</v>
      </c>
      <c r="G1049" s="26" t="str">
        <f t="shared" si="195"/>
        <v>sábado</v>
      </c>
      <c r="I1049" s="26" t="str">
        <f t="shared" si="196"/>
        <v>3</v>
      </c>
      <c r="J1049" s="26" t="str">
        <f t="shared" si="197"/>
        <v>03</v>
      </c>
      <c r="K1049" s="26" t="str">
        <f t="shared" si="198"/>
        <v>mar</v>
      </c>
      <c r="L1049" s="26" t="str">
        <f t="shared" si="199"/>
        <v>marzo</v>
      </c>
      <c r="M1049" s="26" t="str">
        <f t="shared" si="200"/>
        <v>m</v>
      </c>
      <c r="O1049" s="26" t="str">
        <f t="shared" si="201"/>
        <v>17</v>
      </c>
      <c r="P1049" s="26" t="str">
        <f t="shared" si="202"/>
        <v>2017</v>
      </c>
      <c r="R1049" s="26" t="str">
        <f t="shared" si="203"/>
        <v>03-2017</v>
      </c>
    </row>
    <row r="1050" spans="2:18" x14ac:dyDescent="0.25">
      <c r="B1050" s="24">
        <v>41448</v>
      </c>
      <c r="D1050" s="26" t="str">
        <f t="shared" si="192"/>
        <v>23</v>
      </c>
      <c r="E1050" s="26" t="str">
        <f t="shared" si="193"/>
        <v>23</v>
      </c>
      <c r="F1050" s="26" t="str">
        <f t="shared" si="194"/>
        <v>dom</v>
      </c>
      <c r="G1050" s="26" t="str">
        <f t="shared" si="195"/>
        <v>domingo</v>
      </c>
      <c r="I1050" s="26" t="str">
        <f t="shared" si="196"/>
        <v>6</v>
      </c>
      <c r="J1050" s="26" t="str">
        <f t="shared" si="197"/>
        <v>06</v>
      </c>
      <c r="K1050" s="26" t="str">
        <f t="shared" si="198"/>
        <v>jun</v>
      </c>
      <c r="L1050" s="26" t="str">
        <f t="shared" si="199"/>
        <v>junio</v>
      </c>
      <c r="M1050" s="26" t="str">
        <f t="shared" si="200"/>
        <v>j</v>
      </c>
      <c r="O1050" s="26" t="str">
        <f t="shared" si="201"/>
        <v>13</v>
      </c>
      <c r="P1050" s="26" t="str">
        <f t="shared" si="202"/>
        <v>2013</v>
      </c>
      <c r="R1050" s="26" t="str">
        <f t="shared" si="203"/>
        <v>06-2013</v>
      </c>
    </row>
    <row r="1051" spans="2:18" x14ac:dyDescent="0.25">
      <c r="B1051" s="24">
        <v>43433</v>
      </c>
      <c r="D1051" s="26" t="str">
        <f t="shared" si="192"/>
        <v>29</v>
      </c>
      <c r="E1051" s="26" t="str">
        <f t="shared" si="193"/>
        <v>29</v>
      </c>
      <c r="F1051" s="26" t="str">
        <f t="shared" si="194"/>
        <v>jue</v>
      </c>
      <c r="G1051" s="26" t="str">
        <f t="shared" si="195"/>
        <v>jueves</v>
      </c>
      <c r="I1051" s="26" t="str">
        <f t="shared" si="196"/>
        <v>11</v>
      </c>
      <c r="J1051" s="26" t="str">
        <f t="shared" si="197"/>
        <v>11</v>
      </c>
      <c r="K1051" s="26" t="str">
        <f t="shared" si="198"/>
        <v>nov</v>
      </c>
      <c r="L1051" s="26" t="str">
        <f t="shared" si="199"/>
        <v>noviembre</v>
      </c>
      <c r="M1051" s="26" t="str">
        <f t="shared" si="200"/>
        <v>n</v>
      </c>
      <c r="O1051" s="26" t="str">
        <f t="shared" si="201"/>
        <v>18</v>
      </c>
      <c r="P1051" s="26" t="str">
        <f t="shared" si="202"/>
        <v>2018</v>
      </c>
      <c r="R1051" s="26" t="str">
        <f t="shared" si="203"/>
        <v>11-2018</v>
      </c>
    </row>
    <row r="1052" spans="2:18" x14ac:dyDescent="0.25">
      <c r="B1052" s="24">
        <v>37638</v>
      </c>
      <c r="D1052" s="26" t="str">
        <f t="shared" si="192"/>
        <v>17</v>
      </c>
      <c r="E1052" s="26" t="str">
        <f t="shared" si="193"/>
        <v>17</v>
      </c>
      <c r="F1052" s="26" t="str">
        <f t="shared" si="194"/>
        <v>vie</v>
      </c>
      <c r="G1052" s="26" t="str">
        <f t="shared" si="195"/>
        <v>viernes</v>
      </c>
      <c r="I1052" s="26" t="str">
        <f t="shared" si="196"/>
        <v>1</v>
      </c>
      <c r="J1052" s="26" t="str">
        <f t="shared" si="197"/>
        <v>01</v>
      </c>
      <c r="K1052" s="26" t="str">
        <f t="shared" si="198"/>
        <v>ene</v>
      </c>
      <c r="L1052" s="26" t="str">
        <f t="shared" si="199"/>
        <v>enero</v>
      </c>
      <c r="M1052" s="26" t="str">
        <f t="shared" si="200"/>
        <v>e</v>
      </c>
      <c r="O1052" s="26" t="str">
        <f t="shared" si="201"/>
        <v>03</v>
      </c>
      <c r="P1052" s="26" t="str">
        <f t="shared" si="202"/>
        <v>2003</v>
      </c>
      <c r="R1052" s="26" t="str">
        <f t="shared" si="203"/>
        <v>01-2003</v>
      </c>
    </row>
    <row r="1053" spans="2:18" x14ac:dyDescent="0.25">
      <c r="B1053" s="24">
        <v>39894</v>
      </c>
      <c r="D1053" s="26" t="str">
        <f t="shared" si="192"/>
        <v>22</v>
      </c>
      <c r="E1053" s="26" t="str">
        <f t="shared" si="193"/>
        <v>22</v>
      </c>
      <c r="F1053" s="26" t="str">
        <f t="shared" si="194"/>
        <v>dom</v>
      </c>
      <c r="G1053" s="26" t="str">
        <f t="shared" si="195"/>
        <v>domingo</v>
      </c>
      <c r="I1053" s="26" t="str">
        <f t="shared" si="196"/>
        <v>3</v>
      </c>
      <c r="J1053" s="26" t="str">
        <f t="shared" si="197"/>
        <v>03</v>
      </c>
      <c r="K1053" s="26" t="str">
        <f t="shared" si="198"/>
        <v>mar</v>
      </c>
      <c r="L1053" s="26" t="str">
        <f t="shared" si="199"/>
        <v>marzo</v>
      </c>
      <c r="M1053" s="26" t="str">
        <f t="shared" si="200"/>
        <v>m</v>
      </c>
      <c r="O1053" s="26" t="str">
        <f t="shared" si="201"/>
        <v>09</v>
      </c>
      <c r="P1053" s="26" t="str">
        <f t="shared" si="202"/>
        <v>2009</v>
      </c>
      <c r="R1053" s="26" t="str">
        <f t="shared" si="203"/>
        <v>03-2009</v>
      </c>
    </row>
    <row r="1054" spans="2:18" x14ac:dyDescent="0.25">
      <c r="B1054" s="24">
        <v>40864</v>
      </c>
      <c r="D1054" s="26" t="str">
        <f t="shared" si="192"/>
        <v>17</v>
      </c>
      <c r="E1054" s="26" t="str">
        <f t="shared" si="193"/>
        <v>17</v>
      </c>
      <c r="F1054" s="26" t="str">
        <f t="shared" si="194"/>
        <v>jue</v>
      </c>
      <c r="G1054" s="26" t="str">
        <f t="shared" si="195"/>
        <v>jueves</v>
      </c>
      <c r="I1054" s="26" t="str">
        <f t="shared" si="196"/>
        <v>11</v>
      </c>
      <c r="J1054" s="26" t="str">
        <f t="shared" si="197"/>
        <v>11</v>
      </c>
      <c r="K1054" s="26" t="str">
        <f t="shared" si="198"/>
        <v>nov</v>
      </c>
      <c r="L1054" s="26" t="str">
        <f t="shared" si="199"/>
        <v>noviembre</v>
      </c>
      <c r="M1054" s="26" t="str">
        <f t="shared" si="200"/>
        <v>n</v>
      </c>
      <c r="O1054" s="26" t="str">
        <f t="shared" si="201"/>
        <v>11</v>
      </c>
      <c r="P1054" s="26" t="str">
        <f t="shared" si="202"/>
        <v>2011</v>
      </c>
      <c r="R1054" s="26" t="str">
        <f t="shared" si="203"/>
        <v>11-2011</v>
      </c>
    </row>
    <row r="1055" spans="2:18" x14ac:dyDescent="0.25">
      <c r="B1055" s="24">
        <v>42884</v>
      </c>
      <c r="D1055" s="26" t="str">
        <f t="shared" si="192"/>
        <v>29</v>
      </c>
      <c r="E1055" s="26" t="str">
        <f t="shared" si="193"/>
        <v>29</v>
      </c>
      <c r="F1055" s="26" t="str">
        <f t="shared" si="194"/>
        <v>lun</v>
      </c>
      <c r="G1055" s="26" t="str">
        <f t="shared" si="195"/>
        <v>lunes</v>
      </c>
      <c r="I1055" s="26" t="str">
        <f t="shared" si="196"/>
        <v>5</v>
      </c>
      <c r="J1055" s="26" t="str">
        <f t="shared" si="197"/>
        <v>05</v>
      </c>
      <c r="K1055" s="26" t="str">
        <f t="shared" si="198"/>
        <v>may</v>
      </c>
      <c r="L1055" s="26" t="str">
        <f t="shared" si="199"/>
        <v>mayo</v>
      </c>
      <c r="M1055" s="26" t="str">
        <f t="shared" si="200"/>
        <v>m</v>
      </c>
      <c r="O1055" s="26" t="str">
        <f t="shared" si="201"/>
        <v>17</v>
      </c>
      <c r="P1055" s="26" t="str">
        <f t="shared" si="202"/>
        <v>2017</v>
      </c>
      <c r="R1055" s="26" t="str">
        <f t="shared" si="203"/>
        <v>05-2017</v>
      </c>
    </row>
    <row r="1056" spans="2:18" x14ac:dyDescent="0.25">
      <c r="B1056" s="24">
        <v>42193</v>
      </c>
      <c r="D1056" s="26" t="str">
        <f t="shared" si="192"/>
        <v>8</v>
      </c>
      <c r="E1056" s="26" t="str">
        <f t="shared" si="193"/>
        <v>08</v>
      </c>
      <c r="F1056" s="26" t="str">
        <f t="shared" si="194"/>
        <v>mié</v>
      </c>
      <c r="G1056" s="26" t="str">
        <f t="shared" si="195"/>
        <v>miércoles</v>
      </c>
      <c r="I1056" s="26" t="str">
        <f t="shared" si="196"/>
        <v>7</v>
      </c>
      <c r="J1056" s="26" t="str">
        <f t="shared" si="197"/>
        <v>07</v>
      </c>
      <c r="K1056" s="26" t="str">
        <f t="shared" si="198"/>
        <v>jul</v>
      </c>
      <c r="L1056" s="26" t="str">
        <f t="shared" si="199"/>
        <v>julio</v>
      </c>
      <c r="M1056" s="26" t="str">
        <f t="shared" si="200"/>
        <v>j</v>
      </c>
      <c r="O1056" s="26" t="str">
        <f t="shared" si="201"/>
        <v>15</v>
      </c>
      <c r="P1056" s="26" t="str">
        <f t="shared" si="202"/>
        <v>2015</v>
      </c>
      <c r="R1056" s="26" t="str">
        <f t="shared" si="203"/>
        <v>07-2015</v>
      </c>
    </row>
    <row r="1057" spans="2:18" x14ac:dyDescent="0.25">
      <c r="B1057" s="24">
        <v>37531</v>
      </c>
      <c r="D1057" s="26" t="str">
        <f t="shared" si="192"/>
        <v>2</v>
      </c>
      <c r="E1057" s="26" t="str">
        <f t="shared" si="193"/>
        <v>02</v>
      </c>
      <c r="F1057" s="26" t="str">
        <f t="shared" si="194"/>
        <v>mié</v>
      </c>
      <c r="G1057" s="26" t="str">
        <f t="shared" si="195"/>
        <v>miércoles</v>
      </c>
      <c r="I1057" s="26" t="str">
        <f t="shared" si="196"/>
        <v>10</v>
      </c>
      <c r="J1057" s="26" t="str">
        <f t="shared" si="197"/>
        <v>10</v>
      </c>
      <c r="K1057" s="26" t="str">
        <f t="shared" si="198"/>
        <v>oct</v>
      </c>
      <c r="L1057" s="26" t="str">
        <f t="shared" si="199"/>
        <v>octubre</v>
      </c>
      <c r="M1057" s="26" t="str">
        <f t="shared" si="200"/>
        <v>o</v>
      </c>
      <c r="O1057" s="26" t="str">
        <f t="shared" si="201"/>
        <v>02</v>
      </c>
      <c r="P1057" s="26" t="str">
        <f t="shared" si="202"/>
        <v>2002</v>
      </c>
      <c r="R1057" s="26" t="str">
        <f t="shared" si="203"/>
        <v>10-2002</v>
      </c>
    </row>
    <row r="1058" spans="2:18" x14ac:dyDescent="0.25">
      <c r="B1058" s="24">
        <v>38560</v>
      </c>
      <c r="D1058" s="26" t="str">
        <f t="shared" si="192"/>
        <v>27</v>
      </c>
      <c r="E1058" s="26" t="str">
        <f t="shared" si="193"/>
        <v>27</v>
      </c>
      <c r="F1058" s="26" t="str">
        <f t="shared" si="194"/>
        <v>mié</v>
      </c>
      <c r="G1058" s="26" t="str">
        <f t="shared" si="195"/>
        <v>miércoles</v>
      </c>
      <c r="I1058" s="26" t="str">
        <f t="shared" si="196"/>
        <v>7</v>
      </c>
      <c r="J1058" s="26" t="str">
        <f t="shared" si="197"/>
        <v>07</v>
      </c>
      <c r="K1058" s="26" t="str">
        <f t="shared" si="198"/>
        <v>jul</v>
      </c>
      <c r="L1058" s="26" t="str">
        <f t="shared" si="199"/>
        <v>julio</v>
      </c>
      <c r="M1058" s="26" t="str">
        <f t="shared" si="200"/>
        <v>j</v>
      </c>
      <c r="O1058" s="26" t="str">
        <f t="shared" si="201"/>
        <v>05</v>
      </c>
      <c r="P1058" s="26" t="str">
        <f t="shared" si="202"/>
        <v>2005</v>
      </c>
      <c r="R1058" s="26" t="str">
        <f t="shared" si="203"/>
        <v>07-2005</v>
      </c>
    </row>
    <row r="1059" spans="2:18" x14ac:dyDescent="0.25">
      <c r="B1059" s="24">
        <v>39143</v>
      </c>
      <c r="D1059" s="26" t="str">
        <f t="shared" si="192"/>
        <v>2</v>
      </c>
      <c r="E1059" s="26" t="str">
        <f t="shared" si="193"/>
        <v>02</v>
      </c>
      <c r="F1059" s="26" t="str">
        <f t="shared" si="194"/>
        <v>vie</v>
      </c>
      <c r="G1059" s="26" t="str">
        <f t="shared" si="195"/>
        <v>viernes</v>
      </c>
      <c r="I1059" s="26" t="str">
        <f t="shared" si="196"/>
        <v>3</v>
      </c>
      <c r="J1059" s="26" t="str">
        <f t="shared" si="197"/>
        <v>03</v>
      </c>
      <c r="K1059" s="26" t="str">
        <f t="shared" si="198"/>
        <v>mar</v>
      </c>
      <c r="L1059" s="26" t="str">
        <f t="shared" si="199"/>
        <v>marzo</v>
      </c>
      <c r="M1059" s="26" t="str">
        <f t="shared" si="200"/>
        <v>m</v>
      </c>
      <c r="O1059" s="26" t="str">
        <f t="shared" si="201"/>
        <v>07</v>
      </c>
      <c r="P1059" s="26" t="str">
        <f t="shared" si="202"/>
        <v>2007</v>
      </c>
      <c r="R1059" s="26" t="str">
        <f t="shared" si="203"/>
        <v>03-2007</v>
      </c>
    </row>
    <row r="1060" spans="2:18" x14ac:dyDescent="0.25">
      <c r="B1060" s="24">
        <v>41974</v>
      </c>
      <c r="D1060" s="26" t="str">
        <f t="shared" si="192"/>
        <v>1</v>
      </c>
      <c r="E1060" s="26" t="str">
        <f t="shared" si="193"/>
        <v>01</v>
      </c>
      <c r="F1060" s="26" t="str">
        <f t="shared" si="194"/>
        <v>lun</v>
      </c>
      <c r="G1060" s="26" t="str">
        <f t="shared" si="195"/>
        <v>lunes</v>
      </c>
      <c r="I1060" s="26" t="str">
        <f t="shared" si="196"/>
        <v>12</v>
      </c>
      <c r="J1060" s="26" t="str">
        <f t="shared" si="197"/>
        <v>12</v>
      </c>
      <c r="K1060" s="26" t="str">
        <f t="shared" si="198"/>
        <v>dic</v>
      </c>
      <c r="L1060" s="26" t="str">
        <f t="shared" si="199"/>
        <v>diciembre</v>
      </c>
      <c r="M1060" s="26" t="str">
        <f t="shared" si="200"/>
        <v>d</v>
      </c>
      <c r="O1060" s="26" t="str">
        <f t="shared" si="201"/>
        <v>14</v>
      </c>
      <c r="P1060" s="26" t="str">
        <f t="shared" si="202"/>
        <v>2014</v>
      </c>
      <c r="R1060" s="26" t="str">
        <f t="shared" si="203"/>
        <v>12-2014</v>
      </c>
    </row>
    <row r="1061" spans="2:18" x14ac:dyDescent="0.25">
      <c r="B1061" s="24">
        <v>44334</v>
      </c>
      <c r="D1061" s="26" t="str">
        <f t="shared" si="192"/>
        <v>18</v>
      </c>
      <c r="E1061" s="26" t="str">
        <f t="shared" si="193"/>
        <v>18</v>
      </c>
      <c r="F1061" s="26" t="str">
        <f t="shared" si="194"/>
        <v>mar</v>
      </c>
      <c r="G1061" s="26" t="str">
        <f t="shared" si="195"/>
        <v>martes</v>
      </c>
      <c r="I1061" s="26" t="str">
        <f t="shared" si="196"/>
        <v>5</v>
      </c>
      <c r="J1061" s="26" t="str">
        <f t="shared" si="197"/>
        <v>05</v>
      </c>
      <c r="K1061" s="26" t="str">
        <f t="shared" si="198"/>
        <v>may</v>
      </c>
      <c r="L1061" s="26" t="str">
        <f t="shared" si="199"/>
        <v>mayo</v>
      </c>
      <c r="M1061" s="26" t="str">
        <f t="shared" si="200"/>
        <v>m</v>
      </c>
      <c r="O1061" s="26" t="str">
        <f t="shared" si="201"/>
        <v>21</v>
      </c>
      <c r="P1061" s="26" t="str">
        <f t="shared" si="202"/>
        <v>2021</v>
      </c>
      <c r="R1061" s="26" t="str">
        <f t="shared" si="203"/>
        <v>05-2021</v>
      </c>
    </row>
    <row r="1062" spans="2:18" x14ac:dyDescent="0.25">
      <c r="B1062" s="24">
        <v>37873</v>
      </c>
      <c r="D1062" s="26" t="str">
        <f t="shared" si="192"/>
        <v>9</v>
      </c>
      <c r="E1062" s="26" t="str">
        <f t="shared" si="193"/>
        <v>09</v>
      </c>
      <c r="F1062" s="26" t="str">
        <f t="shared" si="194"/>
        <v>mar</v>
      </c>
      <c r="G1062" s="26" t="str">
        <f t="shared" si="195"/>
        <v>martes</v>
      </c>
      <c r="I1062" s="26" t="str">
        <f t="shared" si="196"/>
        <v>9</v>
      </c>
      <c r="J1062" s="26" t="str">
        <f t="shared" si="197"/>
        <v>09</v>
      </c>
      <c r="K1062" s="26" t="str">
        <f t="shared" si="198"/>
        <v>sep</v>
      </c>
      <c r="L1062" s="26" t="str">
        <f t="shared" si="199"/>
        <v>septiembre</v>
      </c>
      <c r="M1062" s="26" t="str">
        <f t="shared" si="200"/>
        <v>s</v>
      </c>
      <c r="O1062" s="26" t="str">
        <f t="shared" si="201"/>
        <v>03</v>
      </c>
      <c r="P1062" s="26" t="str">
        <f t="shared" si="202"/>
        <v>2003</v>
      </c>
      <c r="R1062" s="26" t="str">
        <f t="shared" si="203"/>
        <v>09-2003</v>
      </c>
    </row>
    <row r="1063" spans="2:18" x14ac:dyDescent="0.25">
      <c r="B1063" s="24">
        <v>44287</v>
      </c>
      <c r="D1063" s="26" t="str">
        <f t="shared" si="192"/>
        <v>1</v>
      </c>
      <c r="E1063" s="26" t="str">
        <f t="shared" si="193"/>
        <v>01</v>
      </c>
      <c r="F1063" s="26" t="str">
        <f t="shared" si="194"/>
        <v>jue</v>
      </c>
      <c r="G1063" s="26" t="str">
        <f t="shared" si="195"/>
        <v>jueves</v>
      </c>
      <c r="I1063" s="26" t="str">
        <f t="shared" si="196"/>
        <v>4</v>
      </c>
      <c r="J1063" s="26" t="str">
        <f t="shared" si="197"/>
        <v>04</v>
      </c>
      <c r="K1063" s="26" t="str">
        <f t="shared" si="198"/>
        <v>abr</v>
      </c>
      <c r="L1063" s="26" t="str">
        <f t="shared" si="199"/>
        <v>abril</v>
      </c>
      <c r="M1063" s="26" t="str">
        <f t="shared" si="200"/>
        <v>a</v>
      </c>
      <c r="O1063" s="26" t="str">
        <f t="shared" si="201"/>
        <v>21</v>
      </c>
      <c r="P1063" s="26" t="str">
        <f t="shared" si="202"/>
        <v>2021</v>
      </c>
      <c r="R1063" s="26" t="str">
        <f t="shared" si="203"/>
        <v>04-2021</v>
      </c>
    </row>
    <row r="1064" spans="2:18" x14ac:dyDescent="0.25">
      <c r="B1064" s="24">
        <v>41866</v>
      </c>
      <c r="D1064" s="26" t="str">
        <f t="shared" si="192"/>
        <v>15</v>
      </c>
      <c r="E1064" s="26" t="str">
        <f t="shared" si="193"/>
        <v>15</v>
      </c>
      <c r="F1064" s="26" t="str">
        <f t="shared" si="194"/>
        <v>vie</v>
      </c>
      <c r="G1064" s="26" t="str">
        <f t="shared" si="195"/>
        <v>viernes</v>
      </c>
      <c r="I1064" s="26" t="str">
        <f t="shared" si="196"/>
        <v>8</v>
      </c>
      <c r="J1064" s="26" t="str">
        <f t="shared" si="197"/>
        <v>08</v>
      </c>
      <c r="K1064" s="26" t="str">
        <f t="shared" si="198"/>
        <v>ago</v>
      </c>
      <c r="L1064" s="26" t="str">
        <f t="shared" si="199"/>
        <v>agosto</v>
      </c>
      <c r="M1064" s="26" t="str">
        <f t="shared" si="200"/>
        <v>a</v>
      </c>
      <c r="O1064" s="26" t="str">
        <f t="shared" si="201"/>
        <v>14</v>
      </c>
      <c r="P1064" s="26" t="str">
        <f t="shared" si="202"/>
        <v>2014</v>
      </c>
      <c r="R1064" s="26" t="str">
        <f t="shared" si="203"/>
        <v>08-2014</v>
      </c>
    </row>
    <row r="1065" spans="2:18" x14ac:dyDescent="0.25">
      <c r="B1065" s="24">
        <v>41866</v>
      </c>
      <c r="D1065" s="26" t="str">
        <f t="shared" si="192"/>
        <v>15</v>
      </c>
      <c r="E1065" s="26" t="str">
        <f t="shared" si="193"/>
        <v>15</v>
      </c>
      <c r="F1065" s="26" t="str">
        <f t="shared" si="194"/>
        <v>vie</v>
      </c>
      <c r="G1065" s="26" t="str">
        <f t="shared" si="195"/>
        <v>viernes</v>
      </c>
      <c r="I1065" s="26" t="str">
        <f t="shared" si="196"/>
        <v>8</v>
      </c>
      <c r="J1065" s="26" t="str">
        <f t="shared" si="197"/>
        <v>08</v>
      </c>
      <c r="K1065" s="26" t="str">
        <f t="shared" si="198"/>
        <v>ago</v>
      </c>
      <c r="L1065" s="26" t="str">
        <f t="shared" si="199"/>
        <v>agosto</v>
      </c>
      <c r="M1065" s="26" t="str">
        <f t="shared" si="200"/>
        <v>a</v>
      </c>
      <c r="O1065" s="26" t="str">
        <f t="shared" si="201"/>
        <v>14</v>
      </c>
      <c r="P1065" s="26" t="str">
        <f t="shared" si="202"/>
        <v>2014</v>
      </c>
      <c r="R1065" s="26" t="str">
        <f t="shared" si="203"/>
        <v>08-2014</v>
      </c>
    </row>
    <row r="1066" spans="2:18" x14ac:dyDescent="0.25">
      <c r="B1066" s="24">
        <v>44414</v>
      </c>
      <c r="D1066" s="26" t="str">
        <f t="shared" si="192"/>
        <v>6</v>
      </c>
      <c r="E1066" s="26" t="str">
        <f t="shared" si="193"/>
        <v>06</v>
      </c>
      <c r="F1066" s="26" t="str">
        <f t="shared" si="194"/>
        <v>vie</v>
      </c>
      <c r="G1066" s="26" t="str">
        <f t="shared" si="195"/>
        <v>viernes</v>
      </c>
      <c r="I1066" s="26" t="str">
        <f t="shared" si="196"/>
        <v>8</v>
      </c>
      <c r="J1066" s="26" t="str">
        <f t="shared" si="197"/>
        <v>08</v>
      </c>
      <c r="K1066" s="26" t="str">
        <f t="shared" si="198"/>
        <v>ago</v>
      </c>
      <c r="L1066" s="26" t="str">
        <f t="shared" si="199"/>
        <v>agosto</v>
      </c>
      <c r="M1066" s="26" t="str">
        <f t="shared" si="200"/>
        <v>a</v>
      </c>
      <c r="O1066" s="26" t="str">
        <f t="shared" si="201"/>
        <v>21</v>
      </c>
      <c r="P1066" s="26" t="str">
        <f t="shared" si="202"/>
        <v>2021</v>
      </c>
      <c r="R1066" s="26" t="str">
        <f t="shared" si="203"/>
        <v>08-2021</v>
      </c>
    </row>
    <row r="1067" spans="2:18" x14ac:dyDescent="0.25">
      <c r="B1067" s="24">
        <v>38265</v>
      </c>
      <c r="D1067" s="26" t="str">
        <f t="shared" si="192"/>
        <v>5</v>
      </c>
      <c r="E1067" s="26" t="str">
        <f t="shared" si="193"/>
        <v>05</v>
      </c>
      <c r="F1067" s="26" t="str">
        <f t="shared" si="194"/>
        <v>mar</v>
      </c>
      <c r="G1067" s="26" t="str">
        <f t="shared" si="195"/>
        <v>martes</v>
      </c>
      <c r="I1067" s="26" t="str">
        <f t="shared" si="196"/>
        <v>10</v>
      </c>
      <c r="J1067" s="26" t="str">
        <f t="shared" si="197"/>
        <v>10</v>
      </c>
      <c r="K1067" s="26" t="str">
        <f t="shared" si="198"/>
        <v>oct</v>
      </c>
      <c r="L1067" s="26" t="str">
        <f t="shared" si="199"/>
        <v>octubre</v>
      </c>
      <c r="M1067" s="26" t="str">
        <f t="shared" si="200"/>
        <v>o</v>
      </c>
      <c r="O1067" s="26" t="str">
        <f t="shared" si="201"/>
        <v>04</v>
      </c>
      <c r="P1067" s="26" t="str">
        <f t="shared" si="202"/>
        <v>2004</v>
      </c>
      <c r="R1067" s="26" t="str">
        <f t="shared" si="203"/>
        <v>10-2004</v>
      </c>
    </row>
    <row r="1068" spans="2:18" x14ac:dyDescent="0.25">
      <c r="B1068" s="24">
        <v>38713</v>
      </c>
      <c r="D1068" s="26" t="str">
        <f t="shared" si="192"/>
        <v>27</v>
      </c>
      <c r="E1068" s="26" t="str">
        <f t="shared" si="193"/>
        <v>27</v>
      </c>
      <c r="F1068" s="26" t="str">
        <f t="shared" si="194"/>
        <v>mar</v>
      </c>
      <c r="G1068" s="26" t="str">
        <f t="shared" si="195"/>
        <v>martes</v>
      </c>
      <c r="I1068" s="26" t="str">
        <f t="shared" si="196"/>
        <v>12</v>
      </c>
      <c r="J1068" s="26" t="str">
        <f t="shared" si="197"/>
        <v>12</v>
      </c>
      <c r="K1068" s="26" t="str">
        <f t="shared" si="198"/>
        <v>dic</v>
      </c>
      <c r="L1068" s="26" t="str">
        <f t="shared" si="199"/>
        <v>diciembre</v>
      </c>
      <c r="M1068" s="26" t="str">
        <f t="shared" si="200"/>
        <v>d</v>
      </c>
      <c r="O1068" s="26" t="str">
        <f t="shared" si="201"/>
        <v>05</v>
      </c>
      <c r="P1068" s="26" t="str">
        <f t="shared" si="202"/>
        <v>2005</v>
      </c>
      <c r="R1068" s="26" t="str">
        <f t="shared" si="203"/>
        <v>12-2005</v>
      </c>
    </row>
    <row r="1069" spans="2:18" x14ac:dyDescent="0.25">
      <c r="B1069" s="24">
        <v>36619</v>
      </c>
      <c r="D1069" s="26" t="str">
        <f t="shared" si="192"/>
        <v>3</v>
      </c>
      <c r="E1069" s="26" t="str">
        <f t="shared" si="193"/>
        <v>03</v>
      </c>
      <c r="F1069" s="26" t="str">
        <f t="shared" si="194"/>
        <v>lun</v>
      </c>
      <c r="G1069" s="26" t="str">
        <f t="shared" si="195"/>
        <v>lunes</v>
      </c>
      <c r="I1069" s="26" t="str">
        <f t="shared" si="196"/>
        <v>4</v>
      </c>
      <c r="J1069" s="26" t="str">
        <f t="shared" si="197"/>
        <v>04</v>
      </c>
      <c r="K1069" s="26" t="str">
        <f t="shared" si="198"/>
        <v>abr</v>
      </c>
      <c r="L1069" s="26" t="str">
        <f t="shared" si="199"/>
        <v>abril</v>
      </c>
      <c r="M1069" s="26" t="str">
        <f t="shared" si="200"/>
        <v>a</v>
      </c>
      <c r="O1069" s="26" t="str">
        <f t="shared" si="201"/>
        <v>00</v>
      </c>
      <c r="P1069" s="26" t="str">
        <f t="shared" si="202"/>
        <v>2000</v>
      </c>
      <c r="R1069" s="26" t="str">
        <f t="shared" si="203"/>
        <v>04-2000</v>
      </c>
    </row>
    <row r="1070" spans="2:18" x14ac:dyDescent="0.25">
      <c r="B1070" s="24">
        <v>43801</v>
      </c>
      <c r="D1070" s="26" t="str">
        <f t="shared" si="192"/>
        <v>2</v>
      </c>
      <c r="E1070" s="26" t="str">
        <f t="shared" si="193"/>
        <v>02</v>
      </c>
      <c r="F1070" s="26" t="str">
        <f t="shared" si="194"/>
        <v>lun</v>
      </c>
      <c r="G1070" s="26" t="str">
        <f t="shared" si="195"/>
        <v>lunes</v>
      </c>
      <c r="I1070" s="26" t="str">
        <f t="shared" si="196"/>
        <v>12</v>
      </c>
      <c r="J1070" s="26" t="str">
        <f t="shared" si="197"/>
        <v>12</v>
      </c>
      <c r="K1070" s="26" t="str">
        <f t="shared" si="198"/>
        <v>dic</v>
      </c>
      <c r="L1070" s="26" t="str">
        <f t="shared" si="199"/>
        <v>diciembre</v>
      </c>
      <c r="M1070" s="26" t="str">
        <f t="shared" si="200"/>
        <v>d</v>
      </c>
      <c r="O1070" s="26" t="str">
        <f t="shared" si="201"/>
        <v>19</v>
      </c>
      <c r="P1070" s="26" t="str">
        <f t="shared" si="202"/>
        <v>2019</v>
      </c>
      <c r="R1070" s="26" t="str">
        <f t="shared" si="203"/>
        <v>12-2019</v>
      </c>
    </row>
    <row r="1071" spans="2:18" x14ac:dyDescent="0.25">
      <c r="B1071" s="24">
        <v>36842</v>
      </c>
      <c r="D1071" s="26" t="str">
        <f t="shared" si="192"/>
        <v>12</v>
      </c>
      <c r="E1071" s="26" t="str">
        <f t="shared" si="193"/>
        <v>12</v>
      </c>
      <c r="F1071" s="26" t="str">
        <f t="shared" si="194"/>
        <v>dom</v>
      </c>
      <c r="G1071" s="26" t="str">
        <f t="shared" si="195"/>
        <v>domingo</v>
      </c>
      <c r="I1071" s="26" t="str">
        <f t="shared" si="196"/>
        <v>11</v>
      </c>
      <c r="J1071" s="26" t="str">
        <f t="shared" si="197"/>
        <v>11</v>
      </c>
      <c r="K1071" s="26" t="str">
        <f t="shared" si="198"/>
        <v>nov</v>
      </c>
      <c r="L1071" s="26" t="str">
        <f t="shared" si="199"/>
        <v>noviembre</v>
      </c>
      <c r="M1071" s="26" t="str">
        <f t="shared" si="200"/>
        <v>n</v>
      </c>
      <c r="O1071" s="26" t="str">
        <f t="shared" si="201"/>
        <v>00</v>
      </c>
      <c r="P1071" s="26" t="str">
        <f t="shared" si="202"/>
        <v>2000</v>
      </c>
      <c r="R1071" s="26" t="str">
        <f t="shared" si="203"/>
        <v>11-2000</v>
      </c>
    </row>
    <row r="1072" spans="2:18" x14ac:dyDescent="0.25">
      <c r="B1072" s="24">
        <v>38140</v>
      </c>
      <c r="D1072" s="26" t="str">
        <f t="shared" si="192"/>
        <v>2</v>
      </c>
      <c r="E1072" s="26" t="str">
        <f t="shared" si="193"/>
        <v>02</v>
      </c>
      <c r="F1072" s="26" t="str">
        <f t="shared" si="194"/>
        <v>mié</v>
      </c>
      <c r="G1072" s="26" t="str">
        <f t="shared" si="195"/>
        <v>miércoles</v>
      </c>
      <c r="I1072" s="26" t="str">
        <f t="shared" si="196"/>
        <v>6</v>
      </c>
      <c r="J1072" s="26" t="str">
        <f t="shared" si="197"/>
        <v>06</v>
      </c>
      <c r="K1072" s="26" t="str">
        <f t="shared" si="198"/>
        <v>jun</v>
      </c>
      <c r="L1072" s="26" t="str">
        <f t="shared" si="199"/>
        <v>junio</v>
      </c>
      <c r="M1072" s="26" t="str">
        <f t="shared" si="200"/>
        <v>j</v>
      </c>
      <c r="O1072" s="26" t="str">
        <f t="shared" si="201"/>
        <v>04</v>
      </c>
      <c r="P1072" s="26" t="str">
        <f t="shared" si="202"/>
        <v>2004</v>
      </c>
      <c r="R1072" s="26" t="str">
        <f t="shared" si="203"/>
        <v>06-2004</v>
      </c>
    </row>
    <row r="1073" spans="2:18" x14ac:dyDescent="0.25">
      <c r="B1073" s="24">
        <v>41078</v>
      </c>
      <c r="D1073" s="26" t="str">
        <f t="shared" si="192"/>
        <v>18</v>
      </c>
      <c r="E1073" s="26" t="str">
        <f t="shared" si="193"/>
        <v>18</v>
      </c>
      <c r="F1073" s="26" t="str">
        <f t="shared" si="194"/>
        <v>lun</v>
      </c>
      <c r="G1073" s="26" t="str">
        <f t="shared" si="195"/>
        <v>lunes</v>
      </c>
      <c r="I1073" s="26" t="str">
        <f t="shared" si="196"/>
        <v>6</v>
      </c>
      <c r="J1073" s="26" t="str">
        <f t="shared" si="197"/>
        <v>06</v>
      </c>
      <c r="K1073" s="26" t="str">
        <f t="shared" si="198"/>
        <v>jun</v>
      </c>
      <c r="L1073" s="26" t="str">
        <f t="shared" si="199"/>
        <v>junio</v>
      </c>
      <c r="M1073" s="26" t="str">
        <f t="shared" si="200"/>
        <v>j</v>
      </c>
      <c r="O1073" s="26" t="str">
        <f t="shared" si="201"/>
        <v>12</v>
      </c>
      <c r="P1073" s="26" t="str">
        <f t="shared" si="202"/>
        <v>2012</v>
      </c>
      <c r="R1073" s="26" t="str">
        <f t="shared" si="203"/>
        <v>06-2012</v>
      </c>
    </row>
    <row r="1074" spans="2:18" x14ac:dyDescent="0.25">
      <c r="B1074" s="24">
        <v>44241</v>
      </c>
      <c r="D1074" s="26" t="str">
        <f t="shared" si="192"/>
        <v>14</v>
      </c>
      <c r="E1074" s="26" t="str">
        <f t="shared" si="193"/>
        <v>14</v>
      </c>
      <c r="F1074" s="26" t="str">
        <f t="shared" si="194"/>
        <v>dom</v>
      </c>
      <c r="G1074" s="26" t="str">
        <f t="shared" si="195"/>
        <v>domingo</v>
      </c>
      <c r="I1074" s="26" t="str">
        <f t="shared" si="196"/>
        <v>2</v>
      </c>
      <c r="J1074" s="26" t="str">
        <f t="shared" si="197"/>
        <v>02</v>
      </c>
      <c r="K1074" s="26" t="str">
        <f t="shared" si="198"/>
        <v>feb</v>
      </c>
      <c r="L1074" s="26" t="str">
        <f t="shared" si="199"/>
        <v>febrero</v>
      </c>
      <c r="M1074" s="26" t="str">
        <f t="shared" si="200"/>
        <v>f</v>
      </c>
      <c r="O1074" s="26" t="str">
        <f t="shared" si="201"/>
        <v>21</v>
      </c>
      <c r="P1074" s="26" t="str">
        <f t="shared" si="202"/>
        <v>2021</v>
      </c>
      <c r="R1074" s="26" t="str">
        <f t="shared" si="203"/>
        <v>02-2021</v>
      </c>
    </row>
    <row r="1075" spans="2:18" x14ac:dyDescent="0.25">
      <c r="B1075" s="24">
        <v>43579</v>
      </c>
      <c r="D1075" s="26" t="str">
        <f t="shared" si="192"/>
        <v>24</v>
      </c>
      <c r="E1075" s="26" t="str">
        <f t="shared" si="193"/>
        <v>24</v>
      </c>
      <c r="F1075" s="26" t="str">
        <f t="shared" si="194"/>
        <v>mié</v>
      </c>
      <c r="G1075" s="26" t="str">
        <f t="shared" si="195"/>
        <v>miércoles</v>
      </c>
      <c r="I1075" s="26" t="str">
        <f t="shared" si="196"/>
        <v>4</v>
      </c>
      <c r="J1075" s="26" t="str">
        <f t="shared" si="197"/>
        <v>04</v>
      </c>
      <c r="K1075" s="26" t="str">
        <f t="shared" si="198"/>
        <v>abr</v>
      </c>
      <c r="L1075" s="26" t="str">
        <f t="shared" si="199"/>
        <v>abril</v>
      </c>
      <c r="M1075" s="26" t="str">
        <f t="shared" si="200"/>
        <v>a</v>
      </c>
      <c r="O1075" s="26" t="str">
        <f t="shared" si="201"/>
        <v>19</v>
      </c>
      <c r="P1075" s="26" t="str">
        <f t="shared" si="202"/>
        <v>2019</v>
      </c>
      <c r="R1075" s="26" t="str">
        <f t="shared" si="203"/>
        <v>04-2019</v>
      </c>
    </row>
    <row r="1076" spans="2:18" x14ac:dyDescent="0.25">
      <c r="B1076" s="24">
        <v>39760</v>
      </c>
      <c r="D1076" s="26" t="str">
        <f t="shared" si="192"/>
        <v>8</v>
      </c>
      <c r="E1076" s="26" t="str">
        <f t="shared" si="193"/>
        <v>08</v>
      </c>
      <c r="F1076" s="26" t="str">
        <f t="shared" si="194"/>
        <v>sáb</v>
      </c>
      <c r="G1076" s="26" t="str">
        <f t="shared" si="195"/>
        <v>sábado</v>
      </c>
      <c r="I1076" s="26" t="str">
        <f t="shared" si="196"/>
        <v>11</v>
      </c>
      <c r="J1076" s="26" t="str">
        <f t="shared" si="197"/>
        <v>11</v>
      </c>
      <c r="K1076" s="26" t="str">
        <f t="shared" si="198"/>
        <v>nov</v>
      </c>
      <c r="L1076" s="26" t="str">
        <f t="shared" si="199"/>
        <v>noviembre</v>
      </c>
      <c r="M1076" s="26" t="str">
        <f t="shared" si="200"/>
        <v>n</v>
      </c>
      <c r="O1076" s="26" t="str">
        <f t="shared" si="201"/>
        <v>08</v>
      </c>
      <c r="P1076" s="26" t="str">
        <f t="shared" si="202"/>
        <v>2008</v>
      </c>
      <c r="R1076" s="26" t="str">
        <f t="shared" si="203"/>
        <v>11-2008</v>
      </c>
    </row>
    <row r="1077" spans="2:18" x14ac:dyDescent="0.25">
      <c r="B1077" s="24">
        <v>37255</v>
      </c>
      <c r="D1077" s="26" t="str">
        <f t="shared" si="192"/>
        <v>30</v>
      </c>
      <c r="E1077" s="26" t="str">
        <f t="shared" si="193"/>
        <v>30</v>
      </c>
      <c r="F1077" s="26" t="str">
        <f t="shared" si="194"/>
        <v>dom</v>
      </c>
      <c r="G1077" s="26" t="str">
        <f t="shared" si="195"/>
        <v>domingo</v>
      </c>
      <c r="I1077" s="26" t="str">
        <f t="shared" si="196"/>
        <v>12</v>
      </c>
      <c r="J1077" s="26" t="str">
        <f t="shared" si="197"/>
        <v>12</v>
      </c>
      <c r="K1077" s="26" t="str">
        <f t="shared" si="198"/>
        <v>dic</v>
      </c>
      <c r="L1077" s="26" t="str">
        <f t="shared" si="199"/>
        <v>diciembre</v>
      </c>
      <c r="M1077" s="26" t="str">
        <f t="shared" si="200"/>
        <v>d</v>
      </c>
      <c r="O1077" s="26" t="str">
        <f t="shared" si="201"/>
        <v>01</v>
      </c>
      <c r="P1077" s="26" t="str">
        <f t="shared" si="202"/>
        <v>2001</v>
      </c>
      <c r="R1077" s="26" t="str">
        <f t="shared" si="203"/>
        <v>12-2001</v>
      </c>
    </row>
    <row r="1078" spans="2:18" x14ac:dyDescent="0.25">
      <c r="B1078" s="24">
        <v>37394</v>
      </c>
      <c r="D1078" s="26" t="str">
        <f t="shared" si="192"/>
        <v>18</v>
      </c>
      <c r="E1078" s="26" t="str">
        <f t="shared" si="193"/>
        <v>18</v>
      </c>
      <c r="F1078" s="26" t="str">
        <f t="shared" si="194"/>
        <v>sáb</v>
      </c>
      <c r="G1078" s="26" t="str">
        <f t="shared" si="195"/>
        <v>sábado</v>
      </c>
      <c r="I1078" s="26" t="str">
        <f t="shared" si="196"/>
        <v>5</v>
      </c>
      <c r="J1078" s="26" t="str">
        <f t="shared" si="197"/>
        <v>05</v>
      </c>
      <c r="K1078" s="26" t="str">
        <f t="shared" si="198"/>
        <v>may</v>
      </c>
      <c r="L1078" s="26" t="str">
        <f t="shared" si="199"/>
        <v>mayo</v>
      </c>
      <c r="M1078" s="26" t="str">
        <f t="shared" si="200"/>
        <v>m</v>
      </c>
      <c r="O1078" s="26" t="str">
        <f t="shared" si="201"/>
        <v>02</v>
      </c>
      <c r="P1078" s="26" t="str">
        <f t="shared" si="202"/>
        <v>2002</v>
      </c>
      <c r="R1078" s="26" t="str">
        <f t="shared" si="203"/>
        <v>05-2002</v>
      </c>
    </row>
    <row r="1079" spans="2:18" x14ac:dyDescent="0.25">
      <c r="B1079" s="24">
        <v>44076</v>
      </c>
      <c r="D1079" s="26" t="str">
        <f t="shared" si="192"/>
        <v>2</v>
      </c>
      <c r="E1079" s="26" t="str">
        <f t="shared" si="193"/>
        <v>02</v>
      </c>
      <c r="F1079" s="26" t="str">
        <f t="shared" si="194"/>
        <v>mié</v>
      </c>
      <c r="G1079" s="26" t="str">
        <f t="shared" si="195"/>
        <v>miércoles</v>
      </c>
      <c r="I1079" s="26" t="str">
        <f t="shared" si="196"/>
        <v>9</v>
      </c>
      <c r="J1079" s="26" t="str">
        <f t="shared" si="197"/>
        <v>09</v>
      </c>
      <c r="K1079" s="26" t="str">
        <f t="shared" si="198"/>
        <v>sep</v>
      </c>
      <c r="L1079" s="26" t="str">
        <f t="shared" si="199"/>
        <v>septiembre</v>
      </c>
      <c r="M1079" s="26" t="str">
        <f t="shared" si="200"/>
        <v>s</v>
      </c>
      <c r="O1079" s="26" t="str">
        <f t="shared" si="201"/>
        <v>20</v>
      </c>
      <c r="P1079" s="26" t="str">
        <f t="shared" si="202"/>
        <v>2020</v>
      </c>
      <c r="R1079" s="26" t="str">
        <f t="shared" si="203"/>
        <v>09-2020</v>
      </c>
    </row>
    <row r="1080" spans="2:18" x14ac:dyDescent="0.25">
      <c r="B1080" s="24">
        <v>39304</v>
      </c>
      <c r="D1080" s="26" t="str">
        <f t="shared" si="192"/>
        <v>10</v>
      </c>
      <c r="E1080" s="26" t="str">
        <f t="shared" si="193"/>
        <v>10</v>
      </c>
      <c r="F1080" s="26" t="str">
        <f t="shared" si="194"/>
        <v>vie</v>
      </c>
      <c r="G1080" s="26" t="str">
        <f t="shared" si="195"/>
        <v>viernes</v>
      </c>
      <c r="I1080" s="26" t="str">
        <f t="shared" si="196"/>
        <v>8</v>
      </c>
      <c r="J1080" s="26" t="str">
        <f t="shared" si="197"/>
        <v>08</v>
      </c>
      <c r="K1080" s="26" t="str">
        <f t="shared" si="198"/>
        <v>ago</v>
      </c>
      <c r="L1080" s="26" t="str">
        <f t="shared" si="199"/>
        <v>agosto</v>
      </c>
      <c r="M1080" s="26" t="str">
        <f t="shared" si="200"/>
        <v>a</v>
      </c>
      <c r="O1080" s="26" t="str">
        <f t="shared" si="201"/>
        <v>07</v>
      </c>
      <c r="P1080" s="26" t="str">
        <f t="shared" si="202"/>
        <v>2007</v>
      </c>
      <c r="R1080" s="26" t="str">
        <f t="shared" si="203"/>
        <v>08-2007</v>
      </c>
    </row>
    <row r="1081" spans="2:18" x14ac:dyDescent="0.25">
      <c r="B1081" s="24">
        <v>43053</v>
      </c>
      <c r="D1081" s="26" t="str">
        <f t="shared" si="192"/>
        <v>14</v>
      </c>
      <c r="E1081" s="26" t="str">
        <f t="shared" si="193"/>
        <v>14</v>
      </c>
      <c r="F1081" s="26" t="str">
        <f t="shared" si="194"/>
        <v>mar</v>
      </c>
      <c r="G1081" s="26" t="str">
        <f t="shared" si="195"/>
        <v>martes</v>
      </c>
      <c r="I1081" s="26" t="str">
        <f t="shared" si="196"/>
        <v>11</v>
      </c>
      <c r="J1081" s="26" t="str">
        <f t="shared" si="197"/>
        <v>11</v>
      </c>
      <c r="K1081" s="26" t="str">
        <f t="shared" si="198"/>
        <v>nov</v>
      </c>
      <c r="L1081" s="26" t="str">
        <f t="shared" si="199"/>
        <v>noviembre</v>
      </c>
      <c r="M1081" s="26" t="str">
        <f t="shared" si="200"/>
        <v>n</v>
      </c>
      <c r="O1081" s="26" t="str">
        <f t="shared" si="201"/>
        <v>17</v>
      </c>
      <c r="P1081" s="26" t="str">
        <f t="shared" si="202"/>
        <v>2017</v>
      </c>
      <c r="R1081" s="26" t="str">
        <f t="shared" si="203"/>
        <v>11-2017</v>
      </c>
    </row>
    <row r="1082" spans="2:18" x14ac:dyDescent="0.25">
      <c r="B1082" s="24">
        <v>42917</v>
      </c>
      <c r="D1082" s="26" t="str">
        <f t="shared" si="192"/>
        <v>1</v>
      </c>
      <c r="E1082" s="26" t="str">
        <f t="shared" si="193"/>
        <v>01</v>
      </c>
      <c r="F1082" s="26" t="str">
        <f t="shared" si="194"/>
        <v>sáb</v>
      </c>
      <c r="G1082" s="26" t="str">
        <f t="shared" si="195"/>
        <v>sábado</v>
      </c>
      <c r="I1082" s="26" t="str">
        <f t="shared" si="196"/>
        <v>7</v>
      </c>
      <c r="J1082" s="26" t="str">
        <f t="shared" si="197"/>
        <v>07</v>
      </c>
      <c r="K1082" s="26" t="str">
        <f t="shared" si="198"/>
        <v>jul</v>
      </c>
      <c r="L1082" s="26" t="str">
        <f t="shared" si="199"/>
        <v>julio</v>
      </c>
      <c r="M1082" s="26" t="str">
        <f t="shared" si="200"/>
        <v>j</v>
      </c>
      <c r="O1082" s="26" t="str">
        <f t="shared" si="201"/>
        <v>17</v>
      </c>
      <c r="P1082" s="26" t="str">
        <f t="shared" si="202"/>
        <v>2017</v>
      </c>
      <c r="R1082" s="26" t="str">
        <f t="shared" si="203"/>
        <v>07-2017</v>
      </c>
    </row>
    <row r="1083" spans="2:18" x14ac:dyDescent="0.25">
      <c r="B1083" s="24">
        <v>43849</v>
      </c>
      <c r="D1083" s="26" t="str">
        <f t="shared" si="192"/>
        <v>19</v>
      </c>
      <c r="E1083" s="26" t="str">
        <f t="shared" si="193"/>
        <v>19</v>
      </c>
      <c r="F1083" s="26" t="str">
        <f t="shared" si="194"/>
        <v>dom</v>
      </c>
      <c r="G1083" s="26" t="str">
        <f t="shared" si="195"/>
        <v>domingo</v>
      </c>
      <c r="I1083" s="26" t="str">
        <f t="shared" si="196"/>
        <v>1</v>
      </c>
      <c r="J1083" s="26" t="str">
        <f t="shared" si="197"/>
        <v>01</v>
      </c>
      <c r="K1083" s="26" t="str">
        <f t="shared" si="198"/>
        <v>ene</v>
      </c>
      <c r="L1083" s="26" t="str">
        <f t="shared" si="199"/>
        <v>enero</v>
      </c>
      <c r="M1083" s="26" t="str">
        <f t="shared" si="200"/>
        <v>e</v>
      </c>
      <c r="O1083" s="26" t="str">
        <f t="shared" si="201"/>
        <v>20</v>
      </c>
      <c r="P1083" s="26" t="str">
        <f t="shared" si="202"/>
        <v>2020</v>
      </c>
      <c r="R1083" s="26" t="str">
        <f t="shared" si="203"/>
        <v>01-2020</v>
      </c>
    </row>
    <row r="1084" spans="2:18" x14ac:dyDescent="0.25">
      <c r="B1084" s="24">
        <v>43820</v>
      </c>
      <c r="D1084" s="26" t="str">
        <f t="shared" si="192"/>
        <v>21</v>
      </c>
      <c r="E1084" s="26" t="str">
        <f t="shared" si="193"/>
        <v>21</v>
      </c>
      <c r="F1084" s="26" t="str">
        <f t="shared" si="194"/>
        <v>sáb</v>
      </c>
      <c r="G1084" s="26" t="str">
        <f t="shared" si="195"/>
        <v>sábado</v>
      </c>
      <c r="I1084" s="26" t="str">
        <f t="shared" si="196"/>
        <v>12</v>
      </c>
      <c r="J1084" s="26" t="str">
        <f t="shared" si="197"/>
        <v>12</v>
      </c>
      <c r="K1084" s="26" t="str">
        <f t="shared" si="198"/>
        <v>dic</v>
      </c>
      <c r="L1084" s="26" t="str">
        <f t="shared" si="199"/>
        <v>diciembre</v>
      </c>
      <c r="M1084" s="26" t="str">
        <f t="shared" si="200"/>
        <v>d</v>
      </c>
      <c r="O1084" s="26" t="str">
        <f t="shared" si="201"/>
        <v>19</v>
      </c>
      <c r="P1084" s="26" t="str">
        <f t="shared" si="202"/>
        <v>2019</v>
      </c>
      <c r="R1084" s="26" t="str">
        <f t="shared" si="203"/>
        <v>12-2019</v>
      </c>
    </row>
    <row r="1085" spans="2:18" x14ac:dyDescent="0.25">
      <c r="B1085" s="24">
        <v>40424</v>
      </c>
      <c r="D1085" s="26" t="str">
        <f t="shared" si="192"/>
        <v>3</v>
      </c>
      <c r="E1085" s="26" t="str">
        <f t="shared" si="193"/>
        <v>03</v>
      </c>
      <c r="F1085" s="26" t="str">
        <f t="shared" si="194"/>
        <v>vie</v>
      </c>
      <c r="G1085" s="26" t="str">
        <f t="shared" si="195"/>
        <v>viernes</v>
      </c>
      <c r="I1085" s="26" t="str">
        <f t="shared" si="196"/>
        <v>9</v>
      </c>
      <c r="J1085" s="26" t="str">
        <f t="shared" si="197"/>
        <v>09</v>
      </c>
      <c r="K1085" s="26" t="str">
        <f t="shared" si="198"/>
        <v>sep</v>
      </c>
      <c r="L1085" s="26" t="str">
        <f t="shared" si="199"/>
        <v>septiembre</v>
      </c>
      <c r="M1085" s="26" t="str">
        <f t="shared" si="200"/>
        <v>s</v>
      </c>
      <c r="O1085" s="26" t="str">
        <f t="shared" si="201"/>
        <v>10</v>
      </c>
      <c r="P1085" s="26" t="str">
        <f t="shared" si="202"/>
        <v>2010</v>
      </c>
      <c r="R1085" s="26" t="str">
        <f t="shared" si="203"/>
        <v>09-2010</v>
      </c>
    </row>
    <row r="1086" spans="2:18" x14ac:dyDescent="0.25">
      <c r="B1086" s="24">
        <v>40151</v>
      </c>
      <c r="D1086" s="26" t="str">
        <f t="shared" si="192"/>
        <v>4</v>
      </c>
      <c r="E1086" s="26" t="str">
        <f t="shared" si="193"/>
        <v>04</v>
      </c>
      <c r="F1086" s="26" t="str">
        <f t="shared" si="194"/>
        <v>vie</v>
      </c>
      <c r="G1086" s="26" t="str">
        <f t="shared" si="195"/>
        <v>viernes</v>
      </c>
      <c r="I1086" s="26" t="str">
        <f t="shared" si="196"/>
        <v>12</v>
      </c>
      <c r="J1086" s="26" t="str">
        <f t="shared" si="197"/>
        <v>12</v>
      </c>
      <c r="K1086" s="26" t="str">
        <f t="shared" si="198"/>
        <v>dic</v>
      </c>
      <c r="L1086" s="26" t="str">
        <f t="shared" si="199"/>
        <v>diciembre</v>
      </c>
      <c r="M1086" s="26" t="str">
        <f t="shared" si="200"/>
        <v>d</v>
      </c>
      <c r="O1086" s="26" t="str">
        <f t="shared" si="201"/>
        <v>09</v>
      </c>
      <c r="P1086" s="26" t="str">
        <f t="shared" si="202"/>
        <v>2009</v>
      </c>
      <c r="R1086" s="26" t="str">
        <f t="shared" si="203"/>
        <v>12-2009</v>
      </c>
    </row>
    <row r="1087" spans="2:18" x14ac:dyDescent="0.25">
      <c r="B1087" s="24">
        <v>38611</v>
      </c>
      <c r="D1087" s="26" t="str">
        <f t="shared" si="192"/>
        <v>16</v>
      </c>
      <c r="E1087" s="26" t="str">
        <f t="shared" si="193"/>
        <v>16</v>
      </c>
      <c r="F1087" s="26" t="str">
        <f t="shared" si="194"/>
        <v>vie</v>
      </c>
      <c r="G1087" s="26" t="str">
        <f t="shared" si="195"/>
        <v>viernes</v>
      </c>
      <c r="I1087" s="26" t="str">
        <f t="shared" si="196"/>
        <v>9</v>
      </c>
      <c r="J1087" s="26" t="str">
        <f t="shared" si="197"/>
        <v>09</v>
      </c>
      <c r="K1087" s="26" t="str">
        <f t="shared" si="198"/>
        <v>sep</v>
      </c>
      <c r="L1087" s="26" t="str">
        <f t="shared" si="199"/>
        <v>septiembre</v>
      </c>
      <c r="M1087" s="26" t="str">
        <f t="shared" si="200"/>
        <v>s</v>
      </c>
      <c r="O1087" s="26" t="str">
        <f t="shared" si="201"/>
        <v>05</v>
      </c>
      <c r="P1087" s="26" t="str">
        <f t="shared" si="202"/>
        <v>2005</v>
      </c>
      <c r="R1087" s="26" t="str">
        <f t="shared" si="203"/>
        <v>09-2005</v>
      </c>
    </row>
    <row r="1088" spans="2:18" x14ac:dyDescent="0.25">
      <c r="B1088" s="24">
        <v>37880</v>
      </c>
      <c r="D1088" s="26" t="str">
        <f t="shared" si="192"/>
        <v>16</v>
      </c>
      <c r="E1088" s="26" t="str">
        <f t="shared" si="193"/>
        <v>16</v>
      </c>
      <c r="F1088" s="26" t="str">
        <f t="shared" si="194"/>
        <v>mar</v>
      </c>
      <c r="G1088" s="26" t="str">
        <f t="shared" si="195"/>
        <v>martes</v>
      </c>
      <c r="I1088" s="26" t="str">
        <f t="shared" si="196"/>
        <v>9</v>
      </c>
      <c r="J1088" s="26" t="str">
        <f t="shared" si="197"/>
        <v>09</v>
      </c>
      <c r="K1088" s="26" t="str">
        <f t="shared" si="198"/>
        <v>sep</v>
      </c>
      <c r="L1088" s="26" t="str">
        <f t="shared" si="199"/>
        <v>septiembre</v>
      </c>
      <c r="M1088" s="26" t="str">
        <f t="shared" si="200"/>
        <v>s</v>
      </c>
      <c r="O1088" s="26" t="str">
        <f t="shared" si="201"/>
        <v>03</v>
      </c>
      <c r="P1088" s="26" t="str">
        <f t="shared" si="202"/>
        <v>2003</v>
      </c>
      <c r="R1088" s="26" t="str">
        <f t="shared" si="203"/>
        <v>09-2003</v>
      </c>
    </row>
    <row r="1089" spans="2:18" x14ac:dyDescent="0.25">
      <c r="B1089" s="24">
        <v>38400</v>
      </c>
      <c r="D1089" s="26" t="str">
        <f t="shared" si="192"/>
        <v>17</v>
      </c>
      <c r="E1089" s="26" t="str">
        <f t="shared" si="193"/>
        <v>17</v>
      </c>
      <c r="F1089" s="26" t="str">
        <f t="shared" si="194"/>
        <v>jue</v>
      </c>
      <c r="G1089" s="26" t="str">
        <f t="shared" si="195"/>
        <v>jueves</v>
      </c>
      <c r="I1089" s="26" t="str">
        <f t="shared" si="196"/>
        <v>2</v>
      </c>
      <c r="J1089" s="26" t="str">
        <f t="shared" si="197"/>
        <v>02</v>
      </c>
      <c r="K1089" s="26" t="str">
        <f t="shared" si="198"/>
        <v>feb</v>
      </c>
      <c r="L1089" s="26" t="str">
        <f t="shared" si="199"/>
        <v>febrero</v>
      </c>
      <c r="M1089" s="26" t="str">
        <f t="shared" si="200"/>
        <v>f</v>
      </c>
      <c r="O1089" s="26" t="str">
        <f t="shared" si="201"/>
        <v>05</v>
      </c>
      <c r="P1089" s="26" t="str">
        <f t="shared" si="202"/>
        <v>2005</v>
      </c>
      <c r="R1089" s="26" t="str">
        <f t="shared" si="203"/>
        <v>02-2005</v>
      </c>
    </row>
    <row r="1090" spans="2:18" x14ac:dyDescent="0.25">
      <c r="B1090" s="24">
        <v>42602</v>
      </c>
      <c r="D1090" s="26" t="str">
        <f t="shared" si="192"/>
        <v>20</v>
      </c>
      <c r="E1090" s="26" t="str">
        <f t="shared" si="193"/>
        <v>20</v>
      </c>
      <c r="F1090" s="26" t="str">
        <f t="shared" si="194"/>
        <v>sáb</v>
      </c>
      <c r="G1090" s="26" t="str">
        <f t="shared" si="195"/>
        <v>sábado</v>
      </c>
      <c r="I1090" s="26" t="str">
        <f t="shared" si="196"/>
        <v>8</v>
      </c>
      <c r="J1090" s="26" t="str">
        <f t="shared" si="197"/>
        <v>08</v>
      </c>
      <c r="K1090" s="26" t="str">
        <f t="shared" si="198"/>
        <v>ago</v>
      </c>
      <c r="L1090" s="26" t="str">
        <f t="shared" si="199"/>
        <v>agosto</v>
      </c>
      <c r="M1090" s="26" t="str">
        <f t="shared" si="200"/>
        <v>a</v>
      </c>
      <c r="O1090" s="26" t="str">
        <f t="shared" si="201"/>
        <v>16</v>
      </c>
      <c r="P1090" s="26" t="str">
        <f t="shared" si="202"/>
        <v>2016</v>
      </c>
      <c r="R1090" s="26" t="str">
        <f t="shared" si="203"/>
        <v>08-2016</v>
      </c>
    </row>
    <row r="1091" spans="2:18" x14ac:dyDescent="0.25">
      <c r="B1091" s="24">
        <v>39393</v>
      </c>
      <c r="D1091" s="26" t="str">
        <f t="shared" si="192"/>
        <v>7</v>
      </c>
      <c r="E1091" s="26" t="str">
        <f t="shared" si="193"/>
        <v>07</v>
      </c>
      <c r="F1091" s="26" t="str">
        <f t="shared" si="194"/>
        <v>mié</v>
      </c>
      <c r="G1091" s="26" t="str">
        <f t="shared" si="195"/>
        <v>miércoles</v>
      </c>
      <c r="I1091" s="26" t="str">
        <f t="shared" si="196"/>
        <v>11</v>
      </c>
      <c r="J1091" s="26" t="str">
        <f t="shared" si="197"/>
        <v>11</v>
      </c>
      <c r="K1091" s="26" t="str">
        <f t="shared" si="198"/>
        <v>nov</v>
      </c>
      <c r="L1091" s="26" t="str">
        <f t="shared" si="199"/>
        <v>noviembre</v>
      </c>
      <c r="M1091" s="26" t="str">
        <f t="shared" si="200"/>
        <v>n</v>
      </c>
      <c r="O1091" s="26" t="str">
        <f t="shared" si="201"/>
        <v>07</v>
      </c>
      <c r="P1091" s="26" t="str">
        <f t="shared" si="202"/>
        <v>2007</v>
      </c>
      <c r="R1091" s="26" t="str">
        <f t="shared" si="203"/>
        <v>11-2007</v>
      </c>
    </row>
    <row r="1092" spans="2:18" x14ac:dyDescent="0.25">
      <c r="B1092" s="24">
        <v>39874</v>
      </c>
      <c r="D1092" s="26" t="str">
        <f t="shared" si="192"/>
        <v>2</v>
      </c>
      <c r="E1092" s="26" t="str">
        <f t="shared" si="193"/>
        <v>02</v>
      </c>
      <c r="F1092" s="26" t="str">
        <f t="shared" si="194"/>
        <v>lun</v>
      </c>
      <c r="G1092" s="26" t="str">
        <f t="shared" si="195"/>
        <v>lunes</v>
      </c>
      <c r="I1092" s="26" t="str">
        <f t="shared" si="196"/>
        <v>3</v>
      </c>
      <c r="J1092" s="26" t="str">
        <f t="shared" si="197"/>
        <v>03</v>
      </c>
      <c r="K1092" s="26" t="str">
        <f t="shared" si="198"/>
        <v>mar</v>
      </c>
      <c r="L1092" s="26" t="str">
        <f t="shared" si="199"/>
        <v>marzo</v>
      </c>
      <c r="M1092" s="26" t="str">
        <f t="shared" si="200"/>
        <v>m</v>
      </c>
      <c r="O1092" s="26" t="str">
        <f t="shared" si="201"/>
        <v>09</v>
      </c>
      <c r="P1092" s="26" t="str">
        <f t="shared" si="202"/>
        <v>2009</v>
      </c>
      <c r="R1092" s="26" t="str">
        <f t="shared" si="203"/>
        <v>03-2009</v>
      </c>
    </row>
    <row r="1093" spans="2:18" x14ac:dyDescent="0.25">
      <c r="B1093" s="24">
        <v>44127</v>
      </c>
      <c r="D1093" s="26" t="str">
        <f t="shared" si="192"/>
        <v>23</v>
      </c>
      <c r="E1093" s="26" t="str">
        <f t="shared" si="193"/>
        <v>23</v>
      </c>
      <c r="F1093" s="26" t="str">
        <f t="shared" si="194"/>
        <v>vie</v>
      </c>
      <c r="G1093" s="26" t="str">
        <f t="shared" si="195"/>
        <v>viernes</v>
      </c>
      <c r="I1093" s="26" t="str">
        <f t="shared" si="196"/>
        <v>10</v>
      </c>
      <c r="J1093" s="26" t="str">
        <f t="shared" si="197"/>
        <v>10</v>
      </c>
      <c r="K1093" s="26" t="str">
        <f t="shared" si="198"/>
        <v>oct</v>
      </c>
      <c r="L1093" s="26" t="str">
        <f t="shared" si="199"/>
        <v>octubre</v>
      </c>
      <c r="M1093" s="26" t="str">
        <f t="shared" si="200"/>
        <v>o</v>
      </c>
      <c r="O1093" s="26" t="str">
        <f t="shared" si="201"/>
        <v>20</v>
      </c>
      <c r="P1093" s="26" t="str">
        <f t="shared" si="202"/>
        <v>2020</v>
      </c>
      <c r="R1093" s="26" t="str">
        <f t="shared" si="203"/>
        <v>10-2020</v>
      </c>
    </row>
    <row r="1094" spans="2:18" x14ac:dyDescent="0.25">
      <c r="B1094" s="24">
        <v>37849</v>
      </c>
      <c r="D1094" s="26" t="str">
        <f t="shared" si="192"/>
        <v>16</v>
      </c>
      <c r="E1094" s="26" t="str">
        <f t="shared" si="193"/>
        <v>16</v>
      </c>
      <c r="F1094" s="26" t="str">
        <f t="shared" si="194"/>
        <v>sáb</v>
      </c>
      <c r="G1094" s="26" t="str">
        <f t="shared" si="195"/>
        <v>sábado</v>
      </c>
      <c r="I1094" s="26" t="str">
        <f t="shared" si="196"/>
        <v>8</v>
      </c>
      <c r="J1094" s="26" t="str">
        <f t="shared" si="197"/>
        <v>08</v>
      </c>
      <c r="K1094" s="26" t="str">
        <f t="shared" si="198"/>
        <v>ago</v>
      </c>
      <c r="L1094" s="26" t="str">
        <f t="shared" si="199"/>
        <v>agosto</v>
      </c>
      <c r="M1094" s="26" t="str">
        <f t="shared" si="200"/>
        <v>a</v>
      </c>
      <c r="O1094" s="26" t="str">
        <f t="shared" si="201"/>
        <v>03</v>
      </c>
      <c r="P1094" s="26" t="str">
        <f t="shared" si="202"/>
        <v>2003</v>
      </c>
      <c r="R1094" s="26" t="str">
        <f t="shared" si="203"/>
        <v>08-2003</v>
      </c>
    </row>
    <row r="1095" spans="2:18" x14ac:dyDescent="0.25">
      <c r="B1095" s="24">
        <v>37209</v>
      </c>
      <c r="D1095" s="26" t="str">
        <f t="shared" si="192"/>
        <v>14</v>
      </c>
      <c r="E1095" s="26" t="str">
        <f t="shared" si="193"/>
        <v>14</v>
      </c>
      <c r="F1095" s="26" t="str">
        <f t="shared" si="194"/>
        <v>mié</v>
      </c>
      <c r="G1095" s="26" t="str">
        <f t="shared" si="195"/>
        <v>miércoles</v>
      </c>
      <c r="I1095" s="26" t="str">
        <f t="shared" si="196"/>
        <v>11</v>
      </c>
      <c r="J1095" s="26" t="str">
        <f t="shared" si="197"/>
        <v>11</v>
      </c>
      <c r="K1095" s="26" t="str">
        <f t="shared" si="198"/>
        <v>nov</v>
      </c>
      <c r="L1095" s="26" t="str">
        <f t="shared" si="199"/>
        <v>noviembre</v>
      </c>
      <c r="M1095" s="26" t="str">
        <f t="shared" si="200"/>
        <v>n</v>
      </c>
      <c r="O1095" s="26" t="str">
        <f t="shared" si="201"/>
        <v>01</v>
      </c>
      <c r="P1095" s="26" t="str">
        <f t="shared" si="202"/>
        <v>2001</v>
      </c>
      <c r="R1095" s="26" t="str">
        <f t="shared" si="203"/>
        <v>11-2001</v>
      </c>
    </row>
    <row r="1096" spans="2:18" x14ac:dyDescent="0.25">
      <c r="B1096" s="24">
        <v>36675</v>
      </c>
      <c r="D1096" s="26" t="str">
        <f t="shared" si="192"/>
        <v>29</v>
      </c>
      <c r="E1096" s="26" t="str">
        <f t="shared" si="193"/>
        <v>29</v>
      </c>
      <c r="F1096" s="26" t="str">
        <f t="shared" si="194"/>
        <v>lun</v>
      </c>
      <c r="G1096" s="26" t="str">
        <f t="shared" si="195"/>
        <v>lunes</v>
      </c>
      <c r="I1096" s="26" t="str">
        <f t="shared" si="196"/>
        <v>5</v>
      </c>
      <c r="J1096" s="26" t="str">
        <f t="shared" si="197"/>
        <v>05</v>
      </c>
      <c r="K1096" s="26" t="str">
        <f t="shared" si="198"/>
        <v>may</v>
      </c>
      <c r="L1096" s="26" t="str">
        <f t="shared" si="199"/>
        <v>mayo</v>
      </c>
      <c r="M1096" s="26" t="str">
        <f t="shared" si="200"/>
        <v>m</v>
      </c>
      <c r="O1096" s="26" t="str">
        <f t="shared" si="201"/>
        <v>00</v>
      </c>
      <c r="P1096" s="26" t="str">
        <f t="shared" si="202"/>
        <v>2000</v>
      </c>
      <c r="R1096" s="26" t="str">
        <f t="shared" si="203"/>
        <v>05-2000</v>
      </c>
    </row>
    <row r="1097" spans="2:18" x14ac:dyDescent="0.25">
      <c r="B1097" s="24">
        <v>43767</v>
      </c>
      <c r="D1097" s="26" t="str">
        <f t="shared" si="192"/>
        <v>29</v>
      </c>
      <c r="E1097" s="26" t="str">
        <f t="shared" si="193"/>
        <v>29</v>
      </c>
      <c r="F1097" s="26" t="str">
        <f t="shared" si="194"/>
        <v>mar</v>
      </c>
      <c r="G1097" s="26" t="str">
        <f t="shared" si="195"/>
        <v>martes</v>
      </c>
      <c r="I1097" s="26" t="str">
        <f t="shared" si="196"/>
        <v>10</v>
      </c>
      <c r="J1097" s="26" t="str">
        <f t="shared" si="197"/>
        <v>10</v>
      </c>
      <c r="K1097" s="26" t="str">
        <f t="shared" si="198"/>
        <v>oct</v>
      </c>
      <c r="L1097" s="26" t="str">
        <f t="shared" si="199"/>
        <v>octubre</v>
      </c>
      <c r="M1097" s="26" t="str">
        <f t="shared" si="200"/>
        <v>o</v>
      </c>
      <c r="O1097" s="26" t="str">
        <f t="shared" si="201"/>
        <v>19</v>
      </c>
      <c r="P1097" s="26" t="str">
        <f t="shared" si="202"/>
        <v>2019</v>
      </c>
      <c r="R1097" s="26" t="str">
        <f t="shared" si="203"/>
        <v>10-2019</v>
      </c>
    </row>
    <row r="1098" spans="2:18" x14ac:dyDescent="0.25">
      <c r="B1098" s="24">
        <v>42972</v>
      </c>
      <c r="D1098" s="26" t="str">
        <f t="shared" si="192"/>
        <v>25</v>
      </c>
      <c r="E1098" s="26" t="str">
        <f t="shared" si="193"/>
        <v>25</v>
      </c>
      <c r="F1098" s="26" t="str">
        <f t="shared" si="194"/>
        <v>vie</v>
      </c>
      <c r="G1098" s="26" t="str">
        <f t="shared" si="195"/>
        <v>viernes</v>
      </c>
      <c r="I1098" s="26" t="str">
        <f t="shared" si="196"/>
        <v>8</v>
      </c>
      <c r="J1098" s="26" t="str">
        <f t="shared" si="197"/>
        <v>08</v>
      </c>
      <c r="K1098" s="26" t="str">
        <f t="shared" si="198"/>
        <v>ago</v>
      </c>
      <c r="L1098" s="26" t="str">
        <f t="shared" si="199"/>
        <v>agosto</v>
      </c>
      <c r="M1098" s="26" t="str">
        <f t="shared" si="200"/>
        <v>a</v>
      </c>
      <c r="O1098" s="26" t="str">
        <f t="shared" si="201"/>
        <v>17</v>
      </c>
      <c r="P1098" s="26" t="str">
        <f t="shared" si="202"/>
        <v>2017</v>
      </c>
      <c r="R1098" s="26" t="str">
        <f t="shared" si="203"/>
        <v>08-2017</v>
      </c>
    </row>
    <row r="1099" spans="2:18" x14ac:dyDescent="0.25">
      <c r="B1099" s="24">
        <v>39129</v>
      </c>
      <c r="D1099" s="26" t="str">
        <f t="shared" si="192"/>
        <v>16</v>
      </c>
      <c r="E1099" s="26" t="str">
        <f t="shared" si="193"/>
        <v>16</v>
      </c>
      <c r="F1099" s="26" t="str">
        <f t="shared" si="194"/>
        <v>vie</v>
      </c>
      <c r="G1099" s="26" t="str">
        <f t="shared" si="195"/>
        <v>viernes</v>
      </c>
      <c r="I1099" s="26" t="str">
        <f t="shared" si="196"/>
        <v>2</v>
      </c>
      <c r="J1099" s="26" t="str">
        <f t="shared" si="197"/>
        <v>02</v>
      </c>
      <c r="K1099" s="26" t="str">
        <f t="shared" si="198"/>
        <v>feb</v>
      </c>
      <c r="L1099" s="26" t="str">
        <f t="shared" si="199"/>
        <v>febrero</v>
      </c>
      <c r="M1099" s="26" t="str">
        <f t="shared" si="200"/>
        <v>f</v>
      </c>
      <c r="O1099" s="26" t="str">
        <f t="shared" si="201"/>
        <v>07</v>
      </c>
      <c r="P1099" s="26" t="str">
        <f t="shared" si="202"/>
        <v>2007</v>
      </c>
      <c r="R1099" s="26" t="str">
        <f t="shared" si="203"/>
        <v>02-2007</v>
      </c>
    </row>
    <row r="1100" spans="2:18" x14ac:dyDescent="0.25">
      <c r="B1100" s="24">
        <v>41987</v>
      </c>
      <c r="D1100" s="26" t="str">
        <f t="shared" ref="D1100:D1163" si="204">TEXT(B1100,"d")</f>
        <v>14</v>
      </c>
      <c r="E1100" s="26" t="str">
        <f t="shared" ref="E1100:E1163" si="205">TEXT(B1100,"dd")</f>
        <v>14</v>
      </c>
      <c r="F1100" s="26" t="str">
        <f t="shared" ref="F1100:F1163" si="206">TEXT(B1100,"ddd")</f>
        <v>dom</v>
      </c>
      <c r="G1100" s="26" t="str">
        <f t="shared" ref="G1100:G1163" si="207">TEXT(B1100,"dddd")</f>
        <v>domingo</v>
      </c>
      <c r="I1100" s="26" t="str">
        <f t="shared" ref="I1100:I1163" si="208">TEXT(B1100,"m")</f>
        <v>12</v>
      </c>
      <c r="J1100" s="26" t="str">
        <f t="shared" ref="J1100:J1163" si="209">TEXT(B1100,"mm")</f>
        <v>12</v>
      </c>
      <c r="K1100" s="26" t="str">
        <f t="shared" ref="K1100:K1163" si="210">TEXT(B1100,"mmm")</f>
        <v>dic</v>
      </c>
      <c r="L1100" s="26" t="str">
        <f t="shared" ref="L1100:L1163" si="211">TEXT(B1100,"mmmm")</f>
        <v>diciembre</v>
      </c>
      <c r="M1100" s="26" t="str">
        <f t="shared" ref="M1100:M1163" si="212">TEXT(B1100,"mmmmm")</f>
        <v>d</v>
      </c>
      <c r="O1100" s="26" t="str">
        <f t="shared" ref="O1100:O1163" si="213">TEXT(B1100,"yy")</f>
        <v>14</v>
      </c>
      <c r="P1100" s="26" t="str">
        <f t="shared" ref="P1100:P1163" si="214">TEXT(B1100,"yyyy")</f>
        <v>2014</v>
      </c>
      <c r="R1100" s="26" t="str">
        <f t="shared" ref="R1100:R1163" si="215">TEXT(B1100,"mm-yyyy")</f>
        <v>12-2014</v>
      </c>
    </row>
    <row r="1101" spans="2:18" x14ac:dyDescent="0.25">
      <c r="B1101" s="24">
        <v>36831</v>
      </c>
      <c r="D1101" s="26" t="str">
        <f t="shared" si="204"/>
        <v>1</v>
      </c>
      <c r="E1101" s="26" t="str">
        <f t="shared" si="205"/>
        <v>01</v>
      </c>
      <c r="F1101" s="26" t="str">
        <f t="shared" si="206"/>
        <v>mié</v>
      </c>
      <c r="G1101" s="26" t="str">
        <f t="shared" si="207"/>
        <v>miércoles</v>
      </c>
      <c r="I1101" s="26" t="str">
        <f t="shared" si="208"/>
        <v>11</v>
      </c>
      <c r="J1101" s="26" t="str">
        <f t="shared" si="209"/>
        <v>11</v>
      </c>
      <c r="K1101" s="26" t="str">
        <f t="shared" si="210"/>
        <v>nov</v>
      </c>
      <c r="L1101" s="26" t="str">
        <f t="shared" si="211"/>
        <v>noviembre</v>
      </c>
      <c r="M1101" s="26" t="str">
        <f t="shared" si="212"/>
        <v>n</v>
      </c>
      <c r="O1101" s="26" t="str">
        <f t="shared" si="213"/>
        <v>00</v>
      </c>
      <c r="P1101" s="26" t="str">
        <f t="shared" si="214"/>
        <v>2000</v>
      </c>
      <c r="R1101" s="26" t="str">
        <f t="shared" si="215"/>
        <v>11-2000</v>
      </c>
    </row>
    <row r="1102" spans="2:18" x14ac:dyDescent="0.25">
      <c r="B1102" s="24">
        <v>43381</v>
      </c>
      <c r="D1102" s="26" t="str">
        <f t="shared" si="204"/>
        <v>8</v>
      </c>
      <c r="E1102" s="26" t="str">
        <f t="shared" si="205"/>
        <v>08</v>
      </c>
      <c r="F1102" s="26" t="str">
        <f t="shared" si="206"/>
        <v>lun</v>
      </c>
      <c r="G1102" s="26" t="str">
        <f t="shared" si="207"/>
        <v>lunes</v>
      </c>
      <c r="I1102" s="26" t="str">
        <f t="shared" si="208"/>
        <v>10</v>
      </c>
      <c r="J1102" s="26" t="str">
        <f t="shared" si="209"/>
        <v>10</v>
      </c>
      <c r="K1102" s="26" t="str">
        <f t="shared" si="210"/>
        <v>oct</v>
      </c>
      <c r="L1102" s="26" t="str">
        <f t="shared" si="211"/>
        <v>octubre</v>
      </c>
      <c r="M1102" s="26" t="str">
        <f t="shared" si="212"/>
        <v>o</v>
      </c>
      <c r="O1102" s="26" t="str">
        <f t="shared" si="213"/>
        <v>18</v>
      </c>
      <c r="P1102" s="26" t="str">
        <f t="shared" si="214"/>
        <v>2018</v>
      </c>
      <c r="R1102" s="26" t="str">
        <f t="shared" si="215"/>
        <v>10-2018</v>
      </c>
    </row>
    <row r="1103" spans="2:18" x14ac:dyDescent="0.25">
      <c r="B1103" s="24">
        <v>43596</v>
      </c>
      <c r="D1103" s="26" t="str">
        <f t="shared" si="204"/>
        <v>11</v>
      </c>
      <c r="E1103" s="26" t="str">
        <f t="shared" si="205"/>
        <v>11</v>
      </c>
      <c r="F1103" s="26" t="str">
        <f t="shared" si="206"/>
        <v>sáb</v>
      </c>
      <c r="G1103" s="26" t="str">
        <f t="shared" si="207"/>
        <v>sábado</v>
      </c>
      <c r="I1103" s="26" t="str">
        <f t="shared" si="208"/>
        <v>5</v>
      </c>
      <c r="J1103" s="26" t="str">
        <f t="shared" si="209"/>
        <v>05</v>
      </c>
      <c r="K1103" s="26" t="str">
        <f t="shared" si="210"/>
        <v>may</v>
      </c>
      <c r="L1103" s="26" t="str">
        <f t="shared" si="211"/>
        <v>mayo</v>
      </c>
      <c r="M1103" s="26" t="str">
        <f t="shared" si="212"/>
        <v>m</v>
      </c>
      <c r="O1103" s="26" t="str">
        <f t="shared" si="213"/>
        <v>19</v>
      </c>
      <c r="P1103" s="26" t="str">
        <f t="shared" si="214"/>
        <v>2019</v>
      </c>
      <c r="R1103" s="26" t="str">
        <f t="shared" si="215"/>
        <v>05-2019</v>
      </c>
    </row>
    <row r="1104" spans="2:18" x14ac:dyDescent="0.25">
      <c r="B1104" s="24">
        <v>43497</v>
      </c>
      <c r="D1104" s="26" t="str">
        <f t="shared" si="204"/>
        <v>1</v>
      </c>
      <c r="E1104" s="26" t="str">
        <f t="shared" si="205"/>
        <v>01</v>
      </c>
      <c r="F1104" s="26" t="str">
        <f t="shared" si="206"/>
        <v>vie</v>
      </c>
      <c r="G1104" s="26" t="str">
        <f t="shared" si="207"/>
        <v>viernes</v>
      </c>
      <c r="I1104" s="26" t="str">
        <f t="shared" si="208"/>
        <v>2</v>
      </c>
      <c r="J1104" s="26" t="str">
        <f t="shared" si="209"/>
        <v>02</v>
      </c>
      <c r="K1104" s="26" t="str">
        <f t="shared" si="210"/>
        <v>feb</v>
      </c>
      <c r="L1104" s="26" t="str">
        <f t="shared" si="211"/>
        <v>febrero</v>
      </c>
      <c r="M1104" s="26" t="str">
        <f t="shared" si="212"/>
        <v>f</v>
      </c>
      <c r="O1104" s="26" t="str">
        <f t="shared" si="213"/>
        <v>19</v>
      </c>
      <c r="P1104" s="26" t="str">
        <f t="shared" si="214"/>
        <v>2019</v>
      </c>
      <c r="R1104" s="26" t="str">
        <f t="shared" si="215"/>
        <v>02-2019</v>
      </c>
    </row>
    <row r="1105" spans="2:18" x14ac:dyDescent="0.25">
      <c r="B1105" s="24">
        <v>42426</v>
      </c>
      <c r="D1105" s="26" t="str">
        <f t="shared" si="204"/>
        <v>26</v>
      </c>
      <c r="E1105" s="26" t="str">
        <f t="shared" si="205"/>
        <v>26</v>
      </c>
      <c r="F1105" s="26" t="str">
        <f t="shared" si="206"/>
        <v>vie</v>
      </c>
      <c r="G1105" s="26" t="str">
        <f t="shared" si="207"/>
        <v>viernes</v>
      </c>
      <c r="I1105" s="26" t="str">
        <f t="shared" si="208"/>
        <v>2</v>
      </c>
      <c r="J1105" s="26" t="str">
        <f t="shared" si="209"/>
        <v>02</v>
      </c>
      <c r="K1105" s="26" t="str">
        <f t="shared" si="210"/>
        <v>feb</v>
      </c>
      <c r="L1105" s="26" t="str">
        <f t="shared" si="211"/>
        <v>febrero</v>
      </c>
      <c r="M1105" s="26" t="str">
        <f t="shared" si="212"/>
        <v>f</v>
      </c>
      <c r="O1105" s="26" t="str">
        <f t="shared" si="213"/>
        <v>16</v>
      </c>
      <c r="P1105" s="26" t="str">
        <f t="shared" si="214"/>
        <v>2016</v>
      </c>
      <c r="R1105" s="26" t="str">
        <f t="shared" si="215"/>
        <v>02-2016</v>
      </c>
    </row>
    <row r="1106" spans="2:18" x14ac:dyDescent="0.25">
      <c r="B1106" s="24">
        <v>37354</v>
      </c>
      <c r="D1106" s="26" t="str">
        <f t="shared" si="204"/>
        <v>8</v>
      </c>
      <c r="E1106" s="26" t="str">
        <f t="shared" si="205"/>
        <v>08</v>
      </c>
      <c r="F1106" s="26" t="str">
        <f t="shared" si="206"/>
        <v>lun</v>
      </c>
      <c r="G1106" s="26" t="str">
        <f t="shared" si="207"/>
        <v>lunes</v>
      </c>
      <c r="I1106" s="26" t="str">
        <f t="shared" si="208"/>
        <v>4</v>
      </c>
      <c r="J1106" s="26" t="str">
        <f t="shared" si="209"/>
        <v>04</v>
      </c>
      <c r="K1106" s="26" t="str">
        <f t="shared" si="210"/>
        <v>abr</v>
      </c>
      <c r="L1106" s="26" t="str">
        <f t="shared" si="211"/>
        <v>abril</v>
      </c>
      <c r="M1106" s="26" t="str">
        <f t="shared" si="212"/>
        <v>a</v>
      </c>
      <c r="O1106" s="26" t="str">
        <f t="shared" si="213"/>
        <v>02</v>
      </c>
      <c r="P1106" s="26" t="str">
        <f t="shared" si="214"/>
        <v>2002</v>
      </c>
      <c r="R1106" s="26" t="str">
        <f t="shared" si="215"/>
        <v>04-2002</v>
      </c>
    </row>
    <row r="1107" spans="2:18" x14ac:dyDescent="0.25">
      <c r="B1107" s="24">
        <v>43096</v>
      </c>
      <c r="D1107" s="26" t="str">
        <f t="shared" si="204"/>
        <v>27</v>
      </c>
      <c r="E1107" s="26" t="str">
        <f t="shared" si="205"/>
        <v>27</v>
      </c>
      <c r="F1107" s="26" t="str">
        <f t="shared" si="206"/>
        <v>mié</v>
      </c>
      <c r="G1107" s="26" t="str">
        <f t="shared" si="207"/>
        <v>miércoles</v>
      </c>
      <c r="I1107" s="26" t="str">
        <f t="shared" si="208"/>
        <v>12</v>
      </c>
      <c r="J1107" s="26" t="str">
        <f t="shared" si="209"/>
        <v>12</v>
      </c>
      <c r="K1107" s="26" t="str">
        <f t="shared" si="210"/>
        <v>dic</v>
      </c>
      <c r="L1107" s="26" t="str">
        <f t="shared" si="211"/>
        <v>diciembre</v>
      </c>
      <c r="M1107" s="26" t="str">
        <f t="shared" si="212"/>
        <v>d</v>
      </c>
      <c r="O1107" s="26" t="str">
        <f t="shared" si="213"/>
        <v>17</v>
      </c>
      <c r="P1107" s="26" t="str">
        <f t="shared" si="214"/>
        <v>2017</v>
      </c>
      <c r="R1107" s="26" t="str">
        <f t="shared" si="215"/>
        <v>12-2017</v>
      </c>
    </row>
    <row r="1108" spans="2:18" x14ac:dyDescent="0.25">
      <c r="B1108" s="24">
        <v>43919</v>
      </c>
      <c r="D1108" s="26" t="str">
        <f t="shared" si="204"/>
        <v>29</v>
      </c>
      <c r="E1108" s="26" t="str">
        <f t="shared" si="205"/>
        <v>29</v>
      </c>
      <c r="F1108" s="26" t="str">
        <f t="shared" si="206"/>
        <v>dom</v>
      </c>
      <c r="G1108" s="26" t="str">
        <f t="shared" si="207"/>
        <v>domingo</v>
      </c>
      <c r="I1108" s="26" t="str">
        <f t="shared" si="208"/>
        <v>3</v>
      </c>
      <c r="J1108" s="26" t="str">
        <f t="shared" si="209"/>
        <v>03</v>
      </c>
      <c r="K1108" s="26" t="str">
        <f t="shared" si="210"/>
        <v>mar</v>
      </c>
      <c r="L1108" s="26" t="str">
        <f t="shared" si="211"/>
        <v>marzo</v>
      </c>
      <c r="M1108" s="26" t="str">
        <f t="shared" si="212"/>
        <v>m</v>
      </c>
      <c r="O1108" s="26" t="str">
        <f t="shared" si="213"/>
        <v>20</v>
      </c>
      <c r="P1108" s="26" t="str">
        <f t="shared" si="214"/>
        <v>2020</v>
      </c>
      <c r="R1108" s="26" t="str">
        <f t="shared" si="215"/>
        <v>03-2020</v>
      </c>
    </row>
    <row r="1109" spans="2:18" x14ac:dyDescent="0.25">
      <c r="B1109" s="24">
        <v>43002</v>
      </c>
      <c r="D1109" s="26" t="str">
        <f t="shared" si="204"/>
        <v>24</v>
      </c>
      <c r="E1109" s="26" t="str">
        <f t="shared" si="205"/>
        <v>24</v>
      </c>
      <c r="F1109" s="26" t="str">
        <f t="shared" si="206"/>
        <v>dom</v>
      </c>
      <c r="G1109" s="26" t="str">
        <f t="shared" si="207"/>
        <v>domingo</v>
      </c>
      <c r="I1109" s="26" t="str">
        <f t="shared" si="208"/>
        <v>9</v>
      </c>
      <c r="J1109" s="26" t="str">
        <f t="shared" si="209"/>
        <v>09</v>
      </c>
      <c r="K1109" s="26" t="str">
        <f t="shared" si="210"/>
        <v>sep</v>
      </c>
      <c r="L1109" s="26" t="str">
        <f t="shared" si="211"/>
        <v>septiembre</v>
      </c>
      <c r="M1109" s="26" t="str">
        <f t="shared" si="212"/>
        <v>s</v>
      </c>
      <c r="O1109" s="26" t="str">
        <f t="shared" si="213"/>
        <v>17</v>
      </c>
      <c r="P1109" s="26" t="str">
        <f t="shared" si="214"/>
        <v>2017</v>
      </c>
      <c r="R1109" s="26" t="str">
        <f t="shared" si="215"/>
        <v>09-2017</v>
      </c>
    </row>
    <row r="1110" spans="2:18" x14ac:dyDescent="0.25">
      <c r="B1110" s="24">
        <v>39906</v>
      </c>
      <c r="D1110" s="26" t="str">
        <f t="shared" si="204"/>
        <v>3</v>
      </c>
      <c r="E1110" s="26" t="str">
        <f t="shared" si="205"/>
        <v>03</v>
      </c>
      <c r="F1110" s="26" t="str">
        <f t="shared" si="206"/>
        <v>vie</v>
      </c>
      <c r="G1110" s="26" t="str">
        <f t="shared" si="207"/>
        <v>viernes</v>
      </c>
      <c r="I1110" s="26" t="str">
        <f t="shared" si="208"/>
        <v>4</v>
      </c>
      <c r="J1110" s="26" t="str">
        <f t="shared" si="209"/>
        <v>04</v>
      </c>
      <c r="K1110" s="26" t="str">
        <f t="shared" si="210"/>
        <v>abr</v>
      </c>
      <c r="L1110" s="26" t="str">
        <f t="shared" si="211"/>
        <v>abril</v>
      </c>
      <c r="M1110" s="26" t="str">
        <f t="shared" si="212"/>
        <v>a</v>
      </c>
      <c r="O1110" s="26" t="str">
        <f t="shared" si="213"/>
        <v>09</v>
      </c>
      <c r="P1110" s="26" t="str">
        <f t="shared" si="214"/>
        <v>2009</v>
      </c>
      <c r="R1110" s="26" t="str">
        <f t="shared" si="215"/>
        <v>04-2009</v>
      </c>
    </row>
    <row r="1111" spans="2:18" x14ac:dyDescent="0.25">
      <c r="B1111" s="24">
        <v>40747</v>
      </c>
      <c r="D1111" s="26" t="str">
        <f t="shared" si="204"/>
        <v>23</v>
      </c>
      <c r="E1111" s="26" t="str">
        <f t="shared" si="205"/>
        <v>23</v>
      </c>
      <c r="F1111" s="26" t="str">
        <f t="shared" si="206"/>
        <v>sáb</v>
      </c>
      <c r="G1111" s="26" t="str">
        <f t="shared" si="207"/>
        <v>sábado</v>
      </c>
      <c r="I1111" s="26" t="str">
        <f t="shared" si="208"/>
        <v>7</v>
      </c>
      <c r="J1111" s="26" t="str">
        <f t="shared" si="209"/>
        <v>07</v>
      </c>
      <c r="K1111" s="26" t="str">
        <f t="shared" si="210"/>
        <v>jul</v>
      </c>
      <c r="L1111" s="26" t="str">
        <f t="shared" si="211"/>
        <v>julio</v>
      </c>
      <c r="M1111" s="26" t="str">
        <f t="shared" si="212"/>
        <v>j</v>
      </c>
      <c r="O1111" s="26" t="str">
        <f t="shared" si="213"/>
        <v>11</v>
      </c>
      <c r="P1111" s="26" t="str">
        <f t="shared" si="214"/>
        <v>2011</v>
      </c>
      <c r="R1111" s="26" t="str">
        <f t="shared" si="215"/>
        <v>07-2011</v>
      </c>
    </row>
    <row r="1112" spans="2:18" x14ac:dyDescent="0.25">
      <c r="B1112" s="24">
        <v>41340</v>
      </c>
      <c r="D1112" s="26" t="str">
        <f t="shared" si="204"/>
        <v>7</v>
      </c>
      <c r="E1112" s="26" t="str">
        <f t="shared" si="205"/>
        <v>07</v>
      </c>
      <c r="F1112" s="26" t="str">
        <f t="shared" si="206"/>
        <v>jue</v>
      </c>
      <c r="G1112" s="26" t="str">
        <f t="shared" si="207"/>
        <v>jueves</v>
      </c>
      <c r="I1112" s="26" t="str">
        <f t="shared" si="208"/>
        <v>3</v>
      </c>
      <c r="J1112" s="26" t="str">
        <f t="shared" si="209"/>
        <v>03</v>
      </c>
      <c r="K1112" s="26" t="str">
        <f t="shared" si="210"/>
        <v>mar</v>
      </c>
      <c r="L1112" s="26" t="str">
        <f t="shared" si="211"/>
        <v>marzo</v>
      </c>
      <c r="M1112" s="26" t="str">
        <f t="shared" si="212"/>
        <v>m</v>
      </c>
      <c r="O1112" s="26" t="str">
        <f t="shared" si="213"/>
        <v>13</v>
      </c>
      <c r="P1112" s="26" t="str">
        <f t="shared" si="214"/>
        <v>2013</v>
      </c>
      <c r="R1112" s="26" t="str">
        <f t="shared" si="215"/>
        <v>03-2013</v>
      </c>
    </row>
    <row r="1113" spans="2:18" x14ac:dyDescent="0.25">
      <c r="B1113" s="24">
        <v>37987</v>
      </c>
      <c r="D1113" s="26" t="str">
        <f t="shared" si="204"/>
        <v>1</v>
      </c>
      <c r="E1113" s="26" t="str">
        <f t="shared" si="205"/>
        <v>01</v>
      </c>
      <c r="F1113" s="26" t="str">
        <f t="shared" si="206"/>
        <v>jue</v>
      </c>
      <c r="G1113" s="26" t="str">
        <f t="shared" si="207"/>
        <v>jueves</v>
      </c>
      <c r="I1113" s="26" t="str">
        <f t="shared" si="208"/>
        <v>1</v>
      </c>
      <c r="J1113" s="26" t="str">
        <f t="shared" si="209"/>
        <v>01</v>
      </c>
      <c r="K1113" s="26" t="str">
        <f t="shared" si="210"/>
        <v>ene</v>
      </c>
      <c r="L1113" s="26" t="str">
        <f t="shared" si="211"/>
        <v>enero</v>
      </c>
      <c r="M1113" s="26" t="str">
        <f t="shared" si="212"/>
        <v>e</v>
      </c>
      <c r="O1113" s="26" t="str">
        <f t="shared" si="213"/>
        <v>04</v>
      </c>
      <c r="P1113" s="26" t="str">
        <f t="shared" si="214"/>
        <v>2004</v>
      </c>
      <c r="R1113" s="26" t="str">
        <f t="shared" si="215"/>
        <v>01-2004</v>
      </c>
    </row>
    <row r="1114" spans="2:18" x14ac:dyDescent="0.25">
      <c r="B1114" s="24">
        <v>38284</v>
      </c>
      <c r="D1114" s="26" t="str">
        <f t="shared" si="204"/>
        <v>24</v>
      </c>
      <c r="E1114" s="26" t="str">
        <f t="shared" si="205"/>
        <v>24</v>
      </c>
      <c r="F1114" s="26" t="str">
        <f t="shared" si="206"/>
        <v>dom</v>
      </c>
      <c r="G1114" s="26" t="str">
        <f t="shared" si="207"/>
        <v>domingo</v>
      </c>
      <c r="I1114" s="26" t="str">
        <f t="shared" si="208"/>
        <v>10</v>
      </c>
      <c r="J1114" s="26" t="str">
        <f t="shared" si="209"/>
        <v>10</v>
      </c>
      <c r="K1114" s="26" t="str">
        <f t="shared" si="210"/>
        <v>oct</v>
      </c>
      <c r="L1114" s="26" t="str">
        <f t="shared" si="211"/>
        <v>octubre</v>
      </c>
      <c r="M1114" s="26" t="str">
        <f t="shared" si="212"/>
        <v>o</v>
      </c>
      <c r="O1114" s="26" t="str">
        <f t="shared" si="213"/>
        <v>04</v>
      </c>
      <c r="P1114" s="26" t="str">
        <f t="shared" si="214"/>
        <v>2004</v>
      </c>
      <c r="R1114" s="26" t="str">
        <f t="shared" si="215"/>
        <v>10-2004</v>
      </c>
    </row>
    <row r="1115" spans="2:18" x14ac:dyDescent="0.25">
      <c r="B1115" s="24">
        <v>43550</v>
      </c>
      <c r="D1115" s="26" t="str">
        <f t="shared" si="204"/>
        <v>26</v>
      </c>
      <c r="E1115" s="26" t="str">
        <f t="shared" si="205"/>
        <v>26</v>
      </c>
      <c r="F1115" s="26" t="str">
        <f t="shared" si="206"/>
        <v>mar</v>
      </c>
      <c r="G1115" s="26" t="str">
        <f t="shared" si="207"/>
        <v>martes</v>
      </c>
      <c r="I1115" s="26" t="str">
        <f t="shared" si="208"/>
        <v>3</v>
      </c>
      <c r="J1115" s="26" t="str">
        <f t="shared" si="209"/>
        <v>03</v>
      </c>
      <c r="K1115" s="26" t="str">
        <f t="shared" si="210"/>
        <v>mar</v>
      </c>
      <c r="L1115" s="26" t="str">
        <f t="shared" si="211"/>
        <v>marzo</v>
      </c>
      <c r="M1115" s="26" t="str">
        <f t="shared" si="212"/>
        <v>m</v>
      </c>
      <c r="O1115" s="26" t="str">
        <f t="shared" si="213"/>
        <v>19</v>
      </c>
      <c r="P1115" s="26" t="str">
        <f t="shared" si="214"/>
        <v>2019</v>
      </c>
      <c r="R1115" s="26" t="str">
        <f t="shared" si="215"/>
        <v>03-2019</v>
      </c>
    </row>
    <row r="1116" spans="2:18" x14ac:dyDescent="0.25">
      <c r="B1116" s="24">
        <v>42224</v>
      </c>
      <c r="D1116" s="26" t="str">
        <f t="shared" si="204"/>
        <v>8</v>
      </c>
      <c r="E1116" s="26" t="str">
        <f t="shared" si="205"/>
        <v>08</v>
      </c>
      <c r="F1116" s="26" t="str">
        <f t="shared" si="206"/>
        <v>sáb</v>
      </c>
      <c r="G1116" s="26" t="str">
        <f t="shared" si="207"/>
        <v>sábado</v>
      </c>
      <c r="I1116" s="26" t="str">
        <f t="shared" si="208"/>
        <v>8</v>
      </c>
      <c r="J1116" s="26" t="str">
        <f t="shared" si="209"/>
        <v>08</v>
      </c>
      <c r="K1116" s="26" t="str">
        <f t="shared" si="210"/>
        <v>ago</v>
      </c>
      <c r="L1116" s="26" t="str">
        <f t="shared" si="211"/>
        <v>agosto</v>
      </c>
      <c r="M1116" s="26" t="str">
        <f t="shared" si="212"/>
        <v>a</v>
      </c>
      <c r="O1116" s="26" t="str">
        <f t="shared" si="213"/>
        <v>15</v>
      </c>
      <c r="P1116" s="26" t="str">
        <f t="shared" si="214"/>
        <v>2015</v>
      </c>
      <c r="R1116" s="26" t="str">
        <f t="shared" si="215"/>
        <v>08-2015</v>
      </c>
    </row>
    <row r="1117" spans="2:18" x14ac:dyDescent="0.25">
      <c r="B1117" s="24">
        <v>39066</v>
      </c>
      <c r="D1117" s="26" t="str">
        <f t="shared" si="204"/>
        <v>15</v>
      </c>
      <c r="E1117" s="26" t="str">
        <f t="shared" si="205"/>
        <v>15</v>
      </c>
      <c r="F1117" s="26" t="str">
        <f t="shared" si="206"/>
        <v>vie</v>
      </c>
      <c r="G1117" s="26" t="str">
        <f t="shared" si="207"/>
        <v>viernes</v>
      </c>
      <c r="I1117" s="26" t="str">
        <f t="shared" si="208"/>
        <v>12</v>
      </c>
      <c r="J1117" s="26" t="str">
        <f t="shared" si="209"/>
        <v>12</v>
      </c>
      <c r="K1117" s="26" t="str">
        <f t="shared" si="210"/>
        <v>dic</v>
      </c>
      <c r="L1117" s="26" t="str">
        <f t="shared" si="211"/>
        <v>diciembre</v>
      </c>
      <c r="M1117" s="26" t="str">
        <f t="shared" si="212"/>
        <v>d</v>
      </c>
      <c r="O1117" s="26" t="str">
        <f t="shared" si="213"/>
        <v>06</v>
      </c>
      <c r="P1117" s="26" t="str">
        <f t="shared" si="214"/>
        <v>2006</v>
      </c>
      <c r="R1117" s="26" t="str">
        <f t="shared" si="215"/>
        <v>12-2006</v>
      </c>
    </row>
    <row r="1118" spans="2:18" x14ac:dyDescent="0.25">
      <c r="B1118" s="24">
        <v>43610</v>
      </c>
      <c r="D1118" s="26" t="str">
        <f t="shared" si="204"/>
        <v>25</v>
      </c>
      <c r="E1118" s="26" t="str">
        <f t="shared" si="205"/>
        <v>25</v>
      </c>
      <c r="F1118" s="26" t="str">
        <f t="shared" si="206"/>
        <v>sáb</v>
      </c>
      <c r="G1118" s="26" t="str">
        <f t="shared" si="207"/>
        <v>sábado</v>
      </c>
      <c r="I1118" s="26" t="str">
        <f t="shared" si="208"/>
        <v>5</v>
      </c>
      <c r="J1118" s="26" t="str">
        <f t="shared" si="209"/>
        <v>05</v>
      </c>
      <c r="K1118" s="26" t="str">
        <f t="shared" si="210"/>
        <v>may</v>
      </c>
      <c r="L1118" s="26" t="str">
        <f t="shared" si="211"/>
        <v>mayo</v>
      </c>
      <c r="M1118" s="26" t="str">
        <f t="shared" si="212"/>
        <v>m</v>
      </c>
      <c r="O1118" s="26" t="str">
        <f t="shared" si="213"/>
        <v>19</v>
      </c>
      <c r="P1118" s="26" t="str">
        <f t="shared" si="214"/>
        <v>2019</v>
      </c>
      <c r="R1118" s="26" t="str">
        <f t="shared" si="215"/>
        <v>05-2019</v>
      </c>
    </row>
    <row r="1119" spans="2:18" x14ac:dyDescent="0.25">
      <c r="B1119" s="24">
        <v>43894</v>
      </c>
      <c r="D1119" s="26" t="str">
        <f t="shared" si="204"/>
        <v>4</v>
      </c>
      <c r="E1119" s="26" t="str">
        <f t="shared" si="205"/>
        <v>04</v>
      </c>
      <c r="F1119" s="26" t="str">
        <f t="shared" si="206"/>
        <v>mié</v>
      </c>
      <c r="G1119" s="26" t="str">
        <f t="shared" si="207"/>
        <v>miércoles</v>
      </c>
      <c r="I1119" s="26" t="str">
        <f t="shared" si="208"/>
        <v>3</v>
      </c>
      <c r="J1119" s="26" t="str">
        <f t="shared" si="209"/>
        <v>03</v>
      </c>
      <c r="K1119" s="26" t="str">
        <f t="shared" si="210"/>
        <v>mar</v>
      </c>
      <c r="L1119" s="26" t="str">
        <f t="shared" si="211"/>
        <v>marzo</v>
      </c>
      <c r="M1119" s="26" t="str">
        <f t="shared" si="212"/>
        <v>m</v>
      </c>
      <c r="O1119" s="26" t="str">
        <f t="shared" si="213"/>
        <v>20</v>
      </c>
      <c r="P1119" s="26" t="str">
        <f t="shared" si="214"/>
        <v>2020</v>
      </c>
      <c r="R1119" s="26" t="str">
        <f t="shared" si="215"/>
        <v>03-2020</v>
      </c>
    </row>
    <row r="1120" spans="2:18" x14ac:dyDescent="0.25">
      <c r="B1120" s="24">
        <v>42483</v>
      </c>
      <c r="D1120" s="26" t="str">
        <f t="shared" si="204"/>
        <v>23</v>
      </c>
      <c r="E1120" s="26" t="str">
        <f t="shared" si="205"/>
        <v>23</v>
      </c>
      <c r="F1120" s="26" t="str">
        <f t="shared" si="206"/>
        <v>sáb</v>
      </c>
      <c r="G1120" s="26" t="str">
        <f t="shared" si="207"/>
        <v>sábado</v>
      </c>
      <c r="I1120" s="26" t="str">
        <f t="shared" si="208"/>
        <v>4</v>
      </c>
      <c r="J1120" s="26" t="str">
        <f t="shared" si="209"/>
        <v>04</v>
      </c>
      <c r="K1120" s="26" t="str">
        <f t="shared" si="210"/>
        <v>abr</v>
      </c>
      <c r="L1120" s="26" t="str">
        <f t="shared" si="211"/>
        <v>abril</v>
      </c>
      <c r="M1120" s="26" t="str">
        <f t="shared" si="212"/>
        <v>a</v>
      </c>
      <c r="O1120" s="26" t="str">
        <f t="shared" si="213"/>
        <v>16</v>
      </c>
      <c r="P1120" s="26" t="str">
        <f t="shared" si="214"/>
        <v>2016</v>
      </c>
      <c r="R1120" s="26" t="str">
        <f t="shared" si="215"/>
        <v>04-2016</v>
      </c>
    </row>
    <row r="1121" spans="2:18" x14ac:dyDescent="0.25">
      <c r="B1121" s="24">
        <v>43353</v>
      </c>
      <c r="D1121" s="26" t="str">
        <f t="shared" si="204"/>
        <v>10</v>
      </c>
      <c r="E1121" s="26" t="str">
        <f t="shared" si="205"/>
        <v>10</v>
      </c>
      <c r="F1121" s="26" t="str">
        <f t="shared" si="206"/>
        <v>lun</v>
      </c>
      <c r="G1121" s="26" t="str">
        <f t="shared" si="207"/>
        <v>lunes</v>
      </c>
      <c r="I1121" s="26" t="str">
        <f t="shared" si="208"/>
        <v>9</v>
      </c>
      <c r="J1121" s="26" t="str">
        <f t="shared" si="209"/>
        <v>09</v>
      </c>
      <c r="K1121" s="26" t="str">
        <f t="shared" si="210"/>
        <v>sep</v>
      </c>
      <c r="L1121" s="26" t="str">
        <f t="shared" si="211"/>
        <v>septiembre</v>
      </c>
      <c r="M1121" s="26" t="str">
        <f t="shared" si="212"/>
        <v>s</v>
      </c>
      <c r="O1121" s="26" t="str">
        <f t="shared" si="213"/>
        <v>18</v>
      </c>
      <c r="P1121" s="26" t="str">
        <f t="shared" si="214"/>
        <v>2018</v>
      </c>
      <c r="R1121" s="26" t="str">
        <f t="shared" si="215"/>
        <v>09-2018</v>
      </c>
    </row>
    <row r="1122" spans="2:18" x14ac:dyDescent="0.25">
      <c r="B1122" s="24">
        <v>37811</v>
      </c>
      <c r="D1122" s="26" t="str">
        <f t="shared" si="204"/>
        <v>9</v>
      </c>
      <c r="E1122" s="26" t="str">
        <f t="shared" si="205"/>
        <v>09</v>
      </c>
      <c r="F1122" s="26" t="str">
        <f t="shared" si="206"/>
        <v>mié</v>
      </c>
      <c r="G1122" s="26" t="str">
        <f t="shared" si="207"/>
        <v>miércoles</v>
      </c>
      <c r="I1122" s="26" t="str">
        <f t="shared" si="208"/>
        <v>7</v>
      </c>
      <c r="J1122" s="26" t="str">
        <f t="shared" si="209"/>
        <v>07</v>
      </c>
      <c r="K1122" s="26" t="str">
        <f t="shared" si="210"/>
        <v>jul</v>
      </c>
      <c r="L1122" s="26" t="str">
        <f t="shared" si="211"/>
        <v>julio</v>
      </c>
      <c r="M1122" s="26" t="str">
        <f t="shared" si="212"/>
        <v>j</v>
      </c>
      <c r="O1122" s="26" t="str">
        <f t="shared" si="213"/>
        <v>03</v>
      </c>
      <c r="P1122" s="26" t="str">
        <f t="shared" si="214"/>
        <v>2003</v>
      </c>
      <c r="R1122" s="26" t="str">
        <f t="shared" si="215"/>
        <v>07-2003</v>
      </c>
    </row>
    <row r="1123" spans="2:18" x14ac:dyDescent="0.25">
      <c r="B1123" s="24">
        <v>38603</v>
      </c>
      <c r="D1123" s="26" t="str">
        <f t="shared" si="204"/>
        <v>8</v>
      </c>
      <c r="E1123" s="26" t="str">
        <f t="shared" si="205"/>
        <v>08</v>
      </c>
      <c r="F1123" s="26" t="str">
        <f t="shared" si="206"/>
        <v>jue</v>
      </c>
      <c r="G1123" s="26" t="str">
        <f t="shared" si="207"/>
        <v>jueves</v>
      </c>
      <c r="I1123" s="26" t="str">
        <f t="shared" si="208"/>
        <v>9</v>
      </c>
      <c r="J1123" s="26" t="str">
        <f t="shared" si="209"/>
        <v>09</v>
      </c>
      <c r="K1123" s="26" t="str">
        <f t="shared" si="210"/>
        <v>sep</v>
      </c>
      <c r="L1123" s="26" t="str">
        <f t="shared" si="211"/>
        <v>septiembre</v>
      </c>
      <c r="M1123" s="26" t="str">
        <f t="shared" si="212"/>
        <v>s</v>
      </c>
      <c r="O1123" s="26" t="str">
        <f t="shared" si="213"/>
        <v>05</v>
      </c>
      <c r="P1123" s="26" t="str">
        <f t="shared" si="214"/>
        <v>2005</v>
      </c>
      <c r="R1123" s="26" t="str">
        <f t="shared" si="215"/>
        <v>09-2005</v>
      </c>
    </row>
    <row r="1124" spans="2:18" x14ac:dyDescent="0.25">
      <c r="B1124" s="24">
        <v>41504</v>
      </c>
      <c r="D1124" s="26" t="str">
        <f t="shared" si="204"/>
        <v>18</v>
      </c>
      <c r="E1124" s="26" t="str">
        <f t="shared" si="205"/>
        <v>18</v>
      </c>
      <c r="F1124" s="26" t="str">
        <f t="shared" si="206"/>
        <v>dom</v>
      </c>
      <c r="G1124" s="26" t="str">
        <f t="shared" si="207"/>
        <v>domingo</v>
      </c>
      <c r="I1124" s="26" t="str">
        <f t="shared" si="208"/>
        <v>8</v>
      </c>
      <c r="J1124" s="26" t="str">
        <f t="shared" si="209"/>
        <v>08</v>
      </c>
      <c r="K1124" s="26" t="str">
        <f t="shared" si="210"/>
        <v>ago</v>
      </c>
      <c r="L1124" s="26" t="str">
        <f t="shared" si="211"/>
        <v>agosto</v>
      </c>
      <c r="M1124" s="26" t="str">
        <f t="shared" si="212"/>
        <v>a</v>
      </c>
      <c r="O1124" s="26" t="str">
        <f t="shared" si="213"/>
        <v>13</v>
      </c>
      <c r="P1124" s="26" t="str">
        <f t="shared" si="214"/>
        <v>2013</v>
      </c>
      <c r="R1124" s="26" t="str">
        <f t="shared" si="215"/>
        <v>08-2013</v>
      </c>
    </row>
    <row r="1125" spans="2:18" x14ac:dyDescent="0.25">
      <c r="B1125" s="24">
        <v>38916</v>
      </c>
      <c r="D1125" s="26" t="str">
        <f t="shared" si="204"/>
        <v>18</v>
      </c>
      <c r="E1125" s="26" t="str">
        <f t="shared" si="205"/>
        <v>18</v>
      </c>
      <c r="F1125" s="26" t="str">
        <f t="shared" si="206"/>
        <v>mar</v>
      </c>
      <c r="G1125" s="26" t="str">
        <f t="shared" si="207"/>
        <v>martes</v>
      </c>
      <c r="I1125" s="26" t="str">
        <f t="shared" si="208"/>
        <v>7</v>
      </c>
      <c r="J1125" s="26" t="str">
        <f t="shared" si="209"/>
        <v>07</v>
      </c>
      <c r="K1125" s="26" t="str">
        <f t="shared" si="210"/>
        <v>jul</v>
      </c>
      <c r="L1125" s="26" t="str">
        <f t="shared" si="211"/>
        <v>julio</v>
      </c>
      <c r="M1125" s="26" t="str">
        <f t="shared" si="212"/>
        <v>j</v>
      </c>
      <c r="O1125" s="26" t="str">
        <f t="shared" si="213"/>
        <v>06</v>
      </c>
      <c r="P1125" s="26" t="str">
        <f t="shared" si="214"/>
        <v>2006</v>
      </c>
      <c r="R1125" s="26" t="str">
        <f t="shared" si="215"/>
        <v>07-2006</v>
      </c>
    </row>
    <row r="1126" spans="2:18" x14ac:dyDescent="0.25">
      <c r="B1126" s="24">
        <v>38686</v>
      </c>
      <c r="D1126" s="26" t="str">
        <f t="shared" si="204"/>
        <v>30</v>
      </c>
      <c r="E1126" s="26" t="str">
        <f t="shared" si="205"/>
        <v>30</v>
      </c>
      <c r="F1126" s="26" t="str">
        <f t="shared" si="206"/>
        <v>mié</v>
      </c>
      <c r="G1126" s="26" t="str">
        <f t="shared" si="207"/>
        <v>miércoles</v>
      </c>
      <c r="I1126" s="26" t="str">
        <f t="shared" si="208"/>
        <v>11</v>
      </c>
      <c r="J1126" s="26" t="str">
        <f t="shared" si="209"/>
        <v>11</v>
      </c>
      <c r="K1126" s="26" t="str">
        <f t="shared" si="210"/>
        <v>nov</v>
      </c>
      <c r="L1126" s="26" t="str">
        <f t="shared" si="211"/>
        <v>noviembre</v>
      </c>
      <c r="M1126" s="26" t="str">
        <f t="shared" si="212"/>
        <v>n</v>
      </c>
      <c r="O1126" s="26" t="str">
        <f t="shared" si="213"/>
        <v>05</v>
      </c>
      <c r="P1126" s="26" t="str">
        <f t="shared" si="214"/>
        <v>2005</v>
      </c>
      <c r="R1126" s="26" t="str">
        <f t="shared" si="215"/>
        <v>11-2005</v>
      </c>
    </row>
    <row r="1127" spans="2:18" x14ac:dyDescent="0.25">
      <c r="B1127" s="24">
        <v>42786</v>
      </c>
      <c r="D1127" s="26" t="str">
        <f t="shared" si="204"/>
        <v>20</v>
      </c>
      <c r="E1127" s="26" t="str">
        <f t="shared" si="205"/>
        <v>20</v>
      </c>
      <c r="F1127" s="26" t="str">
        <f t="shared" si="206"/>
        <v>lun</v>
      </c>
      <c r="G1127" s="26" t="str">
        <f t="shared" si="207"/>
        <v>lunes</v>
      </c>
      <c r="I1127" s="26" t="str">
        <f t="shared" si="208"/>
        <v>2</v>
      </c>
      <c r="J1127" s="26" t="str">
        <f t="shared" si="209"/>
        <v>02</v>
      </c>
      <c r="K1127" s="26" t="str">
        <f t="shared" si="210"/>
        <v>feb</v>
      </c>
      <c r="L1127" s="26" t="str">
        <f t="shared" si="211"/>
        <v>febrero</v>
      </c>
      <c r="M1127" s="26" t="str">
        <f t="shared" si="212"/>
        <v>f</v>
      </c>
      <c r="O1127" s="26" t="str">
        <f t="shared" si="213"/>
        <v>17</v>
      </c>
      <c r="P1127" s="26" t="str">
        <f t="shared" si="214"/>
        <v>2017</v>
      </c>
      <c r="R1127" s="26" t="str">
        <f t="shared" si="215"/>
        <v>02-2017</v>
      </c>
    </row>
    <row r="1128" spans="2:18" x14ac:dyDescent="0.25">
      <c r="B1128" s="24">
        <v>37062</v>
      </c>
      <c r="D1128" s="26" t="str">
        <f t="shared" si="204"/>
        <v>20</v>
      </c>
      <c r="E1128" s="26" t="str">
        <f t="shared" si="205"/>
        <v>20</v>
      </c>
      <c r="F1128" s="26" t="str">
        <f t="shared" si="206"/>
        <v>mié</v>
      </c>
      <c r="G1128" s="26" t="str">
        <f t="shared" si="207"/>
        <v>miércoles</v>
      </c>
      <c r="I1128" s="26" t="str">
        <f t="shared" si="208"/>
        <v>6</v>
      </c>
      <c r="J1128" s="26" t="str">
        <f t="shared" si="209"/>
        <v>06</v>
      </c>
      <c r="K1128" s="26" t="str">
        <f t="shared" si="210"/>
        <v>jun</v>
      </c>
      <c r="L1128" s="26" t="str">
        <f t="shared" si="211"/>
        <v>junio</v>
      </c>
      <c r="M1128" s="26" t="str">
        <f t="shared" si="212"/>
        <v>j</v>
      </c>
      <c r="O1128" s="26" t="str">
        <f t="shared" si="213"/>
        <v>01</v>
      </c>
      <c r="P1128" s="26" t="str">
        <f t="shared" si="214"/>
        <v>2001</v>
      </c>
      <c r="R1128" s="26" t="str">
        <f t="shared" si="215"/>
        <v>06-2001</v>
      </c>
    </row>
    <row r="1129" spans="2:18" x14ac:dyDescent="0.25">
      <c r="B1129" s="24">
        <v>38527</v>
      </c>
      <c r="D1129" s="26" t="str">
        <f t="shared" si="204"/>
        <v>24</v>
      </c>
      <c r="E1129" s="26" t="str">
        <f t="shared" si="205"/>
        <v>24</v>
      </c>
      <c r="F1129" s="26" t="str">
        <f t="shared" si="206"/>
        <v>vie</v>
      </c>
      <c r="G1129" s="26" t="str">
        <f t="shared" si="207"/>
        <v>viernes</v>
      </c>
      <c r="I1129" s="26" t="str">
        <f t="shared" si="208"/>
        <v>6</v>
      </c>
      <c r="J1129" s="26" t="str">
        <f t="shared" si="209"/>
        <v>06</v>
      </c>
      <c r="K1129" s="26" t="str">
        <f t="shared" si="210"/>
        <v>jun</v>
      </c>
      <c r="L1129" s="26" t="str">
        <f t="shared" si="211"/>
        <v>junio</v>
      </c>
      <c r="M1129" s="26" t="str">
        <f t="shared" si="212"/>
        <v>j</v>
      </c>
      <c r="O1129" s="26" t="str">
        <f t="shared" si="213"/>
        <v>05</v>
      </c>
      <c r="P1129" s="26" t="str">
        <f t="shared" si="214"/>
        <v>2005</v>
      </c>
      <c r="R1129" s="26" t="str">
        <f t="shared" si="215"/>
        <v>06-2005</v>
      </c>
    </row>
    <row r="1130" spans="2:18" x14ac:dyDescent="0.25">
      <c r="B1130" s="24">
        <v>39654</v>
      </c>
      <c r="D1130" s="26" t="str">
        <f t="shared" si="204"/>
        <v>25</v>
      </c>
      <c r="E1130" s="26" t="str">
        <f t="shared" si="205"/>
        <v>25</v>
      </c>
      <c r="F1130" s="26" t="str">
        <f t="shared" si="206"/>
        <v>vie</v>
      </c>
      <c r="G1130" s="26" t="str">
        <f t="shared" si="207"/>
        <v>viernes</v>
      </c>
      <c r="I1130" s="26" t="str">
        <f t="shared" si="208"/>
        <v>7</v>
      </c>
      <c r="J1130" s="26" t="str">
        <f t="shared" si="209"/>
        <v>07</v>
      </c>
      <c r="K1130" s="26" t="str">
        <f t="shared" si="210"/>
        <v>jul</v>
      </c>
      <c r="L1130" s="26" t="str">
        <f t="shared" si="211"/>
        <v>julio</v>
      </c>
      <c r="M1130" s="26" t="str">
        <f t="shared" si="212"/>
        <v>j</v>
      </c>
      <c r="O1130" s="26" t="str">
        <f t="shared" si="213"/>
        <v>08</v>
      </c>
      <c r="P1130" s="26" t="str">
        <f t="shared" si="214"/>
        <v>2008</v>
      </c>
      <c r="R1130" s="26" t="str">
        <f t="shared" si="215"/>
        <v>07-2008</v>
      </c>
    </row>
    <row r="1131" spans="2:18" x14ac:dyDescent="0.25">
      <c r="B1131" s="24">
        <v>36724</v>
      </c>
      <c r="D1131" s="26" t="str">
        <f t="shared" si="204"/>
        <v>17</v>
      </c>
      <c r="E1131" s="26" t="str">
        <f t="shared" si="205"/>
        <v>17</v>
      </c>
      <c r="F1131" s="26" t="str">
        <f t="shared" si="206"/>
        <v>lun</v>
      </c>
      <c r="G1131" s="26" t="str">
        <f t="shared" si="207"/>
        <v>lunes</v>
      </c>
      <c r="I1131" s="26" t="str">
        <f t="shared" si="208"/>
        <v>7</v>
      </c>
      <c r="J1131" s="26" t="str">
        <f t="shared" si="209"/>
        <v>07</v>
      </c>
      <c r="K1131" s="26" t="str">
        <f t="shared" si="210"/>
        <v>jul</v>
      </c>
      <c r="L1131" s="26" t="str">
        <f t="shared" si="211"/>
        <v>julio</v>
      </c>
      <c r="M1131" s="26" t="str">
        <f t="shared" si="212"/>
        <v>j</v>
      </c>
      <c r="O1131" s="26" t="str">
        <f t="shared" si="213"/>
        <v>00</v>
      </c>
      <c r="P1131" s="26" t="str">
        <f t="shared" si="214"/>
        <v>2000</v>
      </c>
      <c r="R1131" s="26" t="str">
        <f t="shared" si="215"/>
        <v>07-2000</v>
      </c>
    </row>
    <row r="1132" spans="2:18" x14ac:dyDescent="0.25">
      <c r="B1132" s="24">
        <v>38028</v>
      </c>
      <c r="D1132" s="26" t="str">
        <f t="shared" si="204"/>
        <v>11</v>
      </c>
      <c r="E1132" s="26" t="str">
        <f t="shared" si="205"/>
        <v>11</v>
      </c>
      <c r="F1132" s="26" t="str">
        <f t="shared" si="206"/>
        <v>mié</v>
      </c>
      <c r="G1132" s="26" t="str">
        <f t="shared" si="207"/>
        <v>miércoles</v>
      </c>
      <c r="I1132" s="26" t="str">
        <f t="shared" si="208"/>
        <v>2</v>
      </c>
      <c r="J1132" s="26" t="str">
        <f t="shared" si="209"/>
        <v>02</v>
      </c>
      <c r="K1132" s="26" t="str">
        <f t="shared" si="210"/>
        <v>feb</v>
      </c>
      <c r="L1132" s="26" t="str">
        <f t="shared" si="211"/>
        <v>febrero</v>
      </c>
      <c r="M1132" s="26" t="str">
        <f t="shared" si="212"/>
        <v>f</v>
      </c>
      <c r="O1132" s="26" t="str">
        <f t="shared" si="213"/>
        <v>04</v>
      </c>
      <c r="P1132" s="26" t="str">
        <f t="shared" si="214"/>
        <v>2004</v>
      </c>
      <c r="R1132" s="26" t="str">
        <f t="shared" si="215"/>
        <v>02-2004</v>
      </c>
    </row>
    <row r="1133" spans="2:18" x14ac:dyDescent="0.25">
      <c r="B1133" s="24">
        <v>39071</v>
      </c>
      <c r="D1133" s="26" t="str">
        <f t="shared" si="204"/>
        <v>20</v>
      </c>
      <c r="E1133" s="26" t="str">
        <f t="shared" si="205"/>
        <v>20</v>
      </c>
      <c r="F1133" s="26" t="str">
        <f t="shared" si="206"/>
        <v>mié</v>
      </c>
      <c r="G1133" s="26" t="str">
        <f t="shared" si="207"/>
        <v>miércoles</v>
      </c>
      <c r="I1133" s="26" t="str">
        <f t="shared" si="208"/>
        <v>12</v>
      </c>
      <c r="J1133" s="26" t="str">
        <f t="shared" si="209"/>
        <v>12</v>
      </c>
      <c r="K1133" s="26" t="str">
        <f t="shared" si="210"/>
        <v>dic</v>
      </c>
      <c r="L1133" s="26" t="str">
        <f t="shared" si="211"/>
        <v>diciembre</v>
      </c>
      <c r="M1133" s="26" t="str">
        <f t="shared" si="212"/>
        <v>d</v>
      </c>
      <c r="O1133" s="26" t="str">
        <f t="shared" si="213"/>
        <v>06</v>
      </c>
      <c r="P1133" s="26" t="str">
        <f t="shared" si="214"/>
        <v>2006</v>
      </c>
      <c r="R1133" s="26" t="str">
        <f t="shared" si="215"/>
        <v>12-2006</v>
      </c>
    </row>
    <row r="1134" spans="2:18" x14ac:dyDescent="0.25">
      <c r="B1134" s="24">
        <v>37774</v>
      </c>
      <c r="D1134" s="26" t="str">
        <f t="shared" si="204"/>
        <v>2</v>
      </c>
      <c r="E1134" s="26" t="str">
        <f t="shared" si="205"/>
        <v>02</v>
      </c>
      <c r="F1134" s="26" t="str">
        <f t="shared" si="206"/>
        <v>lun</v>
      </c>
      <c r="G1134" s="26" t="str">
        <f t="shared" si="207"/>
        <v>lunes</v>
      </c>
      <c r="I1134" s="26" t="str">
        <f t="shared" si="208"/>
        <v>6</v>
      </c>
      <c r="J1134" s="26" t="str">
        <f t="shared" si="209"/>
        <v>06</v>
      </c>
      <c r="K1134" s="26" t="str">
        <f t="shared" si="210"/>
        <v>jun</v>
      </c>
      <c r="L1134" s="26" t="str">
        <f t="shared" si="211"/>
        <v>junio</v>
      </c>
      <c r="M1134" s="26" t="str">
        <f t="shared" si="212"/>
        <v>j</v>
      </c>
      <c r="O1134" s="26" t="str">
        <f t="shared" si="213"/>
        <v>03</v>
      </c>
      <c r="P1134" s="26" t="str">
        <f t="shared" si="214"/>
        <v>2003</v>
      </c>
      <c r="R1134" s="26" t="str">
        <f t="shared" si="215"/>
        <v>06-2003</v>
      </c>
    </row>
    <row r="1135" spans="2:18" x14ac:dyDescent="0.25">
      <c r="B1135" s="24">
        <v>43062</v>
      </c>
      <c r="D1135" s="26" t="str">
        <f t="shared" si="204"/>
        <v>23</v>
      </c>
      <c r="E1135" s="26" t="str">
        <f t="shared" si="205"/>
        <v>23</v>
      </c>
      <c r="F1135" s="26" t="str">
        <f t="shared" si="206"/>
        <v>jue</v>
      </c>
      <c r="G1135" s="26" t="str">
        <f t="shared" si="207"/>
        <v>jueves</v>
      </c>
      <c r="I1135" s="26" t="str">
        <f t="shared" si="208"/>
        <v>11</v>
      </c>
      <c r="J1135" s="26" t="str">
        <f t="shared" si="209"/>
        <v>11</v>
      </c>
      <c r="K1135" s="26" t="str">
        <f t="shared" si="210"/>
        <v>nov</v>
      </c>
      <c r="L1135" s="26" t="str">
        <f t="shared" si="211"/>
        <v>noviembre</v>
      </c>
      <c r="M1135" s="26" t="str">
        <f t="shared" si="212"/>
        <v>n</v>
      </c>
      <c r="O1135" s="26" t="str">
        <f t="shared" si="213"/>
        <v>17</v>
      </c>
      <c r="P1135" s="26" t="str">
        <f t="shared" si="214"/>
        <v>2017</v>
      </c>
      <c r="R1135" s="26" t="str">
        <f t="shared" si="215"/>
        <v>11-2017</v>
      </c>
    </row>
    <row r="1136" spans="2:18" x14ac:dyDescent="0.25">
      <c r="B1136" s="24">
        <v>38491</v>
      </c>
      <c r="D1136" s="26" t="str">
        <f t="shared" si="204"/>
        <v>19</v>
      </c>
      <c r="E1136" s="26" t="str">
        <f t="shared" si="205"/>
        <v>19</v>
      </c>
      <c r="F1136" s="26" t="str">
        <f t="shared" si="206"/>
        <v>jue</v>
      </c>
      <c r="G1136" s="26" t="str">
        <f t="shared" si="207"/>
        <v>jueves</v>
      </c>
      <c r="I1136" s="26" t="str">
        <f t="shared" si="208"/>
        <v>5</v>
      </c>
      <c r="J1136" s="26" t="str">
        <f t="shared" si="209"/>
        <v>05</v>
      </c>
      <c r="K1136" s="26" t="str">
        <f t="shared" si="210"/>
        <v>may</v>
      </c>
      <c r="L1136" s="26" t="str">
        <f t="shared" si="211"/>
        <v>mayo</v>
      </c>
      <c r="M1136" s="26" t="str">
        <f t="shared" si="212"/>
        <v>m</v>
      </c>
      <c r="O1136" s="26" t="str">
        <f t="shared" si="213"/>
        <v>05</v>
      </c>
      <c r="P1136" s="26" t="str">
        <f t="shared" si="214"/>
        <v>2005</v>
      </c>
      <c r="R1136" s="26" t="str">
        <f t="shared" si="215"/>
        <v>05-2005</v>
      </c>
    </row>
    <row r="1137" spans="2:18" x14ac:dyDescent="0.25">
      <c r="B1137" s="24">
        <v>42048</v>
      </c>
      <c r="D1137" s="26" t="str">
        <f t="shared" si="204"/>
        <v>13</v>
      </c>
      <c r="E1137" s="26" t="str">
        <f t="shared" si="205"/>
        <v>13</v>
      </c>
      <c r="F1137" s="26" t="str">
        <f t="shared" si="206"/>
        <v>vie</v>
      </c>
      <c r="G1137" s="26" t="str">
        <f t="shared" si="207"/>
        <v>viernes</v>
      </c>
      <c r="I1137" s="26" t="str">
        <f t="shared" si="208"/>
        <v>2</v>
      </c>
      <c r="J1137" s="26" t="str">
        <f t="shared" si="209"/>
        <v>02</v>
      </c>
      <c r="K1137" s="26" t="str">
        <f t="shared" si="210"/>
        <v>feb</v>
      </c>
      <c r="L1137" s="26" t="str">
        <f t="shared" si="211"/>
        <v>febrero</v>
      </c>
      <c r="M1137" s="26" t="str">
        <f t="shared" si="212"/>
        <v>f</v>
      </c>
      <c r="O1137" s="26" t="str">
        <f t="shared" si="213"/>
        <v>15</v>
      </c>
      <c r="P1137" s="26" t="str">
        <f t="shared" si="214"/>
        <v>2015</v>
      </c>
      <c r="R1137" s="26" t="str">
        <f t="shared" si="215"/>
        <v>02-2015</v>
      </c>
    </row>
    <row r="1138" spans="2:18" x14ac:dyDescent="0.25">
      <c r="B1138" s="24">
        <v>36634</v>
      </c>
      <c r="D1138" s="26" t="str">
        <f t="shared" si="204"/>
        <v>18</v>
      </c>
      <c r="E1138" s="26" t="str">
        <f t="shared" si="205"/>
        <v>18</v>
      </c>
      <c r="F1138" s="26" t="str">
        <f t="shared" si="206"/>
        <v>mar</v>
      </c>
      <c r="G1138" s="26" t="str">
        <f t="shared" si="207"/>
        <v>martes</v>
      </c>
      <c r="I1138" s="26" t="str">
        <f t="shared" si="208"/>
        <v>4</v>
      </c>
      <c r="J1138" s="26" t="str">
        <f t="shared" si="209"/>
        <v>04</v>
      </c>
      <c r="K1138" s="26" t="str">
        <f t="shared" si="210"/>
        <v>abr</v>
      </c>
      <c r="L1138" s="26" t="str">
        <f t="shared" si="211"/>
        <v>abril</v>
      </c>
      <c r="M1138" s="26" t="str">
        <f t="shared" si="212"/>
        <v>a</v>
      </c>
      <c r="O1138" s="26" t="str">
        <f t="shared" si="213"/>
        <v>00</v>
      </c>
      <c r="P1138" s="26" t="str">
        <f t="shared" si="214"/>
        <v>2000</v>
      </c>
      <c r="R1138" s="26" t="str">
        <f t="shared" si="215"/>
        <v>04-2000</v>
      </c>
    </row>
    <row r="1139" spans="2:18" x14ac:dyDescent="0.25">
      <c r="B1139" s="24">
        <v>41748</v>
      </c>
      <c r="D1139" s="26" t="str">
        <f t="shared" si="204"/>
        <v>19</v>
      </c>
      <c r="E1139" s="26" t="str">
        <f t="shared" si="205"/>
        <v>19</v>
      </c>
      <c r="F1139" s="26" t="str">
        <f t="shared" si="206"/>
        <v>sáb</v>
      </c>
      <c r="G1139" s="26" t="str">
        <f t="shared" si="207"/>
        <v>sábado</v>
      </c>
      <c r="I1139" s="26" t="str">
        <f t="shared" si="208"/>
        <v>4</v>
      </c>
      <c r="J1139" s="26" t="str">
        <f t="shared" si="209"/>
        <v>04</v>
      </c>
      <c r="K1139" s="26" t="str">
        <f t="shared" si="210"/>
        <v>abr</v>
      </c>
      <c r="L1139" s="26" t="str">
        <f t="shared" si="211"/>
        <v>abril</v>
      </c>
      <c r="M1139" s="26" t="str">
        <f t="shared" si="212"/>
        <v>a</v>
      </c>
      <c r="O1139" s="26" t="str">
        <f t="shared" si="213"/>
        <v>14</v>
      </c>
      <c r="P1139" s="26" t="str">
        <f t="shared" si="214"/>
        <v>2014</v>
      </c>
      <c r="R1139" s="26" t="str">
        <f t="shared" si="215"/>
        <v>04-2014</v>
      </c>
    </row>
    <row r="1140" spans="2:18" x14ac:dyDescent="0.25">
      <c r="B1140" s="24">
        <v>43272</v>
      </c>
      <c r="D1140" s="26" t="str">
        <f t="shared" si="204"/>
        <v>21</v>
      </c>
      <c r="E1140" s="26" t="str">
        <f t="shared" si="205"/>
        <v>21</v>
      </c>
      <c r="F1140" s="26" t="str">
        <f t="shared" si="206"/>
        <v>jue</v>
      </c>
      <c r="G1140" s="26" t="str">
        <f t="shared" si="207"/>
        <v>jueves</v>
      </c>
      <c r="I1140" s="26" t="str">
        <f t="shared" si="208"/>
        <v>6</v>
      </c>
      <c r="J1140" s="26" t="str">
        <f t="shared" si="209"/>
        <v>06</v>
      </c>
      <c r="K1140" s="26" t="str">
        <f t="shared" si="210"/>
        <v>jun</v>
      </c>
      <c r="L1140" s="26" t="str">
        <f t="shared" si="211"/>
        <v>junio</v>
      </c>
      <c r="M1140" s="26" t="str">
        <f t="shared" si="212"/>
        <v>j</v>
      </c>
      <c r="O1140" s="26" t="str">
        <f t="shared" si="213"/>
        <v>18</v>
      </c>
      <c r="P1140" s="26" t="str">
        <f t="shared" si="214"/>
        <v>2018</v>
      </c>
      <c r="R1140" s="26" t="str">
        <f t="shared" si="215"/>
        <v>06-2018</v>
      </c>
    </row>
    <row r="1141" spans="2:18" x14ac:dyDescent="0.25">
      <c r="B1141" s="24">
        <v>36789</v>
      </c>
      <c r="D1141" s="26" t="str">
        <f t="shared" si="204"/>
        <v>20</v>
      </c>
      <c r="E1141" s="26" t="str">
        <f t="shared" si="205"/>
        <v>20</v>
      </c>
      <c r="F1141" s="26" t="str">
        <f t="shared" si="206"/>
        <v>mié</v>
      </c>
      <c r="G1141" s="26" t="str">
        <f t="shared" si="207"/>
        <v>miércoles</v>
      </c>
      <c r="I1141" s="26" t="str">
        <f t="shared" si="208"/>
        <v>9</v>
      </c>
      <c r="J1141" s="26" t="str">
        <f t="shared" si="209"/>
        <v>09</v>
      </c>
      <c r="K1141" s="26" t="str">
        <f t="shared" si="210"/>
        <v>sep</v>
      </c>
      <c r="L1141" s="26" t="str">
        <f t="shared" si="211"/>
        <v>septiembre</v>
      </c>
      <c r="M1141" s="26" t="str">
        <f t="shared" si="212"/>
        <v>s</v>
      </c>
      <c r="O1141" s="26" t="str">
        <f t="shared" si="213"/>
        <v>00</v>
      </c>
      <c r="P1141" s="26" t="str">
        <f t="shared" si="214"/>
        <v>2000</v>
      </c>
      <c r="R1141" s="26" t="str">
        <f t="shared" si="215"/>
        <v>09-2000</v>
      </c>
    </row>
    <row r="1142" spans="2:18" x14ac:dyDescent="0.25">
      <c r="B1142" s="24">
        <v>41831</v>
      </c>
      <c r="D1142" s="26" t="str">
        <f t="shared" si="204"/>
        <v>11</v>
      </c>
      <c r="E1142" s="26" t="str">
        <f t="shared" si="205"/>
        <v>11</v>
      </c>
      <c r="F1142" s="26" t="str">
        <f t="shared" si="206"/>
        <v>vie</v>
      </c>
      <c r="G1142" s="26" t="str">
        <f t="shared" si="207"/>
        <v>viernes</v>
      </c>
      <c r="I1142" s="26" t="str">
        <f t="shared" si="208"/>
        <v>7</v>
      </c>
      <c r="J1142" s="26" t="str">
        <f t="shared" si="209"/>
        <v>07</v>
      </c>
      <c r="K1142" s="26" t="str">
        <f t="shared" si="210"/>
        <v>jul</v>
      </c>
      <c r="L1142" s="26" t="str">
        <f t="shared" si="211"/>
        <v>julio</v>
      </c>
      <c r="M1142" s="26" t="str">
        <f t="shared" si="212"/>
        <v>j</v>
      </c>
      <c r="O1142" s="26" t="str">
        <f t="shared" si="213"/>
        <v>14</v>
      </c>
      <c r="P1142" s="26" t="str">
        <f t="shared" si="214"/>
        <v>2014</v>
      </c>
      <c r="R1142" s="26" t="str">
        <f t="shared" si="215"/>
        <v>07-2014</v>
      </c>
    </row>
    <row r="1143" spans="2:18" x14ac:dyDescent="0.25">
      <c r="B1143" s="24">
        <v>42591</v>
      </c>
      <c r="D1143" s="26" t="str">
        <f t="shared" si="204"/>
        <v>9</v>
      </c>
      <c r="E1143" s="26" t="str">
        <f t="shared" si="205"/>
        <v>09</v>
      </c>
      <c r="F1143" s="26" t="str">
        <f t="shared" si="206"/>
        <v>mar</v>
      </c>
      <c r="G1143" s="26" t="str">
        <f t="shared" si="207"/>
        <v>martes</v>
      </c>
      <c r="I1143" s="26" t="str">
        <f t="shared" si="208"/>
        <v>8</v>
      </c>
      <c r="J1143" s="26" t="str">
        <f t="shared" si="209"/>
        <v>08</v>
      </c>
      <c r="K1143" s="26" t="str">
        <f t="shared" si="210"/>
        <v>ago</v>
      </c>
      <c r="L1143" s="26" t="str">
        <f t="shared" si="211"/>
        <v>agosto</v>
      </c>
      <c r="M1143" s="26" t="str">
        <f t="shared" si="212"/>
        <v>a</v>
      </c>
      <c r="O1143" s="26" t="str">
        <f t="shared" si="213"/>
        <v>16</v>
      </c>
      <c r="P1143" s="26" t="str">
        <f t="shared" si="214"/>
        <v>2016</v>
      </c>
      <c r="R1143" s="26" t="str">
        <f t="shared" si="215"/>
        <v>08-2016</v>
      </c>
    </row>
    <row r="1144" spans="2:18" x14ac:dyDescent="0.25">
      <c r="B1144" s="24">
        <v>37443</v>
      </c>
      <c r="D1144" s="26" t="str">
        <f t="shared" si="204"/>
        <v>6</v>
      </c>
      <c r="E1144" s="26" t="str">
        <f t="shared" si="205"/>
        <v>06</v>
      </c>
      <c r="F1144" s="26" t="str">
        <f t="shared" si="206"/>
        <v>sáb</v>
      </c>
      <c r="G1144" s="26" t="str">
        <f t="shared" si="207"/>
        <v>sábado</v>
      </c>
      <c r="I1144" s="26" t="str">
        <f t="shared" si="208"/>
        <v>7</v>
      </c>
      <c r="J1144" s="26" t="str">
        <f t="shared" si="209"/>
        <v>07</v>
      </c>
      <c r="K1144" s="26" t="str">
        <f t="shared" si="210"/>
        <v>jul</v>
      </c>
      <c r="L1144" s="26" t="str">
        <f t="shared" si="211"/>
        <v>julio</v>
      </c>
      <c r="M1144" s="26" t="str">
        <f t="shared" si="212"/>
        <v>j</v>
      </c>
      <c r="O1144" s="26" t="str">
        <f t="shared" si="213"/>
        <v>02</v>
      </c>
      <c r="P1144" s="26" t="str">
        <f t="shared" si="214"/>
        <v>2002</v>
      </c>
      <c r="R1144" s="26" t="str">
        <f t="shared" si="215"/>
        <v>07-2002</v>
      </c>
    </row>
    <row r="1145" spans="2:18" x14ac:dyDescent="0.25">
      <c r="B1145" s="24">
        <v>44490</v>
      </c>
      <c r="D1145" s="26" t="str">
        <f t="shared" si="204"/>
        <v>21</v>
      </c>
      <c r="E1145" s="26" t="str">
        <f t="shared" si="205"/>
        <v>21</v>
      </c>
      <c r="F1145" s="26" t="str">
        <f t="shared" si="206"/>
        <v>jue</v>
      </c>
      <c r="G1145" s="26" t="str">
        <f t="shared" si="207"/>
        <v>jueves</v>
      </c>
      <c r="I1145" s="26" t="str">
        <f t="shared" si="208"/>
        <v>10</v>
      </c>
      <c r="J1145" s="26" t="str">
        <f t="shared" si="209"/>
        <v>10</v>
      </c>
      <c r="K1145" s="26" t="str">
        <f t="shared" si="210"/>
        <v>oct</v>
      </c>
      <c r="L1145" s="26" t="str">
        <f t="shared" si="211"/>
        <v>octubre</v>
      </c>
      <c r="M1145" s="26" t="str">
        <f t="shared" si="212"/>
        <v>o</v>
      </c>
      <c r="O1145" s="26" t="str">
        <f t="shared" si="213"/>
        <v>21</v>
      </c>
      <c r="P1145" s="26" t="str">
        <f t="shared" si="214"/>
        <v>2021</v>
      </c>
      <c r="R1145" s="26" t="str">
        <f t="shared" si="215"/>
        <v>10-2021</v>
      </c>
    </row>
    <row r="1146" spans="2:18" x14ac:dyDescent="0.25">
      <c r="B1146" s="24">
        <v>43600</v>
      </c>
      <c r="D1146" s="26" t="str">
        <f t="shared" si="204"/>
        <v>15</v>
      </c>
      <c r="E1146" s="26" t="str">
        <f t="shared" si="205"/>
        <v>15</v>
      </c>
      <c r="F1146" s="26" t="str">
        <f t="shared" si="206"/>
        <v>mié</v>
      </c>
      <c r="G1146" s="26" t="str">
        <f t="shared" si="207"/>
        <v>miércoles</v>
      </c>
      <c r="I1146" s="26" t="str">
        <f t="shared" si="208"/>
        <v>5</v>
      </c>
      <c r="J1146" s="26" t="str">
        <f t="shared" si="209"/>
        <v>05</v>
      </c>
      <c r="K1146" s="26" t="str">
        <f t="shared" si="210"/>
        <v>may</v>
      </c>
      <c r="L1146" s="26" t="str">
        <f t="shared" si="211"/>
        <v>mayo</v>
      </c>
      <c r="M1146" s="26" t="str">
        <f t="shared" si="212"/>
        <v>m</v>
      </c>
      <c r="O1146" s="26" t="str">
        <f t="shared" si="213"/>
        <v>19</v>
      </c>
      <c r="P1146" s="26" t="str">
        <f t="shared" si="214"/>
        <v>2019</v>
      </c>
      <c r="R1146" s="26" t="str">
        <f t="shared" si="215"/>
        <v>05-2019</v>
      </c>
    </row>
    <row r="1147" spans="2:18" x14ac:dyDescent="0.25">
      <c r="B1147" s="24">
        <v>41927</v>
      </c>
      <c r="D1147" s="26" t="str">
        <f t="shared" si="204"/>
        <v>15</v>
      </c>
      <c r="E1147" s="26" t="str">
        <f t="shared" si="205"/>
        <v>15</v>
      </c>
      <c r="F1147" s="26" t="str">
        <f t="shared" si="206"/>
        <v>mié</v>
      </c>
      <c r="G1147" s="26" t="str">
        <f t="shared" si="207"/>
        <v>miércoles</v>
      </c>
      <c r="I1147" s="26" t="str">
        <f t="shared" si="208"/>
        <v>10</v>
      </c>
      <c r="J1147" s="26" t="str">
        <f t="shared" si="209"/>
        <v>10</v>
      </c>
      <c r="K1147" s="26" t="str">
        <f t="shared" si="210"/>
        <v>oct</v>
      </c>
      <c r="L1147" s="26" t="str">
        <f t="shared" si="211"/>
        <v>octubre</v>
      </c>
      <c r="M1147" s="26" t="str">
        <f t="shared" si="212"/>
        <v>o</v>
      </c>
      <c r="O1147" s="26" t="str">
        <f t="shared" si="213"/>
        <v>14</v>
      </c>
      <c r="P1147" s="26" t="str">
        <f t="shared" si="214"/>
        <v>2014</v>
      </c>
      <c r="R1147" s="26" t="str">
        <f t="shared" si="215"/>
        <v>10-2014</v>
      </c>
    </row>
    <row r="1148" spans="2:18" x14ac:dyDescent="0.25">
      <c r="B1148" s="24">
        <v>44511</v>
      </c>
      <c r="D1148" s="26" t="str">
        <f t="shared" si="204"/>
        <v>11</v>
      </c>
      <c r="E1148" s="26" t="str">
        <f t="shared" si="205"/>
        <v>11</v>
      </c>
      <c r="F1148" s="26" t="str">
        <f t="shared" si="206"/>
        <v>jue</v>
      </c>
      <c r="G1148" s="26" t="str">
        <f t="shared" si="207"/>
        <v>jueves</v>
      </c>
      <c r="I1148" s="26" t="str">
        <f t="shared" si="208"/>
        <v>11</v>
      </c>
      <c r="J1148" s="26" t="str">
        <f t="shared" si="209"/>
        <v>11</v>
      </c>
      <c r="K1148" s="26" t="str">
        <f t="shared" si="210"/>
        <v>nov</v>
      </c>
      <c r="L1148" s="26" t="str">
        <f t="shared" si="211"/>
        <v>noviembre</v>
      </c>
      <c r="M1148" s="26" t="str">
        <f t="shared" si="212"/>
        <v>n</v>
      </c>
      <c r="O1148" s="26" t="str">
        <f t="shared" si="213"/>
        <v>21</v>
      </c>
      <c r="P1148" s="26" t="str">
        <f t="shared" si="214"/>
        <v>2021</v>
      </c>
      <c r="R1148" s="26" t="str">
        <f t="shared" si="215"/>
        <v>11-2021</v>
      </c>
    </row>
    <row r="1149" spans="2:18" x14ac:dyDescent="0.25">
      <c r="B1149" s="24">
        <v>40540</v>
      </c>
      <c r="D1149" s="26" t="str">
        <f t="shared" si="204"/>
        <v>28</v>
      </c>
      <c r="E1149" s="26" t="str">
        <f t="shared" si="205"/>
        <v>28</v>
      </c>
      <c r="F1149" s="26" t="str">
        <f t="shared" si="206"/>
        <v>mar</v>
      </c>
      <c r="G1149" s="26" t="str">
        <f t="shared" si="207"/>
        <v>martes</v>
      </c>
      <c r="I1149" s="26" t="str">
        <f t="shared" si="208"/>
        <v>12</v>
      </c>
      <c r="J1149" s="26" t="str">
        <f t="shared" si="209"/>
        <v>12</v>
      </c>
      <c r="K1149" s="26" t="str">
        <f t="shared" si="210"/>
        <v>dic</v>
      </c>
      <c r="L1149" s="26" t="str">
        <f t="shared" si="211"/>
        <v>diciembre</v>
      </c>
      <c r="M1149" s="26" t="str">
        <f t="shared" si="212"/>
        <v>d</v>
      </c>
      <c r="O1149" s="26" t="str">
        <f t="shared" si="213"/>
        <v>10</v>
      </c>
      <c r="P1149" s="26" t="str">
        <f t="shared" si="214"/>
        <v>2010</v>
      </c>
      <c r="R1149" s="26" t="str">
        <f t="shared" si="215"/>
        <v>12-2010</v>
      </c>
    </row>
    <row r="1150" spans="2:18" x14ac:dyDescent="0.25">
      <c r="B1150" s="24">
        <v>40138</v>
      </c>
      <c r="D1150" s="26" t="str">
        <f t="shared" si="204"/>
        <v>21</v>
      </c>
      <c r="E1150" s="26" t="str">
        <f t="shared" si="205"/>
        <v>21</v>
      </c>
      <c r="F1150" s="26" t="str">
        <f t="shared" si="206"/>
        <v>sáb</v>
      </c>
      <c r="G1150" s="26" t="str">
        <f t="shared" si="207"/>
        <v>sábado</v>
      </c>
      <c r="I1150" s="26" t="str">
        <f t="shared" si="208"/>
        <v>11</v>
      </c>
      <c r="J1150" s="26" t="str">
        <f t="shared" si="209"/>
        <v>11</v>
      </c>
      <c r="K1150" s="26" t="str">
        <f t="shared" si="210"/>
        <v>nov</v>
      </c>
      <c r="L1150" s="26" t="str">
        <f t="shared" si="211"/>
        <v>noviembre</v>
      </c>
      <c r="M1150" s="26" t="str">
        <f t="shared" si="212"/>
        <v>n</v>
      </c>
      <c r="O1150" s="26" t="str">
        <f t="shared" si="213"/>
        <v>09</v>
      </c>
      <c r="P1150" s="26" t="str">
        <f t="shared" si="214"/>
        <v>2009</v>
      </c>
      <c r="R1150" s="26" t="str">
        <f t="shared" si="215"/>
        <v>11-2009</v>
      </c>
    </row>
    <row r="1151" spans="2:18" x14ac:dyDescent="0.25">
      <c r="B1151" s="24">
        <v>41507</v>
      </c>
      <c r="D1151" s="26" t="str">
        <f t="shared" si="204"/>
        <v>21</v>
      </c>
      <c r="E1151" s="26" t="str">
        <f t="shared" si="205"/>
        <v>21</v>
      </c>
      <c r="F1151" s="26" t="str">
        <f t="shared" si="206"/>
        <v>mié</v>
      </c>
      <c r="G1151" s="26" t="str">
        <f t="shared" si="207"/>
        <v>miércoles</v>
      </c>
      <c r="I1151" s="26" t="str">
        <f t="shared" si="208"/>
        <v>8</v>
      </c>
      <c r="J1151" s="26" t="str">
        <f t="shared" si="209"/>
        <v>08</v>
      </c>
      <c r="K1151" s="26" t="str">
        <f t="shared" si="210"/>
        <v>ago</v>
      </c>
      <c r="L1151" s="26" t="str">
        <f t="shared" si="211"/>
        <v>agosto</v>
      </c>
      <c r="M1151" s="26" t="str">
        <f t="shared" si="212"/>
        <v>a</v>
      </c>
      <c r="O1151" s="26" t="str">
        <f t="shared" si="213"/>
        <v>13</v>
      </c>
      <c r="P1151" s="26" t="str">
        <f t="shared" si="214"/>
        <v>2013</v>
      </c>
      <c r="R1151" s="26" t="str">
        <f t="shared" si="215"/>
        <v>08-2013</v>
      </c>
    </row>
    <row r="1152" spans="2:18" x14ac:dyDescent="0.25">
      <c r="B1152" s="24">
        <v>43531</v>
      </c>
      <c r="D1152" s="26" t="str">
        <f t="shared" si="204"/>
        <v>7</v>
      </c>
      <c r="E1152" s="26" t="str">
        <f t="shared" si="205"/>
        <v>07</v>
      </c>
      <c r="F1152" s="26" t="str">
        <f t="shared" si="206"/>
        <v>jue</v>
      </c>
      <c r="G1152" s="26" t="str">
        <f t="shared" si="207"/>
        <v>jueves</v>
      </c>
      <c r="I1152" s="26" t="str">
        <f t="shared" si="208"/>
        <v>3</v>
      </c>
      <c r="J1152" s="26" t="str">
        <f t="shared" si="209"/>
        <v>03</v>
      </c>
      <c r="K1152" s="26" t="str">
        <f t="shared" si="210"/>
        <v>mar</v>
      </c>
      <c r="L1152" s="26" t="str">
        <f t="shared" si="211"/>
        <v>marzo</v>
      </c>
      <c r="M1152" s="26" t="str">
        <f t="shared" si="212"/>
        <v>m</v>
      </c>
      <c r="O1152" s="26" t="str">
        <f t="shared" si="213"/>
        <v>19</v>
      </c>
      <c r="P1152" s="26" t="str">
        <f t="shared" si="214"/>
        <v>2019</v>
      </c>
      <c r="R1152" s="26" t="str">
        <f t="shared" si="215"/>
        <v>03-2019</v>
      </c>
    </row>
    <row r="1153" spans="2:18" x14ac:dyDescent="0.25">
      <c r="B1153" s="24">
        <v>36555</v>
      </c>
      <c r="D1153" s="26" t="str">
        <f t="shared" si="204"/>
        <v>30</v>
      </c>
      <c r="E1153" s="26" t="str">
        <f t="shared" si="205"/>
        <v>30</v>
      </c>
      <c r="F1153" s="26" t="str">
        <f t="shared" si="206"/>
        <v>dom</v>
      </c>
      <c r="G1153" s="26" t="str">
        <f t="shared" si="207"/>
        <v>domingo</v>
      </c>
      <c r="I1153" s="26" t="str">
        <f t="shared" si="208"/>
        <v>1</v>
      </c>
      <c r="J1153" s="26" t="str">
        <f t="shared" si="209"/>
        <v>01</v>
      </c>
      <c r="K1153" s="26" t="str">
        <f t="shared" si="210"/>
        <v>ene</v>
      </c>
      <c r="L1153" s="26" t="str">
        <f t="shared" si="211"/>
        <v>enero</v>
      </c>
      <c r="M1153" s="26" t="str">
        <f t="shared" si="212"/>
        <v>e</v>
      </c>
      <c r="O1153" s="26" t="str">
        <f t="shared" si="213"/>
        <v>00</v>
      </c>
      <c r="P1153" s="26" t="str">
        <f t="shared" si="214"/>
        <v>2000</v>
      </c>
      <c r="R1153" s="26" t="str">
        <f t="shared" si="215"/>
        <v>01-2000</v>
      </c>
    </row>
    <row r="1154" spans="2:18" x14ac:dyDescent="0.25">
      <c r="B1154" s="24">
        <v>43980</v>
      </c>
      <c r="D1154" s="26" t="str">
        <f t="shared" si="204"/>
        <v>29</v>
      </c>
      <c r="E1154" s="26" t="str">
        <f t="shared" si="205"/>
        <v>29</v>
      </c>
      <c r="F1154" s="26" t="str">
        <f t="shared" si="206"/>
        <v>vie</v>
      </c>
      <c r="G1154" s="26" t="str">
        <f t="shared" si="207"/>
        <v>viernes</v>
      </c>
      <c r="I1154" s="26" t="str">
        <f t="shared" si="208"/>
        <v>5</v>
      </c>
      <c r="J1154" s="26" t="str">
        <f t="shared" si="209"/>
        <v>05</v>
      </c>
      <c r="K1154" s="26" t="str">
        <f t="shared" si="210"/>
        <v>may</v>
      </c>
      <c r="L1154" s="26" t="str">
        <f t="shared" si="211"/>
        <v>mayo</v>
      </c>
      <c r="M1154" s="26" t="str">
        <f t="shared" si="212"/>
        <v>m</v>
      </c>
      <c r="O1154" s="26" t="str">
        <f t="shared" si="213"/>
        <v>20</v>
      </c>
      <c r="P1154" s="26" t="str">
        <f t="shared" si="214"/>
        <v>2020</v>
      </c>
      <c r="R1154" s="26" t="str">
        <f t="shared" si="215"/>
        <v>05-2020</v>
      </c>
    </row>
    <row r="1155" spans="2:18" x14ac:dyDescent="0.25">
      <c r="B1155" s="24">
        <v>41931</v>
      </c>
      <c r="D1155" s="26" t="str">
        <f t="shared" si="204"/>
        <v>19</v>
      </c>
      <c r="E1155" s="26" t="str">
        <f t="shared" si="205"/>
        <v>19</v>
      </c>
      <c r="F1155" s="26" t="str">
        <f t="shared" si="206"/>
        <v>dom</v>
      </c>
      <c r="G1155" s="26" t="str">
        <f t="shared" si="207"/>
        <v>domingo</v>
      </c>
      <c r="I1155" s="26" t="str">
        <f t="shared" si="208"/>
        <v>10</v>
      </c>
      <c r="J1155" s="26" t="str">
        <f t="shared" si="209"/>
        <v>10</v>
      </c>
      <c r="K1155" s="26" t="str">
        <f t="shared" si="210"/>
        <v>oct</v>
      </c>
      <c r="L1155" s="26" t="str">
        <f t="shared" si="211"/>
        <v>octubre</v>
      </c>
      <c r="M1155" s="26" t="str">
        <f t="shared" si="212"/>
        <v>o</v>
      </c>
      <c r="O1155" s="26" t="str">
        <f t="shared" si="213"/>
        <v>14</v>
      </c>
      <c r="P1155" s="26" t="str">
        <f t="shared" si="214"/>
        <v>2014</v>
      </c>
      <c r="R1155" s="26" t="str">
        <f t="shared" si="215"/>
        <v>10-2014</v>
      </c>
    </row>
    <row r="1156" spans="2:18" x14ac:dyDescent="0.25">
      <c r="B1156" s="24">
        <v>43476</v>
      </c>
      <c r="D1156" s="26" t="str">
        <f t="shared" si="204"/>
        <v>11</v>
      </c>
      <c r="E1156" s="26" t="str">
        <f t="shared" si="205"/>
        <v>11</v>
      </c>
      <c r="F1156" s="26" t="str">
        <f t="shared" si="206"/>
        <v>vie</v>
      </c>
      <c r="G1156" s="26" t="str">
        <f t="shared" si="207"/>
        <v>viernes</v>
      </c>
      <c r="I1156" s="26" t="str">
        <f t="shared" si="208"/>
        <v>1</v>
      </c>
      <c r="J1156" s="26" t="str">
        <f t="shared" si="209"/>
        <v>01</v>
      </c>
      <c r="K1156" s="26" t="str">
        <f t="shared" si="210"/>
        <v>ene</v>
      </c>
      <c r="L1156" s="26" t="str">
        <f t="shared" si="211"/>
        <v>enero</v>
      </c>
      <c r="M1156" s="26" t="str">
        <f t="shared" si="212"/>
        <v>e</v>
      </c>
      <c r="O1156" s="26" t="str">
        <f t="shared" si="213"/>
        <v>19</v>
      </c>
      <c r="P1156" s="26" t="str">
        <f t="shared" si="214"/>
        <v>2019</v>
      </c>
      <c r="R1156" s="26" t="str">
        <f t="shared" si="215"/>
        <v>01-2019</v>
      </c>
    </row>
    <row r="1157" spans="2:18" x14ac:dyDescent="0.25">
      <c r="B1157" s="24">
        <v>41267</v>
      </c>
      <c r="D1157" s="26" t="str">
        <f t="shared" si="204"/>
        <v>24</v>
      </c>
      <c r="E1157" s="26" t="str">
        <f t="shared" si="205"/>
        <v>24</v>
      </c>
      <c r="F1157" s="26" t="str">
        <f t="shared" si="206"/>
        <v>lun</v>
      </c>
      <c r="G1157" s="26" t="str">
        <f t="shared" si="207"/>
        <v>lunes</v>
      </c>
      <c r="I1157" s="26" t="str">
        <f t="shared" si="208"/>
        <v>12</v>
      </c>
      <c r="J1157" s="26" t="str">
        <f t="shared" si="209"/>
        <v>12</v>
      </c>
      <c r="K1157" s="26" t="str">
        <f t="shared" si="210"/>
        <v>dic</v>
      </c>
      <c r="L1157" s="26" t="str">
        <f t="shared" si="211"/>
        <v>diciembre</v>
      </c>
      <c r="M1157" s="26" t="str">
        <f t="shared" si="212"/>
        <v>d</v>
      </c>
      <c r="O1157" s="26" t="str">
        <f t="shared" si="213"/>
        <v>12</v>
      </c>
      <c r="P1157" s="26" t="str">
        <f t="shared" si="214"/>
        <v>2012</v>
      </c>
      <c r="R1157" s="26" t="str">
        <f t="shared" si="215"/>
        <v>12-2012</v>
      </c>
    </row>
    <row r="1158" spans="2:18" x14ac:dyDescent="0.25">
      <c r="B1158" s="24">
        <v>40436</v>
      </c>
      <c r="D1158" s="26" t="str">
        <f t="shared" si="204"/>
        <v>15</v>
      </c>
      <c r="E1158" s="26" t="str">
        <f t="shared" si="205"/>
        <v>15</v>
      </c>
      <c r="F1158" s="26" t="str">
        <f t="shared" si="206"/>
        <v>mié</v>
      </c>
      <c r="G1158" s="26" t="str">
        <f t="shared" si="207"/>
        <v>miércoles</v>
      </c>
      <c r="I1158" s="26" t="str">
        <f t="shared" si="208"/>
        <v>9</v>
      </c>
      <c r="J1158" s="26" t="str">
        <f t="shared" si="209"/>
        <v>09</v>
      </c>
      <c r="K1158" s="26" t="str">
        <f t="shared" si="210"/>
        <v>sep</v>
      </c>
      <c r="L1158" s="26" t="str">
        <f t="shared" si="211"/>
        <v>septiembre</v>
      </c>
      <c r="M1158" s="26" t="str">
        <f t="shared" si="212"/>
        <v>s</v>
      </c>
      <c r="O1158" s="26" t="str">
        <f t="shared" si="213"/>
        <v>10</v>
      </c>
      <c r="P1158" s="26" t="str">
        <f t="shared" si="214"/>
        <v>2010</v>
      </c>
      <c r="R1158" s="26" t="str">
        <f t="shared" si="215"/>
        <v>09-2010</v>
      </c>
    </row>
    <row r="1159" spans="2:18" x14ac:dyDescent="0.25">
      <c r="B1159" s="24">
        <v>41140</v>
      </c>
      <c r="D1159" s="26" t="str">
        <f t="shared" si="204"/>
        <v>19</v>
      </c>
      <c r="E1159" s="26" t="str">
        <f t="shared" si="205"/>
        <v>19</v>
      </c>
      <c r="F1159" s="26" t="str">
        <f t="shared" si="206"/>
        <v>dom</v>
      </c>
      <c r="G1159" s="26" t="str">
        <f t="shared" si="207"/>
        <v>domingo</v>
      </c>
      <c r="I1159" s="26" t="str">
        <f t="shared" si="208"/>
        <v>8</v>
      </c>
      <c r="J1159" s="26" t="str">
        <f t="shared" si="209"/>
        <v>08</v>
      </c>
      <c r="K1159" s="26" t="str">
        <f t="shared" si="210"/>
        <v>ago</v>
      </c>
      <c r="L1159" s="26" t="str">
        <f t="shared" si="211"/>
        <v>agosto</v>
      </c>
      <c r="M1159" s="26" t="str">
        <f t="shared" si="212"/>
        <v>a</v>
      </c>
      <c r="O1159" s="26" t="str">
        <f t="shared" si="213"/>
        <v>12</v>
      </c>
      <c r="P1159" s="26" t="str">
        <f t="shared" si="214"/>
        <v>2012</v>
      </c>
      <c r="R1159" s="26" t="str">
        <f t="shared" si="215"/>
        <v>08-2012</v>
      </c>
    </row>
    <row r="1160" spans="2:18" x14ac:dyDescent="0.25">
      <c r="B1160" s="24">
        <v>39894</v>
      </c>
      <c r="D1160" s="26" t="str">
        <f t="shared" si="204"/>
        <v>22</v>
      </c>
      <c r="E1160" s="26" t="str">
        <f t="shared" si="205"/>
        <v>22</v>
      </c>
      <c r="F1160" s="26" t="str">
        <f t="shared" si="206"/>
        <v>dom</v>
      </c>
      <c r="G1160" s="26" t="str">
        <f t="shared" si="207"/>
        <v>domingo</v>
      </c>
      <c r="I1160" s="26" t="str">
        <f t="shared" si="208"/>
        <v>3</v>
      </c>
      <c r="J1160" s="26" t="str">
        <f t="shared" si="209"/>
        <v>03</v>
      </c>
      <c r="K1160" s="26" t="str">
        <f t="shared" si="210"/>
        <v>mar</v>
      </c>
      <c r="L1160" s="26" t="str">
        <f t="shared" si="211"/>
        <v>marzo</v>
      </c>
      <c r="M1160" s="26" t="str">
        <f t="shared" si="212"/>
        <v>m</v>
      </c>
      <c r="O1160" s="26" t="str">
        <f t="shared" si="213"/>
        <v>09</v>
      </c>
      <c r="P1160" s="26" t="str">
        <f t="shared" si="214"/>
        <v>2009</v>
      </c>
      <c r="R1160" s="26" t="str">
        <f t="shared" si="215"/>
        <v>03-2009</v>
      </c>
    </row>
    <row r="1161" spans="2:18" x14ac:dyDescent="0.25">
      <c r="B1161" s="24">
        <v>43563</v>
      </c>
      <c r="D1161" s="26" t="str">
        <f t="shared" si="204"/>
        <v>8</v>
      </c>
      <c r="E1161" s="26" t="str">
        <f t="shared" si="205"/>
        <v>08</v>
      </c>
      <c r="F1161" s="26" t="str">
        <f t="shared" si="206"/>
        <v>lun</v>
      </c>
      <c r="G1161" s="26" t="str">
        <f t="shared" si="207"/>
        <v>lunes</v>
      </c>
      <c r="I1161" s="26" t="str">
        <f t="shared" si="208"/>
        <v>4</v>
      </c>
      <c r="J1161" s="26" t="str">
        <f t="shared" si="209"/>
        <v>04</v>
      </c>
      <c r="K1161" s="26" t="str">
        <f t="shared" si="210"/>
        <v>abr</v>
      </c>
      <c r="L1161" s="26" t="str">
        <f t="shared" si="211"/>
        <v>abril</v>
      </c>
      <c r="M1161" s="26" t="str">
        <f t="shared" si="212"/>
        <v>a</v>
      </c>
      <c r="O1161" s="26" t="str">
        <f t="shared" si="213"/>
        <v>19</v>
      </c>
      <c r="P1161" s="26" t="str">
        <f t="shared" si="214"/>
        <v>2019</v>
      </c>
      <c r="R1161" s="26" t="str">
        <f t="shared" si="215"/>
        <v>04-2019</v>
      </c>
    </row>
    <row r="1162" spans="2:18" x14ac:dyDescent="0.25">
      <c r="B1162" s="24">
        <v>42389</v>
      </c>
      <c r="D1162" s="26" t="str">
        <f t="shared" si="204"/>
        <v>20</v>
      </c>
      <c r="E1162" s="26" t="str">
        <f t="shared" si="205"/>
        <v>20</v>
      </c>
      <c r="F1162" s="26" t="str">
        <f t="shared" si="206"/>
        <v>mié</v>
      </c>
      <c r="G1162" s="26" t="str">
        <f t="shared" si="207"/>
        <v>miércoles</v>
      </c>
      <c r="I1162" s="26" t="str">
        <f t="shared" si="208"/>
        <v>1</v>
      </c>
      <c r="J1162" s="26" t="str">
        <f t="shared" si="209"/>
        <v>01</v>
      </c>
      <c r="K1162" s="26" t="str">
        <f t="shared" si="210"/>
        <v>ene</v>
      </c>
      <c r="L1162" s="26" t="str">
        <f t="shared" si="211"/>
        <v>enero</v>
      </c>
      <c r="M1162" s="26" t="str">
        <f t="shared" si="212"/>
        <v>e</v>
      </c>
      <c r="O1162" s="26" t="str">
        <f t="shared" si="213"/>
        <v>16</v>
      </c>
      <c r="P1162" s="26" t="str">
        <f t="shared" si="214"/>
        <v>2016</v>
      </c>
      <c r="R1162" s="26" t="str">
        <f t="shared" si="215"/>
        <v>01-2016</v>
      </c>
    </row>
    <row r="1163" spans="2:18" x14ac:dyDescent="0.25">
      <c r="B1163" s="24">
        <v>38104</v>
      </c>
      <c r="D1163" s="26" t="str">
        <f t="shared" si="204"/>
        <v>27</v>
      </c>
      <c r="E1163" s="26" t="str">
        <f t="shared" si="205"/>
        <v>27</v>
      </c>
      <c r="F1163" s="26" t="str">
        <f t="shared" si="206"/>
        <v>mar</v>
      </c>
      <c r="G1163" s="26" t="str">
        <f t="shared" si="207"/>
        <v>martes</v>
      </c>
      <c r="I1163" s="26" t="str">
        <f t="shared" si="208"/>
        <v>4</v>
      </c>
      <c r="J1163" s="26" t="str">
        <f t="shared" si="209"/>
        <v>04</v>
      </c>
      <c r="K1163" s="26" t="str">
        <f t="shared" si="210"/>
        <v>abr</v>
      </c>
      <c r="L1163" s="26" t="str">
        <f t="shared" si="211"/>
        <v>abril</v>
      </c>
      <c r="M1163" s="26" t="str">
        <f t="shared" si="212"/>
        <v>a</v>
      </c>
      <c r="O1163" s="26" t="str">
        <f t="shared" si="213"/>
        <v>04</v>
      </c>
      <c r="P1163" s="26" t="str">
        <f t="shared" si="214"/>
        <v>2004</v>
      </c>
      <c r="R1163" s="26" t="str">
        <f t="shared" si="215"/>
        <v>04-2004</v>
      </c>
    </row>
    <row r="1164" spans="2:18" x14ac:dyDescent="0.25">
      <c r="B1164" s="24">
        <v>40207</v>
      </c>
      <c r="D1164" s="26" t="str">
        <f t="shared" ref="D1164:D1227" si="216">TEXT(B1164,"d")</f>
        <v>29</v>
      </c>
      <c r="E1164" s="26" t="str">
        <f t="shared" ref="E1164:E1227" si="217">TEXT(B1164,"dd")</f>
        <v>29</v>
      </c>
      <c r="F1164" s="26" t="str">
        <f t="shared" ref="F1164:F1227" si="218">TEXT(B1164,"ddd")</f>
        <v>vie</v>
      </c>
      <c r="G1164" s="26" t="str">
        <f t="shared" ref="G1164:G1227" si="219">TEXT(B1164,"dddd")</f>
        <v>viernes</v>
      </c>
      <c r="I1164" s="26" t="str">
        <f t="shared" ref="I1164:I1227" si="220">TEXT(B1164,"m")</f>
        <v>1</v>
      </c>
      <c r="J1164" s="26" t="str">
        <f t="shared" ref="J1164:J1227" si="221">TEXT(B1164,"mm")</f>
        <v>01</v>
      </c>
      <c r="K1164" s="26" t="str">
        <f t="shared" ref="K1164:K1227" si="222">TEXT(B1164,"mmm")</f>
        <v>ene</v>
      </c>
      <c r="L1164" s="26" t="str">
        <f t="shared" ref="L1164:L1227" si="223">TEXT(B1164,"mmmm")</f>
        <v>enero</v>
      </c>
      <c r="M1164" s="26" t="str">
        <f t="shared" ref="M1164:M1227" si="224">TEXT(B1164,"mmmmm")</f>
        <v>e</v>
      </c>
      <c r="O1164" s="26" t="str">
        <f t="shared" ref="O1164:O1227" si="225">TEXT(B1164,"yy")</f>
        <v>10</v>
      </c>
      <c r="P1164" s="26" t="str">
        <f t="shared" ref="P1164:P1227" si="226">TEXT(B1164,"yyyy")</f>
        <v>2010</v>
      </c>
      <c r="R1164" s="26" t="str">
        <f t="shared" ref="R1164:R1227" si="227">TEXT(B1164,"mm-yyyy")</f>
        <v>01-2010</v>
      </c>
    </row>
    <row r="1165" spans="2:18" x14ac:dyDescent="0.25">
      <c r="B1165" s="24">
        <v>38973</v>
      </c>
      <c r="D1165" s="26" t="str">
        <f t="shared" si="216"/>
        <v>13</v>
      </c>
      <c r="E1165" s="26" t="str">
        <f t="shared" si="217"/>
        <v>13</v>
      </c>
      <c r="F1165" s="26" t="str">
        <f t="shared" si="218"/>
        <v>mié</v>
      </c>
      <c r="G1165" s="26" t="str">
        <f t="shared" si="219"/>
        <v>miércoles</v>
      </c>
      <c r="I1165" s="26" t="str">
        <f t="shared" si="220"/>
        <v>9</v>
      </c>
      <c r="J1165" s="26" t="str">
        <f t="shared" si="221"/>
        <v>09</v>
      </c>
      <c r="K1165" s="26" t="str">
        <f t="shared" si="222"/>
        <v>sep</v>
      </c>
      <c r="L1165" s="26" t="str">
        <f t="shared" si="223"/>
        <v>septiembre</v>
      </c>
      <c r="M1165" s="26" t="str">
        <f t="shared" si="224"/>
        <v>s</v>
      </c>
      <c r="O1165" s="26" t="str">
        <f t="shared" si="225"/>
        <v>06</v>
      </c>
      <c r="P1165" s="26" t="str">
        <f t="shared" si="226"/>
        <v>2006</v>
      </c>
      <c r="R1165" s="26" t="str">
        <f t="shared" si="227"/>
        <v>09-2006</v>
      </c>
    </row>
    <row r="1166" spans="2:18" x14ac:dyDescent="0.25">
      <c r="B1166" s="24">
        <v>41254</v>
      </c>
      <c r="D1166" s="26" t="str">
        <f t="shared" si="216"/>
        <v>11</v>
      </c>
      <c r="E1166" s="26" t="str">
        <f t="shared" si="217"/>
        <v>11</v>
      </c>
      <c r="F1166" s="26" t="str">
        <f t="shared" si="218"/>
        <v>mar</v>
      </c>
      <c r="G1166" s="26" t="str">
        <f t="shared" si="219"/>
        <v>martes</v>
      </c>
      <c r="I1166" s="26" t="str">
        <f t="shared" si="220"/>
        <v>12</v>
      </c>
      <c r="J1166" s="26" t="str">
        <f t="shared" si="221"/>
        <v>12</v>
      </c>
      <c r="K1166" s="26" t="str">
        <f t="shared" si="222"/>
        <v>dic</v>
      </c>
      <c r="L1166" s="26" t="str">
        <f t="shared" si="223"/>
        <v>diciembre</v>
      </c>
      <c r="M1166" s="26" t="str">
        <f t="shared" si="224"/>
        <v>d</v>
      </c>
      <c r="O1166" s="26" t="str">
        <f t="shared" si="225"/>
        <v>12</v>
      </c>
      <c r="P1166" s="26" t="str">
        <f t="shared" si="226"/>
        <v>2012</v>
      </c>
      <c r="R1166" s="26" t="str">
        <f t="shared" si="227"/>
        <v>12-2012</v>
      </c>
    </row>
    <row r="1167" spans="2:18" x14ac:dyDescent="0.25">
      <c r="B1167" s="24">
        <v>39399</v>
      </c>
      <c r="D1167" s="26" t="str">
        <f t="shared" si="216"/>
        <v>13</v>
      </c>
      <c r="E1167" s="26" t="str">
        <f t="shared" si="217"/>
        <v>13</v>
      </c>
      <c r="F1167" s="26" t="str">
        <f t="shared" si="218"/>
        <v>mar</v>
      </c>
      <c r="G1167" s="26" t="str">
        <f t="shared" si="219"/>
        <v>martes</v>
      </c>
      <c r="I1167" s="26" t="str">
        <f t="shared" si="220"/>
        <v>11</v>
      </c>
      <c r="J1167" s="26" t="str">
        <f t="shared" si="221"/>
        <v>11</v>
      </c>
      <c r="K1167" s="26" t="str">
        <f t="shared" si="222"/>
        <v>nov</v>
      </c>
      <c r="L1167" s="26" t="str">
        <f t="shared" si="223"/>
        <v>noviembre</v>
      </c>
      <c r="M1167" s="26" t="str">
        <f t="shared" si="224"/>
        <v>n</v>
      </c>
      <c r="O1167" s="26" t="str">
        <f t="shared" si="225"/>
        <v>07</v>
      </c>
      <c r="P1167" s="26" t="str">
        <f t="shared" si="226"/>
        <v>2007</v>
      </c>
      <c r="R1167" s="26" t="str">
        <f t="shared" si="227"/>
        <v>11-2007</v>
      </c>
    </row>
    <row r="1168" spans="2:18" x14ac:dyDescent="0.25">
      <c r="B1168" s="24">
        <v>39581</v>
      </c>
      <c r="D1168" s="26" t="str">
        <f t="shared" si="216"/>
        <v>13</v>
      </c>
      <c r="E1168" s="26" t="str">
        <f t="shared" si="217"/>
        <v>13</v>
      </c>
      <c r="F1168" s="26" t="str">
        <f t="shared" si="218"/>
        <v>mar</v>
      </c>
      <c r="G1168" s="26" t="str">
        <f t="shared" si="219"/>
        <v>martes</v>
      </c>
      <c r="I1168" s="26" t="str">
        <f t="shared" si="220"/>
        <v>5</v>
      </c>
      <c r="J1168" s="26" t="str">
        <f t="shared" si="221"/>
        <v>05</v>
      </c>
      <c r="K1168" s="26" t="str">
        <f t="shared" si="222"/>
        <v>may</v>
      </c>
      <c r="L1168" s="26" t="str">
        <f t="shared" si="223"/>
        <v>mayo</v>
      </c>
      <c r="M1168" s="26" t="str">
        <f t="shared" si="224"/>
        <v>m</v>
      </c>
      <c r="O1168" s="26" t="str">
        <f t="shared" si="225"/>
        <v>08</v>
      </c>
      <c r="P1168" s="26" t="str">
        <f t="shared" si="226"/>
        <v>2008</v>
      </c>
      <c r="R1168" s="26" t="str">
        <f t="shared" si="227"/>
        <v>05-2008</v>
      </c>
    </row>
    <row r="1169" spans="2:18" x14ac:dyDescent="0.25">
      <c r="B1169" s="24">
        <v>42414</v>
      </c>
      <c r="D1169" s="26" t="str">
        <f t="shared" si="216"/>
        <v>14</v>
      </c>
      <c r="E1169" s="26" t="str">
        <f t="shared" si="217"/>
        <v>14</v>
      </c>
      <c r="F1169" s="26" t="str">
        <f t="shared" si="218"/>
        <v>dom</v>
      </c>
      <c r="G1169" s="26" t="str">
        <f t="shared" si="219"/>
        <v>domingo</v>
      </c>
      <c r="I1169" s="26" t="str">
        <f t="shared" si="220"/>
        <v>2</v>
      </c>
      <c r="J1169" s="26" t="str">
        <f t="shared" si="221"/>
        <v>02</v>
      </c>
      <c r="K1169" s="26" t="str">
        <f t="shared" si="222"/>
        <v>feb</v>
      </c>
      <c r="L1169" s="26" t="str">
        <f t="shared" si="223"/>
        <v>febrero</v>
      </c>
      <c r="M1169" s="26" t="str">
        <f t="shared" si="224"/>
        <v>f</v>
      </c>
      <c r="O1169" s="26" t="str">
        <f t="shared" si="225"/>
        <v>16</v>
      </c>
      <c r="P1169" s="26" t="str">
        <f t="shared" si="226"/>
        <v>2016</v>
      </c>
      <c r="R1169" s="26" t="str">
        <f t="shared" si="227"/>
        <v>02-2016</v>
      </c>
    </row>
    <row r="1170" spans="2:18" x14ac:dyDescent="0.25">
      <c r="B1170" s="24">
        <v>39120</v>
      </c>
      <c r="D1170" s="26" t="str">
        <f t="shared" si="216"/>
        <v>7</v>
      </c>
      <c r="E1170" s="26" t="str">
        <f t="shared" si="217"/>
        <v>07</v>
      </c>
      <c r="F1170" s="26" t="str">
        <f t="shared" si="218"/>
        <v>mié</v>
      </c>
      <c r="G1170" s="26" t="str">
        <f t="shared" si="219"/>
        <v>miércoles</v>
      </c>
      <c r="I1170" s="26" t="str">
        <f t="shared" si="220"/>
        <v>2</v>
      </c>
      <c r="J1170" s="26" t="str">
        <f t="shared" si="221"/>
        <v>02</v>
      </c>
      <c r="K1170" s="26" t="str">
        <f t="shared" si="222"/>
        <v>feb</v>
      </c>
      <c r="L1170" s="26" t="str">
        <f t="shared" si="223"/>
        <v>febrero</v>
      </c>
      <c r="M1170" s="26" t="str">
        <f t="shared" si="224"/>
        <v>f</v>
      </c>
      <c r="O1170" s="26" t="str">
        <f t="shared" si="225"/>
        <v>07</v>
      </c>
      <c r="P1170" s="26" t="str">
        <f t="shared" si="226"/>
        <v>2007</v>
      </c>
      <c r="R1170" s="26" t="str">
        <f t="shared" si="227"/>
        <v>02-2007</v>
      </c>
    </row>
    <row r="1171" spans="2:18" x14ac:dyDescent="0.25">
      <c r="B1171" s="24">
        <v>42368</v>
      </c>
      <c r="D1171" s="26" t="str">
        <f t="shared" si="216"/>
        <v>30</v>
      </c>
      <c r="E1171" s="26" t="str">
        <f t="shared" si="217"/>
        <v>30</v>
      </c>
      <c r="F1171" s="26" t="str">
        <f t="shared" si="218"/>
        <v>mié</v>
      </c>
      <c r="G1171" s="26" t="str">
        <f t="shared" si="219"/>
        <v>miércoles</v>
      </c>
      <c r="I1171" s="26" t="str">
        <f t="shared" si="220"/>
        <v>12</v>
      </c>
      <c r="J1171" s="26" t="str">
        <f t="shared" si="221"/>
        <v>12</v>
      </c>
      <c r="K1171" s="26" t="str">
        <f t="shared" si="222"/>
        <v>dic</v>
      </c>
      <c r="L1171" s="26" t="str">
        <f t="shared" si="223"/>
        <v>diciembre</v>
      </c>
      <c r="M1171" s="26" t="str">
        <f t="shared" si="224"/>
        <v>d</v>
      </c>
      <c r="O1171" s="26" t="str">
        <f t="shared" si="225"/>
        <v>15</v>
      </c>
      <c r="P1171" s="26" t="str">
        <f t="shared" si="226"/>
        <v>2015</v>
      </c>
      <c r="R1171" s="26" t="str">
        <f t="shared" si="227"/>
        <v>12-2015</v>
      </c>
    </row>
    <row r="1172" spans="2:18" x14ac:dyDescent="0.25">
      <c r="B1172" s="24">
        <v>41899</v>
      </c>
      <c r="D1172" s="26" t="str">
        <f t="shared" si="216"/>
        <v>17</v>
      </c>
      <c r="E1172" s="26" t="str">
        <f t="shared" si="217"/>
        <v>17</v>
      </c>
      <c r="F1172" s="26" t="str">
        <f t="shared" si="218"/>
        <v>mié</v>
      </c>
      <c r="G1172" s="26" t="str">
        <f t="shared" si="219"/>
        <v>miércoles</v>
      </c>
      <c r="I1172" s="26" t="str">
        <f t="shared" si="220"/>
        <v>9</v>
      </c>
      <c r="J1172" s="26" t="str">
        <f t="shared" si="221"/>
        <v>09</v>
      </c>
      <c r="K1172" s="26" t="str">
        <f t="shared" si="222"/>
        <v>sep</v>
      </c>
      <c r="L1172" s="26" t="str">
        <f t="shared" si="223"/>
        <v>septiembre</v>
      </c>
      <c r="M1172" s="26" t="str">
        <f t="shared" si="224"/>
        <v>s</v>
      </c>
      <c r="O1172" s="26" t="str">
        <f t="shared" si="225"/>
        <v>14</v>
      </c>
      <c r="P1172" s="26" t="str">
        <f t="shared" si="226"/>
        <v>2014</v>
      </c>
      <c r="R1172" s="26" t="str">
        <f t="shared" si="227"/>
        <v>09-2014</v>
      </c>
    </row>
    <row r="1173" spans="2:18" x14ac:dyDescent="0.25">
      <c r="B1173" s="24">
        <v>42960</v>
      </c>
      <c r="D1173" s="26" t="str">
        <f t="shared" si="216"/>
        <v>13</v>
      </c>
      <c r="E1173" s="26" t="str">
        <f t="shared" si="217"/>
        <v>13</v>
      </c>
      <c r="F1173" s="26" t="str">
        <f t="shared" si="218"/>
        <v>dom</v>
      </c>
      <c r="G1173" s="26" t="str">
        <f t="shared" si="219"/>
        <v>domingo</v>
      </c>
      <c r="I1173" s="26" t="str">
        <f t="shared" si="220"/>
        <v>8</v>
      </c>
      <c r="J1173" s="26" t="str">
        <f t="shared" si="221"/>
        <v>08</v>
      </c>
      <c r="K1173" s="26" t="str">
        <f t="shared" si="222"/>
        <v>ago</v>
      </c>
      <c r="L1173" s="26" t="str">
        <f t="shared" si="223"/>
        <v>agosto</v>
      </c>
      <c r="M1173" s="26" t="str">
        <f t="shared" si="224"/>
        <v>a</v>
      </c>
      <c r="O1173" s="26" t="str">
        <f t="shared" si="225"/>
        <v>17</v>
      </c>
      <c r="P1173" s="26" t="str">
        <f t="shared" si="226"/>
        <v>2017</v>
      </c>
      <c r="R1173" s="26" t="str">
        <f t="shared" si="227"/>
        <v>08-2017</v>
      </c>
    </row>
    <row r="1174" spans="2:18" x14ac:dyDescent="0.25">
      <c r="B1174" s="24">
        <v>43101</v>
      </c>
      <c r="D1174" s="26" t="str">
        <f t="shared" si="216"/>
        <v>1</v>
      </c>
      <c r="E1174" s="26" t="str">
        <f t="shared" si="217"/>
        <v>01</v>
      </c>
      <c r="F1174" s="26" t="str">
        <f t="shared" si="218"/>
        <v>lun</v>
      </c>
      <c r="G1174" s="26" t="str">
        <f t="shared" si="219"/>
        <v>lunes</v>
      </c>
      <c r="I1174" s="26" t="str">
        <f t="shared" si="220"/>
        <v>1</v>
      </c>
      <c r="J1174" s="26" t="str">
        <f t="shared" si="221"/>
        <v>01</v>
      </c>
      <c r="K1174" s="26" t="str">
        <f t="shared" si="222"/>
        <v>ene</v>
      </c>
      <c r="L1174" s="26" t="str">
        <f t="shared" si="223"/>
        <v>enero</v>
      </c>
      <c r="M1174" s="26" t="str">
        <f t="shared" si="224"/>
        <v>e</v>
      </c>
      <c r="O1174" s="26" t="str">
        <f t="shared" si="225"/>
        <v>18</v>
      </c>
      <c r="P1174" s="26" t="str">
        <f t="shared" si="226"/>
        <v>2018</v>
      </c>
      <c r="R1174" s="26" t="str">
        <f t="shared" si="227"/>
        <v>01-2018</v>
      </c>
    </row>
    <row r="1175" spans="2:18" x14ac:dyDescent="0.25">
      <c r="B1175" s="24">
        <v>41527</v>
      </c>
      <c r="D1175" s="26" t="str">
        <f t="shared" si="216"/>
        <v>10</v>
      </c>
      <c r="E1175" s="26" t="str">
        <f t="shared" si="217"/>
        <v>10</v>
      </c>
      <c r="F1175" s="26" t="str">
        <f t="shared" si="218"/>
        <v>mar</v>
      </c>
      <c r="G1175" s="26" t="str">
        <f t="shared" si="219"/>
        <v>martes</v>
      </c>
      <c r="I1175" s="26" t="str">
        <f t="shared" si="220"/>
        <v>9</v>
      </c>
      <c r="J1175" s="26" t="str">
        <f t="shared" si="221"/>
        <v>09</v>
      </c>
      <c r="K1175" s="26" t="str">
        <f t="shared" si="222"/>
        <v>sep</v>
      </c>
      <c r="L1175" s="26" t="str">
        <f t="shared" si="223"/>
        <v>septiembre</v>
      </c>
      <c r="M1175" s="26" t="str">
        <f t="shared" si="224"/>
        <v>s</v>
      </c>
      <c r="O1175" s="26" t="str">
        <f t="shared" si="225"/>
        <v>13</v>
      </c>
      <c r="P1175" s="26" t="str">
        <f t="shared" si="226"/>
        <v>2013</v>
      </c>
      <c r="R1175" s="26" t="str">
        <f t="shared" si="227"/>
        <v>09-2013</v>
      </c>
    </row>
    <row r="1176" spans="2:18" x14ac:dyDescent="0.25">
      <c r="B1176" s="24">
        <v>43016</v>
      </c>
      <c r="D1176" s="26" t="str">
        <f t="shared" si="216"/>
        <v>8</v>
      </c>
      <c r="E1176" s="26" t="str">
        <f t="shared" si="217"/>
        <v>08</v>
      </c>
      <c r="F1176" s="26" t="str">
        <f t="shared" si="218"/>
        <v>dom</v>
      </c>
      <c r="G1176" s="26" t="str">
        <f t="shared" si="219"/>
        <v>domingo</v>
      </c>
      <c r="I1176" s="26" t="str">
        <f t="shared" si="220"/>
        <v>10</v>
      </c>
      <c r="J1176" s="26" t="str">
        <f t="shared" si="221"/>
        <v>10</v>
      </c>
      <c r="K1176" s="26" t="str">
        <f t="shared" si="222"/>
        <v>oct</v>
      </c>
      <c r="L1176" s="26" t="str">
        <f t="shared" si="223"/>
        <v>octubre</v>
      </c>
      <c r="M1176" s="26" t="str">
        <f t="shared" si="224"/>
        <v>o</v>
      </c>
      <c r="O1176" s="26" t="str">
        <f t="shared" si="225"/>
        <v>17</v>
      </c>
      <c r="P1176" s="26" t="str">
        <f t="shared" si="226"/>
        <v>2017</v>
      </c>
      <c r="R1176" s="26" t="str">
        <f t="shared" si="227"/>
        <v>10-2017</v>
      </c>
    </row>
    <row r="1177" spans="2:18" x14ac:dyDescent="0.25">
      <c r="B1177" s="24">
        <v>38705</v>
      </c>
      <c r="D1177" s="26" t="str">
        <f t="shared" si="216"/>
        <v>19</v>
      </c>
      <c r="E1177" s="26" t="str">
        <f t="shared" si="217"/>
        <v>19</v>
      </c>
      <c r="F1177" s="26" t="str">
        <f t="shared" si="218"/>
        <v>lun</v>
      </c>
      <c r="G1177" s="26" t="str">
        <f t="shared" si="219"/>
        <v>lunes</v>
      </c>
      <c r="I1177" s="26" t="str">
        <f t="shared" si="220"/>
        <v>12</v>
      </c>
      <c r="J1177" s="26" t="str">
        <f t="shared" si="221"/>
        <v>12</v>
      </c>
      <c r="K1177" s="26" t="str">
        <f t="shared" si="222"/>
        <v>dic</v>
      </c>
      <c r="L1177" s="26" t="str">
        <f t="shared" si="223"/>
        <v>diciembre</v>
      </c>
      <c r="M1177" s="26" t="str">
        <f t="shared" si="224"/>
        <v>d</v>
      </c>
      <c r="O1177" s="26" t="str">
        <f t="shared" si="225"/>
        <v>05</v>
      </c>
      <c r="P1177" s="26" t="str">
        <f t="shared" si="226"/>
        <v>2005</v>
      </c>
      <c r="R1177" s="26" t="str">
        <f t="shared" si="227"/>
        <v>12-2005</v>
      </c>
    </row>
    <row r="1178" spans="2:18" x14ac:dyDescent="0.25">
      <c r="B1178" s="24">
        <v>37243</v>
      </c>
      <c r="D1178" s="26" t="str">
        <f t="shared" si="216"/>
        <v>18</v>
      </c>
      <c r="E1178" s="26" t="str">
        <f t="shared" si="217"/>
        <v>18</v>
      </c>
      <c r="F1178" s="26" t="str">
        <f t="shared" si="218"/>
        <v>mar</v>
      </c>
      <c r="G1178" s="26" t="str">
        <f t="shared" si="219"/>
        <v>martes</v>
      </c>
      <c r="I1178" s="26" t="str">
        <f t="shared" si="220"/>
        <v>12</v>
      </c>
      <c r="J1178" s="26" t="str">
        <f t="shared" si="221"/>
        <v>12</v>
      </c>
      <c r="K1178" s="26" t="str">
        <f t="shared" si="222"/>
        <v>dic</v>
      </c>
      <c r="L1178" s="26" t="str">
        <f t="shared" si="223"/>
        <v>diciembre</v>
      </c>
      <c r="M1178" s="26" t="str">
        <f t="shared" si="224"/>
        <v>d</v>
      </c>
      <c r="O1178" s="26" t="str">
        <f t="shared" si="225"/>
        <v>01</v>
      </c>
      <c r="P1178" s="26" t="str">
        <f t="shared" si="226"/>
        <v>2001</v>
      </c>
      <c r="R1178" s="26" t="str">
        <f t="shared" si="227"/>
        <v>12-2001</v>
      </c>
    </row>
    <row r="1179" spans="2:18" x14ac:dyDescent="0.25">
      <c r="B1179" s="24">
        <v>43266</v>
      </c>
      <c r="D1179" s="26" t="str">
        <f t="shared" si="216"/>
        <v>15</v>
      </c>
      <c r="E1179" s="26" t="str">
        <f t="shared" si="217"/>
        <v>15</v>
      </c>
      <c r="F1179" s="26" t="str">
        <f t="shared" si="218"/>
        <v>vie</v>
      </c>
      <c r="G1179" s="26" t="str">
        <f t="shared" si="219"/>
        <v>viernes</v>
      </c>
      <c r="I1179" s="26" t="str">
        <f t="shared" si="220"/>
        <v>6</v>
      </c>
      <c r="J1179" s="26" t="str">
        <f t="shared" si="221"/>
        <v>06</v>
      </c>
      <c r="K1179" s="26" t="str">
        <f t="shared" si="222"/>
        <v>jun</v>
      </c>
      <c r="L1179" s="26" t="str">
        <f t="shared" si="223"/>
        <v>junio</v>
      </c>
      <c r="M1179" s="26" t="str">
        <f t="shared" si="224"/>
        <v>j</v>
      </c>
      <c r="O1179" s="26" t="str">
        <f t="shared" si="225"/>
        <v>18</v>
      </c>
      <c r="P1179" s="26" t="str">
        <f t="shared" si="226"/>
        <v>2018</v>
      </c>
      <c r="R1179" s="26" t="str">
        <f t="shared" si="227"/>
        <v>06-2018</v>
      </c>
    </row>
    <row r="1180" spans="2:18" x14ac:dyDescent="0.25">
      <c r="B1180" s="24">
        <v>43022</v>
      </c>
      <c r="D1180" s="26" t="str">
        <f t="shared" si="216"/>
        <v>14</v>
      </c>
      <c r="E1180" s="26" t="str">
        <f t="shared" si="217"/>
        <v>14</v>
      </c>
      <c r="F1180" s="26" t="str">
        <f t="shared" si="218"/>
        <v>sáb</v>
      </c>
      <c r="G1180" s="26" t="str">
        <f t="shared" si="219"/>
        <v>sábado</v>
      </c>
      <c r="I1180" s="26" t="str">
        <f t="shared" si="220"/>
        <v>10</v>
      </c>
      <c r="J1180" s="26" t="str">
        <f t="shared" si="221"/>
        <v>10</v>
      </c>
      <c r="K1180" s="26" t="str">
        <f t="shared" si="222"/>
        <v>oct</v>
      </c>
      <c r="L1180" s="26" t="str">
        <f t="shared" si="223"/>
        <v>octubre</v>
      </c>
      <c r="M1180" s="26" t="str">
        <f t="shared" si="224"/>
        <v>o</v>
      </c>
      <c r="O1180" s="26" t="str">
        <f t="shared" si="225"/>
        <v>17</v>
      </c>
      <c r="P1180" s="26" t="str">
        <f t="shared" si="226"/>
        <v>2017</v>
      </c>
      <c r="R1180" s="26" t="str">
        <f t="shared" si="227"/>
        <v>10-2017</v>
      </c>
    </row>
    <row r="1181" spans="2:18" x14ac:dyDescent="0.25">
      <c r="B1181" s="24">
        <v>43997</v>
      </c>
      <c r="D1181" s="26" t="str">
        <f t="shared" si="216"/>
        <v>15</v>
      </c>
      <c r="E1181" s="26" t="str">
        <f t="shared" si="217"/>
        <v>15</v>
      </c>
      <c r="F1181" s="26" t="str">
        <f t="shared" si="218"/>
        <v>lun</v>
      </c>
      <c r="G1181" s="26" t="str">
        <f t="shared" si="219"/>
        <v>lunes</v>
      </c>
      <c r="I1181" s="26" t="str">
        <f t="shared" si="220"/>
        <v>6</v>
      </c>
      <c r="J1181" s="26" t="str">
        <f t="shared" si="221"/>
        <v>06</v>
      </c>
      <c r="K1181" s="26" t="str">
        <f t="shared" si="222"/>
        <v>jun</v>
      </c>
      <c r="L1181" s="26" t="str">
        <f t="shared" si="223"/>
        <v>junio</v>
      </c>
      <c r="M1181" s="26" t="str">
        <f t="shared" si="224"/>
        <v>j</v>
      </c>
      <c r="O1181" s="26" t="str">
        <f t="shared" si="225"/>
        <v>20</v>
      </c>
      <c r="P1181" s="26" t="str">
        <f t="shared" si="226"/>
        <v>2020</v>
      </c>
      <c r="R1181" s="26" t="str">
        <f t="shared" si="227"/>
        <v>06-2020</v>
      </c>
    </row>
    <row r="1182" spans="2:18" x14ac:dyDescent="0.25">
      <c r="B1182" s="24">
        <v>39174</v>
      </c>
      <c r="D1182" s="26" t="str">
        <f t="shared" si="216"/>
        <v>2</v>
      </c>
      <c r="E1182" s="26" t="str">
        <f t="shared" si="217"/>
        <v>02</v>
      </c>
      <c r="F1182" s="26" t="str">
        <f t="shared" si="218"/>
        <v>lun</v>
      </c>
      <c r="G1182" s="26" t="str">
        <f t="shared" si="219"/>
        <v>lunes</v>
      </c>
      <c r="I1182" s="26" t="str">
        <f t="shared" si="220"/>
        <v>4</v>
      </c>
      <c r="J1182" s="26" t="str">
        <f t="shared" si="221"/>
        <v>04</v>
      </c>
      <c r="K1182" s="26" t="str">
        <f t="shared" si="222"/>
        <v>abr</v>
      </c>
      <c r="L1182" s="26" t="str">
        <f t="shared" si="223"/>
        <v>abril</v>
      </c>
      <c r="M1182" s="26" t="str">
        <f t="shared" si="224"/>
        <v>a</v>
      </c>
      <c r="O1182" s="26" t="str">
        <f t="shared" si="225"/>
        <v>07</v>
      </c>
      <c r="P1182" s="26" t="str">
        <f t="shared" si="226"/>
        <v>2007</v>
      </c>
      <c r="R1182" s="26" t="str">
        <f t="shared" si="227"/>
        <v>04-2007</v>
      </c>
    </row>
    <row r="1183" spans="2:18" x14ac:dyDescent="0.25">
      <c r="B1183" s="24">
        <v>40171</v>
      </c>
      <c r="D1183" s="26" t="str">
        <f t="shared" si="216"/>
        <v>24</v>
      </c>
      <c r="E1183" s="26" t="str">
        <f t="shared" si="217"/>
        <v>24</v>
      </c>
      <c r="F1183" s="26" t="str">
        <f t="shared" si="218"/>
        <v>jue</v>
      </c>
      <c r="G1183" s="26" t="str">
        <f t="shared" si="219"/>
        <v>jueves</v>
      </c>
      <c r="I1183" s="26" t="str">
        <f t="shared" si="220"/>
        <v>12</v>
      </c>
      <c r="J1183" s="26" t="str">
        <f t="shared" si="221"/>
        <v>12</v>
      </c>
      <c r="K1183" s="26" t="str">
        <f t="shared" si="222"/>
        <v>dic</v>
      </c>
      <c r="L1183" s="26" t="str">
        <f t="shared" si="223"/>
        <v>diciembre</v>
      </c>
      <c r="M1183" s="26" t="str">
        <f t="shared" si="224"/>
        <v>d</v>
      </c>
      <c r="O1183" s="26" t="str">
        <f t="shared" si="225"/>
        <v>09</v>
      </c>
      <c r="P1183" s="26" t="str">
        <f t="shared" si="226"/>
        <v>2009</v>
      </c>
      <c r="R1183" s="26" t="str">
        <f t="shared" si="227"/>
        <v>12-2009</v>
      </c>
    </row>
    <row r="1184" spans="2:18" x14ac:dyDescent="0.25">
      <c r="B1184" s="24">
        <v>42951</v>
      </c>
      <c r="D1184" s="26" t="str">
        <f t="shared" si="216"/>
        <v>4</v>
      </c>
      <c r="E1184" s="26" t="str">
        <f t="shared" si="217"/>
        <v>04</v>
      </c>
      <c r="F1184" s="26" t="str">
        <f t="shared" si="218"/>
        <v>vie</v>
      </c>
      <c r="G1184" s="26" t="str">
        <f t="shared" si="219"/>
        <v>viernes</v>
      </c>
      <c r="I1184" s="26" t="str">
        <f t="shared" si="220"/>
        <v>8</v>
      </c>
      <c r="J1184" s="26" t="str">
        <f t="shared" si="221"/>
        <v>08</v>
      </c>
      <c r="K1184" s="26" t="str">
        <f t="shared" si="222"/>
        <v>ago</v>
      </c>
      <c r="L1184" s="26" t="str">
        <f t="shared" si="223"/>
        <v>agosto</v>
      </c>
      <c r="M1184" s="26" t="str">
        <f t="shared" si="224"/>
        <v>a</v>
      </c>
      <c r="O1184" s="26" t="str">
        <f t="shared" si="225"/>
        <v>17</v>
      </c>
      <c r="P1184" s="26" t="str">
        <f t="shared" si="226"/>
        <v>2017</v>
      </c>
      <c r="R1184" s="26" t="str">
        <f t="shared" si="227"/>
        <v>08-2017</v>
      </c>
    </row>
    <row r="1185" spans="2:18" x14ac:dyDescent="0.25">
      <c r="B1185" s="24">
        <v>37399</v>
      </c>
      <c r="D1185" s="26" t="str">
        <f t="shared" si="216"/>
        <v>23</v>
      </c>
      <c r="E1185" s="26" t="str">
        <f t="shared" si="217"/>
        <v>23</v>
      </c>
      <c r="F1185" s="26" t="str">
        <f t="shared" si="218"/>
        <v>jue</v>
      </c>
      <c r="G1185" s="26" t="str">
        <f t="shared" si="219"/>
        <v>jueves</v>
      </c>
      <c r="I1185" s="26" t="str">
        <f t="shared" si="220"/>
        <v>5</v>
      </c>
      <c r="J1185" s="26" t="str">
        <f t="shared" si="221"/>
        <v>05</v>
      </c>
      <c r="K1185" s="26" t="str">
        <f t="shared" si="222"/>
        <v>may</v>
      </c>
      <c r="L1185" s="26" t="str">
        <f t="shared" si="223"/>
        <v>mayo</v>
      </c>
      <c r="M1185" s="26" t="str">
        <f t="shared" si="224"/>
        <v>m</v>
      </c>
      <c r="O1185" s="26" t="str">
        <f t="shared" si="225"/>
        <v>02</v>
      </c>
      <c r="P1185" s="26" t="str">
        <f t="shared" si="226"/>
        <v>2002</v>
      </c>
      <c r="R1185" s="26" t="str">
        <f t="shared" si="227"/>
        <v>05-2002</v>
      </c>
    </row>
    <row r="1186" spans="2:18" x14ac:dyDescent="0.25">
      <c r="B1186" s="24">
        <v>37218</v>
      </c>
      <c r="D1186" s="26" t="str">
        <f t="shared" si="216"/>
        <v>23</v>
      </c>
      <c r="E1186" s="26" t="str">
        <f t="shared" si="217"/>
        <v>23</v>
      </c>
      <c r="F1186" s="26" t="str">
        <f t="shared" si="218"/>
        <v>vie</v>
      </c>
      <c r="G1186" s="26" t="str">
        <f t="shared" si="219"/>
        <v>viernes</v>
      </c>
      <c r="I1186" s="26" t="str">
        <f t="shared" si="220"/>
        <v>11</v>
      </c>
      <c r="J1186" s="26" t="str">
        <f t="shared" si="221"/>
        <v>11</v>
      </c>
      <c r="K1186" s="26" t="str">
        <f t="shared" si="222"/>
        <v>nov</v>
      </c>
      <c r="L1186" s="26" t="str">
        <f t="shared" si="223"/>
        <v>noviembre</v>
      </c>
      <c r="M1186" s="26" t="str">
        <f t="shared" si="224"/>
        <v>n</v>
      </c>
      <c r="O1186" s="26" t="str">
        <f t="shared" si="225"/>
        <v>01</v>
      </c>
      <c r="P1186" s="26" t="str">
        <f t="shared" si="226"/>
        <v>2001</v>
      </c>
      <c r="R1186" s="26" t="str">
        <f t="shared" si="227"/>
        <v>11-2001</v>
      </c>
    </row>
    <row r="1187" spans="2:18" x14ac:dyDescent="0.25">
      <c r="B1187" s="24">
        <v>38739</v>
      </c>
      <c r="D1187" s="26" t="str">
        <f t="shared" si="216"/>
        <v>22</v>
      </c>
      <c r="E1187" s="26" t="str">
        <f t="shared" si="217"/>
        <v>22</v>
      </c>
      <c r="F1187" s="26" t="str">
        <f t="shared" si="218"/>
        <v>dom</v>
      </c>
      <c r="G1187" s="26" t="str">
        <f t="shared" si="219"/>
        <v>domingo</v>
      </c>
      <c r="I1187" s="26" t="str">
        <f t="shared" si="220"/>
        <v>1</v>
      </c>
      <c r="J1187" s="26" t="str">
        <f t="shared" si="221"/>
        <v>01</v>
      </c>
      <c r="K1187" s="26" t="str">
        <f t="shared" si="222"/>
        <v>ene</v>
      </c>
      <c r="L1187" s="26" t="str">
        <f t="shared" si="223"/>
        <v>enero</v>
      </c>
      <c r="M1187" s="26" t="str">
        <f t="shared" si="224"/>
        <v>e</v>
      </c>
      <c r="O1187" s="26" t="str">
        <f t="shared" si="225"/>
        <v>06</v>
      </c>
      <c r="P1187" s="26" t="str">
        <f t="shared" si="226"/>
        <v>2006</v>
      </c>
      <c r="R1187" s="26" t="str">
        <f t="shared" si="227"/>
        <v>01-2006</v>
      </c>
    </row>
    <row r="1188" spans="2:18" x14ac:dyDescent="0.25">
      <c r="B1188" s="24">
        <v>37682</v>
      </c>
      <c r="D1188" s="26" t="str">
        <f t="shared" si="216"/>
        <v>2</v>
      </c>
      <c r="E1188" s="26" t="str">
        <f t="shared" si="217"/>
        <v>02</v>
      </c>
      <c r="F1188" s="26" t="str">
        <f t="shared" si="218"/>
        <v>dom</v>
      </c>
      <c r="G1188" s="26" t="str">
        <f t="shared" si="219"/>
        <v>domingo</v>
      </c>
      <c r="I1188" s="26" t="str">
        <f t="shared" si="220"/>
        <v>3</v>
      </c>
      <c r="J1188" s="26" t="str">
        <f t="shared" si="221"/>
        <v>03</v>
      </c>
      <c r="K1188" s="26" t="str">
        <f t="shared" si="222"/>
        <v>mar</v>
      </c>
      <c r="L1188" s="26" t="str">
        <f t="shared" si="223"/>
        <v>marzo</v>
      </c>
      <c r="M1188" s="26" t="str">
        <f t="shared" si="224"/>
        <v>m</v>
      </c>
      <c r="O1188" s="26" t="str">
        <f t="shared" si="225"/>
        <v>03</v>
      </c>
      <c r="P1188" s="26" t="str">
        <f t="shared" si="226"/>
        <v>2003</v>
      </c>
      <c r="R1188" s="26" t="str">
        <f t="shared" si="227"/>
        <v>03-2003</v>
      </c>
    </row>
    <row r="1189" spans="2:18" x14ac:dyDescent="0.25">
      <c r="B1189" s="24">
        <v>42509</v>
      </c>
      <c r="D1189" s="26" t="str">
        <f t="shared" si="216"/>
        <v>19</v>
      </c>
      <c r="E1189" s="26" t="str">
        <f t="shared" si="217"/>
        <v>19</v>
      </c>
      <c r="F1189" s="26" t="str">
        <f t="shared" si="218"/>
        <v>jue</v>
      </c>
      <c r="G1189" s="26" t="str">
        <f t="shared" si="219"/>
        <v>jueves</v>
      </c>
      <c r="I1189" s="26" t="str">
        <f t="shared" si="220"/>
        <v>5</v>
      </c>
      <c r="J1189" s="26" t="str">
        <f t="shared" si="221"/>
        <v>05</v>
      </c>
      <c r="K1189" s="26" t="str">
        <f t="shared" si="222"/>
        <v>may</v>
      </c>
      <c r="L1189" s="26" t="str">
        <f t="shared" si="223"/>
        <v>mayo</v>
      </c>
      <c r="M1189" s="26" t="str">
        <f t="shared" si="224"/>
        <v>m</v>
      </c>
      <c r="O1189" s="26" t="str">
        <f t="shared" si="225"/>
        <v>16</v>
      </c>
      <c r="P1189" s="26" t="str">
        <f t="shared" si="226"/>
        <v>2016</v>
      </c>
      <c r="R1189" s="26" t="str">
        <f t="shared" si="227"/>
        <v>05-2016</v>
      </c>
    </row>
    <row r="1190" spans="2:18" x14ac:dyDescent="0.25">
      <c r="B1190" s="24">
        <v>37366</v>
      </c>
      <c r="D1190" s="26" t="str">
        <f t="shared" si="216"/>
        <v>20</v>
      </c>
      <c r="E1190" s="26" t="str">
        <f t="shared" si="217"/>
        <v>20</v>
      </c>
      <c r="F1190" s="26" t="str">
        <f t="shared" si="218"/>
        <v>sáb</v>
      </c>
      <c r="G1190" s="26" t="str">
        <f t="shared" si="219"/>
        <v>sábado</v>
      </c>
      <c r="I1190" s="26" t="str">
        <f t="shared" si="220"/>
        <v>4</v>
      </c>
      <c r="J1190" s="26" t="str">
        <f t="shared" si="221"/>
        <v>04</v>
      </c>
      <c r="K1190" s="26" t="str">
        <f t="shared" si="222"/>
        <v>abr</v>
      </c>
      <c r="L1190" s="26" t="str">
        <f t="shared" si="223"/>
        <v>abril</v>
      </c>
      <c r="M1190" s="26" t="str">
        <f t="shared" si="224"/>
        <v>a</v>
      </c>
      <c r="O1190" s="26" t="str">
        <f t="shared" si="225"/>
        <v>02</v>
      </c>
      <c r="P1190" s="26" t="str">
        <f t="shared" si="226"/>
        <v>2002</v>
      </c>
      <c r="R1190" s="26" t="str">
        <f t="shared" si="227"/>
        <v>04-2002</v>
      </c>
    </row>
    <row r="1191" spans="2:18" x14ac:dyDescent="0.25">
      <c r="B1191" s="24">
        <v>40698</v>
      </c>
      <c r="D1191" s="26" t="str">
        <f t="shared" si="216"/>
        <v>4</v>
      </c>
      <c r="E1191" s="26" t="str">
        <f t="shared" si="217"/>
        <v>04</v>
      </c>
      <c r="F1191" s="26" t="str">
        <f t="shared" si="218"/>
        <v>sáb</v>
      </c>
      <c r="G1191" s="26" t="str">
        <f t="shared" si="219"/>
        <v>sábado</v>
      </c>
      <c r="I1191" s="26" t="str">
        <f t="shared" si="220"/>
        <v>6</v>
      </c>
      <c r="J1191" s="26" t="str">
        <f t="shared" si="221"/>
        <v>06</v>
      </c>
      <c r="K1191" s="26" t="str">
        <f t="shared" si="222"/>
        <v>jun</v>
      </c>
      <c r="L1191" s="26" t="str">
        <f t="shared" si="223"/>
        <v>junio</v>
      </c>
      <c r="M1191" s="26" t="str">
        <f t="shared" si="224"/>
        <v>j</v>
      </c>
      <c r="O1191" s="26" t="str">
        <f t="shared" si="225"/>
        <v>11</v>
      </c>
      <c r="P1191" s="26" t="str">
        <f t="shared" si="226"/>
        <v>2011</v>
      </c>
      <c r="R1191" s="26" t="str">
        <f t="shared" si="227"/>
        <v>06-2011</v>
      </c>
    </row>
    <row r="1192" spans="2:18" x14ac:dyDescent="0.25">
      <c r="B1192" s="24">
        <v>42510</v>
      </c>
      <c r="D1192" s="26" t="str">
        <f t="shared" si="216"/>
        <v>20</v>
      </c>
      <c r="E1192" s="26" t="str">
        <f t="shared" si="217"/>
        <v>20</v>
      </c>
      <c r="F1192" s="26" t="str">
        <f t="shared" si="218"/>
        <v>vie</v>
      </c>
      <c r="G1192" s="26" t="str">
        <f t="shared" si="219"/>
        <v>viernes</v>
      </c>
      <c r="I1192" s="26" t="str">
        <f t="shared" si="220"/>
        <v>5</v>
      </c>
      <c r="J1192" s="26" t="str">
        <f t="shared" si="221"/>
        <v>05</v>
      </c>
      <c r="K1192" s="26" t="str">
        <f t="shared" si="222"/>
        <v>may</v>
      </c>
      <c r="L1192" s="26" t="str">
        <f t="shared" si="223"/>
        <v>mayo</v>
      </c>
      <c r="M1192" s="26" t="str">
        <f t="shared" si="224"/>
        <v>m</v>
      </c>
      <c r="O1192" s="26" t="str">
        <f t="shared" si="225"/>
        <v>16</v>
      </c>
      <c r="P1192" s="26" t="str">
        <f t="shared" si="226"/>
        <v>2016</v>
      </c>
      <c r="R1192" s="26" t="str">
        <f t="shared" si="227"/>
        <v>05-2016</v>
      </c>
    </row>
    <row r="1193" spans="2:18" x14ac:dyDescent="0.25">
      <c r="B1193" s="24">
        <v>41450</v>
      </c>
      <c r="D1193" s="26" t="str">
        <f t="shared" si="216"/>
        <v>25</v>
      </c>
      <c r="E1193" s="26" t="str">
        <f t="shared" si="217"/>
        <v>25</v>
      </c>
      <c r="F1193" s="26" t="str">
        <f t="shared" si="218"/>
        <v>mar</v>
      </c>
      <c r="G1193" s="26" t="str">
        <f t="shared" si="219"/>
        <v>martes</v>
      </c>
      <c r="I1193" s="26" t="str">
        <f t="shared" si="220"/>
        <v>6</v>
      </c>
      <c r="J1193" s="26" t="str">
        <f t="shared" si="221"/>
        <v>06</v>
      </c>
      <c r="K1193" s="26" t="str">
        <f t="shared" si="222"/>
        <v>jun</v>
      </c>
      <c r="L1193" s="26" t="str">
        <f t="shared" si="223"/>
        <v>junio</v>
      </c>
      <c r="M1193" s="26" t="str">
        <f t="shared" si="224"/>
        <v>j</v>
      </c>
      <c r="O1193" s="26" t="str">
        <f t="shared" si="225"/>
        <v>13</v>
      </c>
      <c r="P1193" s="26" t="str">
        <f t="shared" si="226"/>
        <v>2013</v>
      </c>
      <c r="R1193" s="26" t="str">
        <f t="shared" si="227"/>
        <v>06-2013</v>
      </c>
    </row>
    <row r="1194" spans="2:18" x14ac:dyDescent="0.25">
      <c r="B1194" s="24">
        <v>38738</v>
      </c>
      <c r="D1194" s="26" t="str">
        <f t="shared" si="216"/>
        <v>21</v>
      </c>
      <c r="E1194" s="26" t="str">
        <f t="shared" si="217"/>
        <v>21</v>
      </c>
      <c r="F1194" s="26" t="str">
        <f t="shared" si="218"/>
        <v>sáb</v>
      </c>
      <c r="G1194" s="26" t="str">
        <f t="shared" si="219"/>
        <v>sábado</v>
      </c>
      <c r="I1194" s="26" t="str">
        <f t="shared" si="220"/>
        <v>1</v>
      </c>
      <c r="J1194" s="26" t="str">
        <f t="shared" si="221"/>
        <v>01</v>
      </c>
      <c r="K1194" s="26" t="str">
        <f t="shared" si="222"/>
        <v>ene</v>
      </c>
      <c r="L1194" s="26" t="str">
        <f t="shared" si="223"/>
        <v>enero</v>
      </c>
      <c r="M1194" s="26" t="str">
        <f t="shared" si="224"/>
        <v>e</v>
      </c>
      <c r="O1194" s="26" t="str">
        <f t="shared" si="225"/>
        <v>06</v>
      </c>
      <c r="P1194" s="26" t="str">
        <f t="shared" si="226"/>
        <v>2006</v>
      </c>
      <c r="R1194" s="26" t="str">
        <f t="shared" si="227"/>
        <v>01-2006</v>
      </c>
    </row>
    <row r="1195" spans="2:18" x14ac:dyDescent="0.25">
      <c r="B1195" s="24">
        <v>43088</v>
      </c>
      <c r="D1195" s="26" t="str">
        <f t="shared" si="216"/>
        <v>19</v>
      </c>
      <c r="E1195" s="26" t="str">
        <f t="shared" si="217"/>
        <v>19</v>
      </c>
      <c r="F1195" s="26" t="str">
        <f t="shared" si="218"/>
        <v>mar</v>
      </c>
      <c r="G1195" s="26" t="str">
        <f t="shared" si="219"/>
        <v>martes</v>
      </c>
      <c r="I1195" s="26" t="str">
        <f t="shared" si="220"/>
        <v>12</v>
      </c>
      <c r="J1195" s="26" t="str">
        <f t="shared" si="221"/>
        <v>12</v>
      </c>
      <c r="K1195" s="26" t="str">
        <f t="shared" si="222"/>
        <v>dic</v>
      </c>
      <c r="L1195" s="26" t="str">
        <f t="shared" si="223"/>
        <v>diciembre</v>
      </c>
      <c r="M1195" s="26" t="str">
        <f t="shared" si="224"/>
        <v>d</v>
      </c>
      <c r="O1195" s="26" t="str">
        <f t="shared" si="225"/>
        <v>17</v>
      </c>
      <c r="P1195" s="26" t="str">
        <f t="shared" si="226"/>
        <v>2017</v>
      </c>
      <c r="R1195" s="26" t="str">
        <f t="shared" si="227"/>
        <v>12-2017</v>
      </c>
    </row>
    <row r="1196" spans="2:18" x14ac:dyDescent="0.25">
      <c r="B1196" s="24">
        <v>41981</v>
      </c>
      <c r="D1196" s="26" t="str">
        <f t="shared" si="216"/>
        <v>8</v>
      </c>
      <c r="E1196" s="26" t="str">
        <f t="shared" si="217"/>
        <v>08</v>
      </c>
      <c r="F1196" s="26" t="str">
        <f t="shared" si="218"/>
        <v>lun</v>
      </c>
      <c r="G1196" s="26" t="str">
        <f t="shared" si="219"/>
        <v>lunes</v>
      </c>
      <c r="I1196" s="26" t="str">
        <f t="shared" si="220"/>
        <v>12</v>
      </c>
      <c r="J1196" s="26" t="str">
        <f t="shared" si="221"/>
        <v>12</v>
      </c>
      <c r="K1196" s="26" t="str">
        <f t="shared" si="222"/>
        <v>dic</v>
      </c>
      <c r="L1196" s="26" t="str">
        <f t="shared" si="223"/>
        <v>diciembre</v>
      </c>
      <c r="M1196" s="26" t="str">
        <f t="shared" si="224"/>
        <v>d</v>
      </c>
      <c r="O1196" s="26" t="str">
        <f t="shared" si="225"/>
        <v>14</v>
      </c>
      <c r="P1196" s="26" t="str">
        <f t="shared" si="226"/>
        <v>2014</v>
      </c>
      <c r="R1196" s="26" t="str">
        <f t="shared" si="227"/>
        <v>12-2014</v>
      </c>
    </row>
    <row r="1197" spans="2:18" x14ac:dyDescent="0.25">
      <c r="B1197" s="24">
        <v>41938</v>
      </c>
      <c r="D1197" s="26" t="str">
        <f t="shared" si="216"/>
        <v>26</v>
      </c>
      <c r="E1197" s="26" t="str">
        <f t="shared" si="217"/>
        <v>26</v>
      </c>
      <c r="F1197" s="26" t="str">
        <f t="shared" si="218"/>
        <v>dom</v>
      </c>
      <c r="G1197" s="26" t="str">
        <f t="shared" si="219"/>
        <v>domingo</v>
      </c>
      <c r="I1197" s="26" t="str">
        <f t="shared" si="220"/>
        <v>10</v>
      </c>
      <c r="J1197" s="26" t="str">
        <f t="shared" si="221"/>
        <v>10</v>
      </c>
      <c r="K1197" s="26" t="str">
        <f t="shared" si="222"/>
        <v>oct</v>
      </c>
      <c r="L1197" s="26" t="str">
        <f t="shared" si="223"/>
        <v>octubre</v>
      </c>
      <c r="M1197" s="26" t="str">
        <f t="shared" si="224"/>
        <v>o</v>
      </c>
      <c r="O1197" s="26" t="str">
        <f t="shared" si="225"/>
        <v>14</v>
      </c>
      <c r="P1197" s="26" t="str">
        <f t="shared" si="226"/>
        <v>2014</v>
      </c>
      <c r="R1197" s="26" t="str">
        <f t="shared" si="227"/>
        <v>10-2014</v>
      </c>
    </row>
    <row r="1198" spans="2:18" x14ac:dyDescent="0.25">
      <c r="B1198" s="24">
        <v>41528</v>
      </c>
      <c r="D1198" s="26" t="str">
        <f t="shared" si="216"/>
        <v>11</v>
      </c>
      <c r="E1198" s="26" t="str">
        <f t="shared" si="217"/>
        <v>11</v>
      </c>
      <c r="F1198" s="26" t="str">
        <f t="shared" si="218"/>
        <v>mié</v>
      </c>
      <c r="G1198" s="26" t="str">
        <f t="shared" si="219"/>
        <v>miércoles</v>
      </c>
      <c r="I1198" s="26" t="str">
        <f t="shared" si="220"/>
        <v>9</v>
      </c>
      <c r="J1198" s="26" t="str">
        <f t="shared" si="221"/>
        <v>09</v>
      </c>
      <c r="K1198" s="26" t="str">
        <f t="shared" si="222"/>
        <v>sep</v>
      </c>
      <c r="L1198" s="26" t="str">
        <f t="shared" si="223"/>
        <v>septiembre</v>
      </c>
      <c r="M1198" s="26" t="str">
        <f t="shared" si="224"/>
        <v>s</v>
      </c>
      <c r="O1198" s="26" t="str">
        <f t="shared" si="225"/>
        <v>13</v>
      </c>
      <c r="P1198" s="26" t="str">
        <f t="shared" si="226"/>
        <v>2013</v>
      </c>
      <c r="R1198" s="26" t="str">
        <f t="shared" si="227"/>
        <v>09-2013</v>
      </c>
    </row>
    <row r="1199" spans="2:18" x14ac:dyDescent="0.25">
      <c r="B1199" s="24">
        <v>37648</v>
      </c>
      <c r="D1199" s="26" t="str">
        <f t="shared" si="216"/>
        <v>27</v>
      </c>
      <c r="E1199" s="26" t="str">
        <f t="shared" si="217"/>
        <v>27</v>
      </c>
      <c r="F1199" s="26" t="str">
        <f t="shared" si="218"/>
        <v>lun</v>
      </c>
      <c r="G1199" s="26" t="str">
        <f t="shared" si="219"/>
        <v>lunes</v>
      </c>
      <c r="I1199" s="26" t="str">
        <f t="shared" si="220"/>
        <v>1</v>
      </c>
      <c r="J1199" s="26" t="str">
        <f t="shared" si="221"/>
        <v>01</v>
      </c>
      <c r="K1199" s="26" t="str">
        <f t="shared" si="222"/>
        <v>ene</v>
      </c>
      <c r="L1199" s="26" t="str">
        <f t="shared" si="223"/>
        <v>enero</v>
      </c>
      <c r="M1199" s="26" t="str">
        <f t="shared" si="224"/>
        <v>e</v>
      </c>
      <c r="O1199" s="26" t="str">
        <f t="shared" si="225"/>
        <v>03</v>
      </c>
      <c r="P1199" s="26" t="str">
        <f t="shared" si="226"/>
        <v>2003</v>
      </c>
      <c r="R1199" s="26" t="str">
        <f t="shared" si="227"/>
        <v>01-2003</v>
      </c>
    </row>
    <row r="1200" spans="2:18" x14ac:dyDescent="0.25">
      <c r="B1200" s="24">
        <v>43691</v>
      </c>
      <c r="D1200" s="26" t="str">
        <f t="shared" si="216"/>
        <v>14</v>
      </c>
      <c r="E1200" s="26" t="str">
        <f t="shared" si="217"/>
        <v>14</v>
      </c>
      <c r="F1200" s="26" t="str">
        <f t="shared" si="218"/>
        <v>mié</v>
      </c>
      <c r="G1200" s="26" t="str">
        <f t="shared" si="219"/>
        <v>miércoles</v>
      </c>
      <c r="I1200" s="26" t="str">
        <f t="shared" si="220"/>
        <v>8</v>
      </c>
      <c r="J1200" s="26" t="str">
        <f t="shared" si="221"/>
        <v>08</v>
      </c>
      <c r="K1200" s="26" t="str">
        <f t="shared" si="222"/>
        <v>ago</v>
      </c>
      <c r="L1200" s="26" t="str">
        <f t="shared" si="223"/>
        <v>agosto</v>
      </c>
      <c r="M1200" s="26" t="str">
        <f t="shared" si="224"/>
        <v>a</v>
      </c>
      <c r="O1200" s="26" t="str">
        <f t="shared" si="225"/>
        <v>19</v>
      </c>
      <c r="P1200" s="26" t="str">
        <f t="shared" si="226"/>
        <v>2019</v>
      </c>
      <c r="R1200" s="26" t="str">
        <f t="shared" si="227"/>
        <v>08-2019</v>
      </c>
    </row>
    <row r="1201" spans="2:18" x14ac:dyDescent="0.25">
      <c r="B1201" s="24">
        <v>39978</v>
      </c>
      <c r="D1201" s="26" t="str">
        <f t="shared" si="216"/>
        <v>14</v>
      </c>
      <c r="E1201" s="26" t="str">
        <f t="shared" si="217"/>
        <v>14</v>
      </c>
      <c r="F1201" s="26" t="str">
        <f t="shared" si="218"/>
        <v>dom</v>
      </c>
      <c r="G1201" s="26" t="str">
        <f t="shared" si="219"/>
        <v>domingo</v>
      </c>
      <c r="I1201" s="26" t="str">
        <f t="shared" si="220"/>
        <v>6</v>
      </c>
      <c r="J1201" s="26" t="str">
        <f t="shared" si="221"/>
        <v>06</v>
      </c>
      <c r="K1201" s="26" t="str">
        <f t="shared" si="222"/>
        <v>jun</v>
      </c>
      <c r="L1201" s="26" t="str">
        <f t="shared" si="223"/>
        <v>junio</v>
      </c>
      <c r="M1201" s="26" t="str">
        <f t="shared" si="224"/>
        <v>j</v>
      </c>
      <c r="O1201" s="26" t="str">
        <f t="shared" si="225"/>
        <v>09</v>
      </c>
      <c r="P1201" s="26" t="str">
        <f t="shared" si="226"/>
        <v>2009</v>
      </c>
      <c r="R1201" s="26" t="str">
        <f t="shared" si="227"/>
        <v>06-2009</v>
      </c>
    </row>
    <row r="1202" spans="2:18" x14ac:dyDescent="0.25">
      <c r="B1202" s="24">
        <v>41318</v>
      </c>
      <c r="D1202" s="26" t="str">
        <f t="shared" si="216"/>
        <v>13</v>
      </c>
      <c r="E1202" s="26" t="str">
        <f t="shared" si="217"/>
        <v>13</v>
      </c>
      <c r="F1202" s="26" t="str">
        <f t="shared" si="218"/>
        <v>mié</v>
      </c>
      <c r="G1202" s="26" t="str">
        <f t="shared" si="219"/>
        <v>miércoles</v>
      </c>
      <c r="I1202" s="26" t="str">
        <f t="shared" si="220"/>
        <v>2</v>
      </c>
      <c r="J1202" s="26" t="str">
        <f t="shared" si="221"/>
        <v>02</v>
      </c>
      <c r="K1202" s="26" t="str">
        <f t="shared" si="222"/>
        <v>feb</v>
      </c>
      <c r="L1202" s="26" t="str">
        <f t="shared" si="223"/>
        <v>febrero</v>
      </c>
      <c r="M1202" s="26" t="str">
        <f t="shared" si="224"/>
        <v>f</v>
      </c>
      <c r="O1202" s="26" t="str">
        <f t="shared" si="225"/>
        <v>13</v>
      </c>
      <c r="P1202" s="26" t="str">
        <f t="shared" si="226"/>
        <v>2013</v>
      </c>
      <c r="R1202" s="26" t="str">
        <f t="shared" si="227"/>
        <v>02-2013</v>
      </c>
    </row>
    <row r="1203" spans="2:18" x14ac:dyDescent="0.25">
      <c r="B1203" s="24">
        <v>39116</v>
      </c>
      <c r="D1203" s="26" t="str">
        <f t="shared" si="216"/>
        <v>3</v>
      </c>
      <c r="E1203" s="26" t="str">
        <f t="shared" si="217"/>
        <v>03</v>
      </c>
      <c r="F1203" s="26" t="str">
        <f t="shared" si="218"/>
        <v>sáb</v>
      </c>
      <c r="G1203" s="26" t="str">
        <f t="shared" si="219"/>
        <v>sábado</v>
      </c>
      <c r="I1203" s="26" t="str">
        <f t="shared" si="220"/>
        <v>2</v>
      </c>
      <c r="J1203" s="26" t="str">
        <f t="shared" si="221"/>
        <v>02</v>
      </c>
      <c r="K1203" s="26" t="str">
        <f t="shared" si="222"/>
        <v>feb</v>
      </c>
      <c r="L1203" s="26" t="str">
        <f t="shared" si="223"/>
        <v>febrero</v>
      </c>
      <c r="M1203" s="26" t="str">
        <f t="shared" si="224"/>
        <v>f</v>
      </c>
      <c r="O1203" s="26" t="str">
        <f t="shared" si="225"/>
        <v>07</v>
      </c>
      <c r="P1203" s="26" t="str">
        <f t="shared" si="226"/>
        <v>2007</v>
      </c>
      <c r="R1203" s="26" t="str">
        <f t="shared" si="227"/>
        <v>02-2007</v>
      </c>
    </row>
    <row r="1204" spans="2:18" x14ac:dyDescent="0.25">
      <c r="B1204" s="24">
        <v>37068</v>
      </c>
      <c r="D1204" s="26" t="str">
        <f t="shared" si="216"/>
        <v>26</v>
      </c>
      <c r="E1204" s="26" t="str">
        <f t="shared" si="217"/>
        <v>26</v>
      </c>
      <c r="F1204" s="26" t="str">
        <f t="shared" si="218"/>
        <v>mar</v>
      </c>
      <c r="G1204" s="26" t="str">
        <f t="shared" si="219"/>
        <v>martes</v>
      </c>
      <c r="I1204" s="26" t="str">
        <f t="shared" si="220"/>
        <v>6</v>
      </c>
      <c r="J1204" s="26" t="str">
        <f t="shared" si="221"/>
        <v>06</v>
      </c>
      <c r="K1204" s="26" t="str">
        <f t="shared" si="222"/>
        <v>jun</v>
      </c>
      <c r="L1204" s="26" t="str">
        <f t="shared" si="223"/>
        <v>junio</v>
      </c>
      <c r="M1204" s="26" t="str">
        <f t="shared" si="224"/>
        <v>j</v>
      </c>
      <c r="O1204" s="26" t="str">
        <f t="shared" si="225"/>
        <v>01</v>
      </c>
      <c r="P1204" s="26" t="str">
        <f t="shared" si="226"/>
        <v>2001</v>
      </c>
      <c r="R1204" s="26" t="str">
        <f t="shared" si="227"/>
        <v>06-2001</v>
      </c>
    </row>
    <row r="1205" spans="2:18" x14ac:dyDescent="0.25">
      <c r="B1205" s="24">
        <v>39703</v>
      </c>
      <c r="D1205" s="26" t="str">
        <f t="shared" si="216"/>
        <v>12</v>
      </c>
      <c r="E1205" s="26" t="str">
        <f t="shared" si="217"/>
        <v>12</v>
      </c>
      <c r="F1205" s="26" t="str">
        <f t="shared" si="218"/>
        <v>vie</v>
      </c>
      <c r="G1205" s="26" t="str">
        <f t="shared" si="219"/>
        <v>viernes</v>
      </c>
      <c r="I1205" s="26" t="str">
        <f t="shared" si="220"/>
        <v>9</v>
      </c>
      <c r="J1205" s="26" t="str">
        <f t="shared" si="221"/>
        <v>09</v>
      </c>
      <c r="K1205" s="26" t="str">
        <f t="shared" si="222"/>
        <v>sep</v>
      </c>
      <c r="L1205" s="26" t="str">
        <f t="shared" si="223"/>
        <v>septiembre</v>
      </c>
      <c r="M1205" s="26" t="str">
        <f t="shared" si="224"/>
        <v>s</v>
      </c>
      <c r="O1205" s="26" t="str">
        <f t="shared" si="225"/>
        <v>08</v>
      </c>
      <c r="P1205" s="26" t="str">
        <f t="shared" si="226"/>
        <v>2008</v>
      </c>
      <c r="R1205" s="26" t="str">
        <f t="shared" si="227"/>
        <v>09-2008</v>
      </c>
    </row>
    <row r="1206" spans="2:18" x14ac:dyDescent="0.25">
      <c r="B1206" s="24">
        <v>38999</v>
      </c>
      <c r="D1206" s="26" t="str">
        <f t="shared" si="216"/>
        <v>9</v>
      </c>
      <c r="E1206" s="26" t="str">
        <f t="shared" si="217"/>
        <v>09</v>
      </c>
      <c r="F1206" s="26" t="str">
        <f t="shared" si="218"/>
        <v>lun</v>
      </c>
      <c r="G1206" s="26" t="str">
        <f t="shared" si="219"/>
        <v>lunes</v>
      </c>
      <c r="I1206" s="26" t="str">
        <f t="shared" si="220"/>
        <v>10</v>
      </c>
      <c r="J1206" s="26" t="str">
        <f t="shared" si="221"/>
        <v>10</v>
      </c>
      <c r="K1206" s="26" t="str">
        <f t="shared" si="222"/>
        <v>oct</v>
      </c>
      <c r="L1206" s="26" t="str">
        <f t="shared" si="223"/>
        <v>octubre</v>
      </c>
      <c r="M1206" s="26" t="str">
        <f t="shared" si="224"/>
        <v>o</v>
      </c>
      <c r="O1206" s="26" t="str">
        <f t="shared" si="225"/>
        <v>06</v>
      </c>
      <c r="P1206" s="26" t="str">
        <f t="shared" si="226"/>
        <v>2006</v>
      </c>
      <c r="R1206" s="26" t="str">
        <f t="shared" si="227"/>
        <v>10-2006</v>
      </c>
    </row>
    <row r="1207" spans="2:18" x14ac:dyDescent="0.25">
      <c r="B1207" s="24">
        <v>42292</v>
      </c>
      <c r="D1207" s="26" t="str">
        <f t="shared" si="216"/>
        <v>15</v>
      </c>
      <c r="E1207" s="26" t="str">
        <f t="shared" si="217"/>
        <v>15</v>
      </c>
      <c r="F1207" s="26" t="str">
        <f t="shared" si="218"/>
        <v>jue</v>
      </c>
      <c r="G1207" s="26" t="str">
        <f t="shared" si="219"/>
        <v>jueves</v>
      </c>
      <c r="I1207" s="26" t="str">
        <f t="shared" si="220"/>
        <v>10</v>
      </c>
      <c r="J1207" s="26" t="str">
        <f t="shared" si="221"/>
        <v>10</v>
      </c>
      <c r="K1207" s="26" t="str">
        <f t="shared" si="222"/>
        <v>oct</v>
      </c>
      <c r="L1207" s="26" t="str">
        <f t="shared" si="223"/>
        <v>octubre</v>
      </c>
      <c r="M1207" s="26" t="str">
        <f t="shared" si="224"/>
        <v>o</v>
      </c>
      <c r="O1207" s="26" t="str">
        <f t="shared" si="225"/>
        <v>15</v>
      </c>
      <c r="P1207" s="26" t="str">
        <f t="shared" si="226"/>
        <v>2015</v>
      </c>
      <c r="R1207" s="26" t="str">
        <f t="shared" si="227"/>
        <v>10-2015</v>
      </c>
    </row>
    <row r="1208" spans="2:18" x14ac:dyDescent="0.25">
      <c r="B1208" s="24">
        <v>36789</v>
      </c>
      <c r="D1208" s="26" t="str">
        <f t="shared" si="216"/>
        <v>20</v>
      </c>
      <c r="E1208" s="26" t="str">
        <f t="shared" si="217"/>
        <v>20</v>
      </c>
      <c r="F1208" s="26" t="str">
        <f t="shared" si="218"/>
        <v>mié</v>
      </c>
      <c r="G1208" s="26" t="str">
        <f t="shared" si="219"/>
        <v>miércoles</v>
      </c>
      <c r="I1208" s="26" t="str">
        <f t="shared" si="220"/>
        <v>9</v>
      </c>
      <c r="J1208" s="26" t="str">
        <f t="shared" si="221"/>
        <v>09</v>
      </c>
      <c r="K1208" s="26" t="str">
        <f t="shared" si="222"/>
        <v>sep</v>
      </c>
      <c r="L1208" s="26" t="str">
        <f t="shared" si="223"/>
        <v>septiembre</v>
      </c>
      <c r="M1208" s="26" t="str">
        <f t="shared" si="224"/>
        <v>s</v>
      </c>
      <c r="O1208" s="26" t="str">
        <f t="shared" si="225"/>
        <v>00</v>
      </c>
      <c r="P1208" s="26" t="str">
        <f t="shared" si="226"/>
        <v>2000</v>
      </c>
      <c r="R1208" s="26" t="str">
        <f t="shared" si="227"/>
        <v>09-2000</v>
      </c>
    </row>
    <row r="1209" spans="2:18" x14ac:dyDescent="0.25">
      <c r="B1209" s="24">
        <v>41773</v>
      </c>
      <c r="D1209" s="26" t="str">
        <f t="shared" si="216"/>
        <v>14</v>
      </c>
      <c r="E1209" s="26" t="str">
        <f t="shared" si="217"/>
        <v>14</v>
      </c>
      <c r="F1209" s="26" t="str">
        <f t="shared" si="218"/>
        <v>mié</v>
      </c>
      <c r="G1209" s="26" t="str">
        <f t="shared" si="219"/>
        <v>miércoles</v>
      </c>
      <c r="I1209" s="26" t="str">
        <f t="shared" si="220"/>
        <v>5</v>
      </c>
      <c r="J1209" s="26" t="str">
        <f t="shared" si="221"/>
        <v>05</v>
      </c>
      <c r="K1209" s="26" t="str">
        <f t="shared" si="222"/>
        <v>may</v>
      </c>
      <c r="L1209" s="26" t="str">
        <f t="shared" si="223"/>
        <v>mayo</v>
      </c>
      <c r="M1209" s="26" t="str">
        <f t="shared" si="224"/>
        <v>m</v>
      </c>
      <c r="O1209" s="26" t="str">
        <f t="shared" si="225"/>
        <v>14</v>
      </c>
      <c r="P1209" s="26" t="str">
        <f t="shared" si="226"/>
        <v>2014</v>
      </c>
      <c r="R1209" s="26" t="str">
        <f t="shared" si="227"/>
        <v>05-2014</v>
      </c>
    </row>
    <row r="1210" spans="2:18" x14ac:dyDescent="0.25">
      <c r="B1210" s="24">
        <v>38389</v>
      </c>
      <c r="D1210" s="26" t="str">
        <f t="shared" si="216"/>
        <v>6</v>
      </c>
      <c r="E1210" s="26" t="str">
        <f t="shared" si="217"/>
        <v>06</v>
      </c>
      <c r="F1210" s="26" t="str">
        <f t="shared" si="218"/>
        <v>dom</v>
      </c>
      <c r="G1210" s="26" t="str">
        <f t="shared" si="219"/>
        <v>domingo</v>
      </c>
      <c r="I1210" s="26" t="str">
        <f t="shared" si="220"/>
        <v>2</v>
      </c>
      <c r="J1210" s="26" t="str">
        <f t="shared" si="221"/>
        <v>02</v>
      </c>
      <c r="K1210" s="26" t="str">
        <f t="shared" si="222"/>
        <v>feb</v>
      </c>
      <c r="L1210" s="26" t="str">
        <f t="shared" si="223"/>
        <v>febrero</v>
      </c>
      <c r="M1210" s="26" t="str">
        <f t="shared" si="224"/>
        <v>f</v>
      </c>
      <c r="O1210" s="26" t="str">
        <f t="shared" si="225"/>
        <v>05</v>
      </c>
      <c r="P1210" s="26" t="str">
        <f t="shared" si="226"/>
        <v>2005</v>
      </c>
      <c r="R1210" s="26" t="str">
        <f t="shared" si="227"/>
        <v>02-2005</v>
      </c>
    </row>
    <row r="1211" spans="2:18" x14ac:dyDescent="0.25">
      <c r="B1211" s="24">
        <v>40295</v>
      </c>
      <c r="D1211" s="26" t="str">
        <f t="shared" si="216"/>
        <v>27</v>
      </c>
      <c r="E1211" s="26" t="str">
        <f t="shared" si="217"/>
        <v>27</v>
      </c>
      <c r="F1211" s="26" t="str">
        <f t="shared" si="218"/>
        <v>mar</v>
      </c>
      <c r="G1211" s="26" t="str">
        <f t="shared" si="219"/>
        <v>martes</v>
      </c>
      <c r="I1211" s="26" t="str">
        <f t="shared" si="220"/>
        <v>4</v>
      </c>
      <c r="J1211" s="26" t="str">
        <f t="shared" si="221"/>
        <v>04</v>
      </c>
      <c r="K1211" s="26" t="str">
        <f t="shared" si="222"/>
        <v>abr</v>
      </c>
      <c r="L1211" s="26" t="str">
        <f t="shared" si="223"/>
        <v>abril</v>
      </c>
      <c r="M1211" s="26" t="str">
        <f t="shared" si="224"/>
        <v>a</v>
      </c>
      <c r="O1211" s="26" t="str">
        <f t="shared" si="225"/>
        <v>10</v>
      </c>
      <c r="P1211" s="26" t="str">
        <f t="shared" si="226"/>
        <v>2010</v>
      </c>
      <c r="R1211" s="26" t="str">
        <f t="shared" si="227"/>
        <v>04-2010</v>
      </c>
    </row>
    <row r="1212" spans="2:18" x14ac:dyDescent="0.25">
      <c r="B1212" s="24">
        <v>37820</v>
      </c>
      <c r="D1212" s="26" t="str">
        <f t="shared" si="216"/>
        <v>18</v>
      </c>
      <c r="E1212" s="26" t="str">
        <f t="shared" si="217"/>
        <v>18</v>
      </c>
      <c r="F1212" s="26" t="str">
        <f t="shared" si="218"/>
        <v>vie</v>
      </c>
      <c r="G1212" s="26" t="str">
        <f t="shared" si="219"/>
        <v>viernes</v>
      </c>
      <c r="I1212" s="26" t="str">
        <f t="shared" si="220"/>
        <v>7</v>
      </c>
      <c r="J1212" s="26" t="str">
        <f t="shared" si="221"/>
        <v>07</v>
      </c>
      <c r="K1212" s="26" t="str">
        <f t="shared" si="222"/>
        <v>jul</v>
      </c>
      <c r="L1212" s="26" t="str">
        <f t="shared" si="223"/>
        <v>julio</v>
      </c>
      <c r="M1212" s="26" t="str">
        <f t="shared" si="224"/>
        <v>j</v>
      </c>
      <c r="O1212" s="26" t="str">
        <f t="shared" si="225"/>
        <v>03</v>
      </c>
      <c r="P1212" s="26" t="str">
        <f t="shared" si="226"/>
        <v>2003</v>
      </c>
      <c r="R1212" s="26" t="str">
        <f t="shared" si="227"/>
        <v>07-2003</v>
      </c>
    </row>
    <row r="1213" spans="2:18" x14ac:dyDescent="0.25">
      <c r="B1213" s="24">
        <v>41677</v>
      </c>
      <c r="D1213" s="26" t="str">
        <f t="shared" si="216"/>
        <v>7</v>
      </c>
      <c r="E1213" s="26" t="str">
        <f t="shared" si="217"/>
        <v>07</v>
      </c>
      <c r="F1213" s="26" t="str">
        <f t="shared" si="218"/>
        <v>vie</v>
      </c>
      <c r="G1213" s="26" t="str">
        <f t="shared" si="219"/>
        <v>viernes</v>
      </c>
      <c r="I1213" s="26" t="str">
        <f t="shared" si="220"/>
        <v>2</v>
      </c>
      <c r="J1213" s="26" t="str">
        <f t="shared" si="221"/>
        <v>02</v>
      </c>
      <c r="K1213" s="26" t="str">
        <f t="shared" si="222"/>
        <v>feb</v>
      </c>
      <c r="L1213" s="26" t="str">
        <f t="shared" si="223"/>
        <v>febrero</v>
      </c>
      <c r="M1213" s="26" t="str">
        <f t="shared" si="224"/>
        <v>f</v>
      </c>
      <c r="O1213" s="26" t="str">
        <f t="shared" si="225"/>
        <v>14</v>
      </c>
      <c r="P1213" s="26" t="str">
        <f t="shared" si="226"/>
        <v>2014</v>
      </c>
      <c r="R1213" s="26" t="str">
        <f t="shared" si="227"/>
        <v>02-2014</v>
      </c>
    </row>
    <row r="1214" spans="2:18" x14ac:dyDescent="0.25">
      <c r="B1214" s="24">
        <v>43627</v>
      </c>
      <c r="D1214" s="26" t="str">
        <f t="shared" si="216"/>
        <v>11</v>
      </c>
      <c r="E1214" s="26" t="str">
        <f t="shared" si="217"/>
        <v>11</v>
      </c>
      <c r="F1214" s="26" t="str">
        <f t="shared" si="218"/>
        <v>mar</v>
      </c>
      <c r="G1214" s="26" t="str">
        <f t="shared" si="219"/>
        <v>martes</v>
      </c>
      <c r="I1214" s="26" t="str">
        <f t="shared" si="220"/>
        <v>6</v>
      </c>
      <c r="J1214" s="26" t="str">
        <f t="shared" si="221"/>
        <v>06</v>
      </c>
      <c r="K1214" s="26" t="str">
        <f t="shared" si="222"/>
        <v>jun</v>
      </c>
      <c r="L1214" s="26" t="str">
        <f t="shared" si="223"/>
        <v>junio</v>
      </c>
      <c r="M1214" s="26" t="str">
        <f t="shared" si="224"/>
        <v>j</v>
      </c>
      <c r="O1214" s="26" t="str">
        <f t="shared" si="225"/>
        <v>19</v>
      </c>
      <c r="P1214" s="26" t="str">
        <f t="shared" si="226"/>
        <v>2019</v>
      </c>
      <c r="R1214" s="26" t="str">
        <f t="shared" si="227"/>
        <v>06-2019</v>
      </c>
    </row>
    <row r="1215" spans="2:18" x14ac:dyDescent="0.25">
      <c r="B1215" s="24">
        <v>37732</v>
      </c>
      <c r="D1215" s="26" t="str">
        <f t="shared" si="216"/>
        <v>21</v>
      </c>
      <c r="E1215" s="26" t="str">
        <f t="shared" si="217"/>
        <v>21</v>
      </c>
      <c r="F1215" s="26" t="str">
        <f t="shared" si="218"/>
        <v>lun</v>
      </c>
      <c r="G1215" s="26" t="str">
        <f t="shared" si="219"/>
        <v>lunes</v>
      </c>
      <c r="I1215" s="26" t="str">
        <f t="shared" si="220"/>
        <v>4</v>
      </c>
      <c r="J1215" s="26" t="str">
        <f t="shared" si="221"/>
        <v>04</v>
      </c>
      <c r="K1215" s="26" t="str">
        <f t="shared" si="222"/>
        <v>abr</v>
      </c>
      <c r="L1215" s="26" t="str">
        <f t="shared" si="223"/>
        <v>abril</v>
      </c>
      <c r="M1215" s="26" t="str">
        <f t="shared" si="224"/>
        <v>a</v>
      </c>
      <c r="O1215" s="26" t="str">
        <f t="shared" si="225"/>
        <v>03</v>
      </c>
      <c r="P1215" s="26" t="str">
        <f t="shared" si="226"/>
        <v>2003</v>
      </c>
      <c r="R1215" s="26" t="str">
        <f t="shared" si="227"/>
        <v>04-2003</v>
      </c>
    </row>
    <row r="1216" spans="2:18" x14ac:dyDescent="0.25">
      <c r="B1216" s="24">
        <v>43028</v>
      </c>
      <c r="D1216" s="26" t="str">
        <f t="shared" si="216"/>
        <v>20</v>
      </c>
      <c r="E1216" s="26" t="str">
        <f t="shared" si="217"/>
        <v>20</v>
      </c>
      <c r="F1216" s="26" t="str">
        <f t="shared" si="218"/>
        <v>vie</v>
      </c>
      <c r="G1216" s="26" t="str">
        <f t="shared" si="219"/>
        <v>viernes</v>
      </c>
      <c r="I1216" s="26" t="str">
        <f t="shared" si="220"/>
        <v>10</v>
      </c>
      <c r="J1216" s="26" t="str">
        <f t="shared" si="221"/>
        <v>10</v>
      </c>
      <c r="K1216" s="26" t="str">
        <f t="shared" si="222"/>
        <v>oct</v>
      </c>
      <c r="L1216" s="26" t="str">
        <f t="shared" si="223"/>
        <v>octubre</v>
      </c>
      <c r="M1216" s="26" t="str">
        <f t="shared" si="224"/>
        <v>o</v>
      </c>
      <c r="O1216" s="26" t="str">
        <f t="shared" si="225"/>
        <v>17</v>
      </c>
      <c r="P1216" s="26" t="str">
        <f t="shared" si="226"/>
        <v>2017</v>
      </c>
      <c r="R1216" s="26" t="str">
        <f t="shared" si="227"/>
        <v>10-2017</v>
      </c>
    </row>
    <row r="1217" spans="2:18" x14ac:dyDescent="0.25">
      <c r="B1217" s="24">
        <v>41206</v>
      </c>
      <c r="D1217" s="26" t="str">
        <f t="shared" si="216"/>
        <v>24</v>
      </c>
      <c r="E1217" s="26" t="str">
        <f t="shared" si="217"/>
        <v>24</v>
      </c>
      <c r="F1217" s="26" t="str">
        <f t="shared" si="218"/>
        <v>mié</v>
      </c>
      <c r="G1217" s="26" t="str">
        <f t="shared" si="219"/>
        <v>miércoles</v>
      </c>
      <c r="I1217" s="26" t="str">
        <f t="shared" si="220"/>
        <v>10</v>
      </c>
      <c r="J1217" s="26" t="str">
        <f t="shared" si="221"/>
        <v>10</v>
      </c>
      <c r="K1217" s="26" t="str">
        <f t="shared" si="222"/>
        <v>oct</v>
      </c>
      <c r="L1217" s="26" t="str">
        <f t="shared" si="223"/>
        <v>octubre</v>
      </c>
      <c r="M1217" s="26" t="str">
        <f t="shared" si="224"/>
        <v>o</v>
      </c>
      <c r="O1217" s="26" t="str">
        <f t="shared" si="225"/>
        <v>12</v>
      </c>
      <c r="P1217" s="26" t="str">
        <f t="shared" si="226"/>
        <v>2012</v>
      </c>
      <c r="R1217" s="26" t="str">
        <f t="shared" si="227"/>
        <v>10-2012</v>
      </c>
    </row>
    <row r="1218" spans="2:18" x14ac:dyDescent="0.25">
      <c r="B1218" s="24">
        <v>37282</v>
      </c>
      <c r="D1218" s="26" t="str">
        <f t="shared" si="216"/>
        <v>26</v>
      </c>
      <c r="E1218" s="26" t="str">
        <f t="shared" si="217"/>
        <v>26</v>
      </c>
      <c r="F1218" s="26" t="str">
        <f t="shared" si="218"/>
        <v>sáb</v>
      </c>
      <c r="G1218" s="26" t="str">
        <f t="shared" si="219"/>
        <v>sábado</v>
      </c>
      <c r="I1218" s="26" t="str">
        <f t="shared" si="220"/>
        <v>1</v>
      </c>
      <c r="J1218" s="26" t="str">
        <f t="shared" si="221"/>
        <v>01</v>
      </c>
      <c r="K1218" s="26" t="str">
        <f t="shared" si="222"/>
        <v>ene</v>
      </c>
      <c r="L1218" s="26" t="str">
        <f t="shared" si="223"/>
        <v>enero</v>
      </c>
      <c r="M1218" s="26" t="str">
        <f t="shared" si="224"/>
        <v>e</v>
      </c>
      <c r="O1218" s="26" t="str">
        <f t="shared" si="225"/>
        <v>02</v>
      </c>
      <c r="P1218" s="26" t="str">
        <f t="shared" si="226"/>
        <v>2002</v>
      </c>
      <c r="R1218" s="26" t="str">
        <f t="shared" si="227"/>
        <v>01-2002</v>
      </c>
    </row>
    <row r="1219" spans="2:18" x14ac:dyDescent="0.25">
      <c r="B1219" s="24">
        <v>36530</v>
      </c>
      <c r="D1219" s="26" t="str">
        <f t="shared" si="216"/>
        <v>5</v>
      </c>
      <c r="E1219" s="26" t="str">
        <f t="shared" si="217"/>
        <v>05</v>
      </c>
      <c r="F1219" s="26" t="str">
        <f t="shared" si="218"/>
        <v>mié</v>
      </c>
      <c r="G1219" s="26" t="str">
        <f t="shared" si="219"/>
        <v>miércoles</v>
      </c>
      <c r="I1219" s="26" t="str">
        <f t="shared" si="220"/>
        <v>1</v>
      </c>
      <c r="J1219" s="26" t="str">
        <f t="shared" si="221"/>
        <v>01</v>
      </c>
      <c r="K1219" s="26" t="str">
        <f t="shared" si="222"/>
        <v>ene</v>
      </c>
      <c r="L1219" s="26" t="str">
        <f t="shared" si="223"/>
        <v>enero</v>
      </c>
      <c r="M1219" s="26" t="str">
        <f t="shared" si="224"/>
        <v>e</v>
      </c>
      <c r="O1219" s="26" t="str">
        <f t="shared" si="225"/>
        <v>00</v>
      </c>
      <c r="P1219" s="26" t="str">
        <f t="shared" si="226"/>
        <v>2000</v>
      </c>
      <c r="R1219" s="26" t="str">
        <f t="shared" si="227"/>
        <v>01-2000</v>
      </c>
    </row>
    <row r="1220" spans="2:18" x14ac:dyDescent="0.25">
      <c r="B1220" s="24">
        <v>40105</v>
      </c>
      <c r="D1220" s="26" t="str">
        <f t="shared" si="216"/>
        <v>19</v>
      </c>
      <c r="E1220" s="26" t="str">
        <f t="shared" si="217"/>
        <v>19</v>
      </c>
      <c r="F1220" s="26" t="str">
        <f t="shared" si="218"/>
        <v>lun</v>
      </c>
      <c r="G1220" s="26" t="str">
        <f t="shared" si="219"/>
        <v>lunes</v>
      </c>
      <c r="I1220" s="26" t="str">
        <f t="shared" si="220"/>
        <v>10</v>
      </c>
      <c r="J1220" s="26" t="str">
        <f t="shared" si="221"/>
        <v>10</v>
      </c>
      <c r="K1220" s="26" t="str">
        <f t="shared" si="222"/>
        <v>oct</v>
      </c>
      <c r="L1220" s="26" t="str">
        <f t="shared" si="223"/>
        <v>octubre</v>
      </c>
      <c r="M1220" s="26" t="str">
        <f t="shared" si="224"/>
        <v>o</v>
      </c>
      <c r="O1220" s="26" t="str">
        <f t="shared" si="225"/>
        <v>09</v>
      </c>
      <c r="P1220" s="26" t="str">
        <f t="shared" si="226"/>
        <v>2009</v>
      </c>
      <c r="R1220" s="26" t="str">
        <f t="shared" si="227"/>
        <v>10-2009</v>
      </c>
    </row>
    <row r="1221" spans="2:18" x14ac:dyDescent="0.25">
      <c r="B1221" s="24">
        <v>37197</v>
      </c>
      <c r="D1221" s="26" t="str">
        <f t="shared" si="216"/>
        <v>2</v>
      </c>
      <c r="E1221" s="26" t="str">
        <f t="shared" si="217"/>
        <v>02</v>
      </c>
      <c r="F1221" s="26" t="str">
        <f t="shared" si="218"/>
        <v>vie</v>
      </c>
      <c r="G1221" s="26" t="str">
        <f t="shared" si="219"/>
        <v>viernes</v>
      </c>
      <c r="I1221" s="26" t="str">
        <f t="shared" si="220"/>
        <v>11</v>
      </c>
      <c r="J1221" s="26" t="str">
        <f t="shared" si="221"/>
        <v>11</v>
      </c>
      <c r="K1221" s="26" t="str">
        <f t="shared" si="222"/>
        <v>nov</v>
      </c>
      <c r="L1221" s="26" t="str">
        <f t="shared" si="223"/>
        <v>noviembre</v>
      </c>
      <c r="M1221" s="26" t="str">
        <f t="shared" si="224"/>
        <v>n</v>
      </c>
      <c r="O1221" s="26" t="str">
        <f t="shared" si="225"/>
        <v>01</v>
      </c>
      <c r="P1221" s="26" t="str">
        <f t="shared" si="226"/>
        <v>2001</v>
      </c>
      <c r="R1221" s="26" t="str">
        <f t="shared" si="227"/>
        <v>11-2001</v>
      </c>
    </row>
    <row r="1222" spans="2:18" x14ac:dyDescent="0.25">
      <c r="B1222" s="24">
        <v>37842</v>
      </c>
      <c r="D1222" s="26" t="str">
        <f t="shared" si="216"/>
        <v>9</v>
      </c>
      <c r="E1222" s="26" t="str">
        <f t="shared" si="217"/>
        <v>09</v>
      </c>
      <c r="F1222" s="26" t="str">
        <f t="shared" si="218"/>
        <v>sáb</v>
      </c>
      <c r="G1222" s="26" t="str">
        <f t="shared" si="219"/>
        <v>sábado</v>
      </c>
      <c r="I1222" s="26" t="str">
        <f t="shared" si="220"/>
        <v>8</v>
      </c>
      <c r="J1222" s="26" t="str">
        <f t="shared" si="221"/>
        <v>08</v>
      </c>
      <c r="K1222" s="26" t="str">
        <f t="shared" si="222"/>
        <v>ago</v>
      </c>
      <c r="L1222" s="26" t="str">
        <f t="shared" si="223"/>
        <v>agosto</v>
      </c>
      <c r="M1222" s="26" t="str">
        <f t="shared" si="224"/>
        <v>a</v>
      </c>
      <c r="O1222" s="26" t="str">
        <f t="shared" si="225"/>
        <v>03</v>
      </c>
      <c r="P1222" s="26" t="str">
        <f t="shared" si="226"/>
        <v>2003</v>
      </c>
      <c r="R1222" s="26" t="str">
        <f t="shared" si="227"/>
        <v>08-2003</v>
      </c>
    </row>
    <row r="1223" spans="2:18" x14ac:dyDescent="0.25">
      <c r="B1223" s="24">
        <v>42717</v>
      </c>
      <c r="D1223" s="26" t="str">
        <f t="shared" si="216"/>
        <v>13</v>
      </c>
      <c r="E1223" s="26" t="str">
        <f t="shared" si="217"/>
        <v>13</v>
      </c>
      <c r="F1223" s="26" t="str">
        <f t="shared" si="218"/>
        <v>mar</v>
      </c>
      <c r="G1223" s="26" t="str">
        <f t="shared" si="219"/>
        <v>martes</v>
      </c>
      <c r="I1223" s="26" t="str">
        <f t="shared" si="220"/>
        <v>12</v>
      </c>
      <c r="J1223" s="26" t="str">
        <f t="shared" si="221"/>
        <v>12</v>
      </c>
      <c r="K1223" s="26" t="str">
        <f t="shared" si="222"/>
        <v>dic</v>
      </c>
      <c r="L1223" s="26" t="str">
        <f t="shared" si="223"/>
        <v>diciembre</v>
      </c>
      <c r="M1223" s="26" t="str">
        <f t="shared" si="224"/>
        <v>d</v>
      </c>
      <c r="O1223" s="26" t="str">
        <f t="shared" si="225"/>
        <v>16</v>
      </c>
      <c r="P1223" s="26" t="str">
        <f t="shared" si="226"/>
        <v>2016</v>
      </c>
      <c r="R1223" s="26" t="str">
        <f t="shared" si="227"/>
        <v>12-2016</v>
      </c>
    </row>
    <row r="1224" spans="2:18" x14ac:dyDescent="0.25">
      <c r="B1224" s="24">
        <v>37879</v>
      </c>
      <c r="D1224" s="26" t="str">
        <f t="shared" si="216"/>
        <v>15</v>
      </c>
      <c r="E1224" s="26" t="str">
        <f t="shared" si="217"/>
        <v>15</v>
      </c>
      <c r="F1224" s="26" t="str">
        <f t="shared" si="218"/>
        <v>lun</v>
      </c>
      <c r="G1224" s="26" t="str">
        <f t="shared" si="219"/>
        <v>lunes</v>
      </c>
      <c r="I1224" s="26" t="str">
        <f t="shared" si="220"/>
        <v>9</v>
      </c>
      <c r="J1224" s="26" t="str">
        <f t="shared" si="221"/>
        <v>09</v>
      </c>
      <c r="K1224" s="26" t="str">
        <f t="shared" si="222"/>
        <v>sep</v>
      </c>
      <c r="L1224" s="26" t="str">
        <f t="shared" si="223"/>
        <v>septiembre</v>
      </c>
      <c r="M1224" s="26" t="str">
        <f t="shared" si="224"/>
        <v>s</v>
      </c>
      <c r="O1224" s="26" t="str">
        <f t="shared" si="225"/>
        <v>03</v>
      </c>
      <c r="P1224" s="26" t="str">
        <f t="shared" si="226"/>
        <v>2003</v>
      </c>
      <c r="R1224" s="26" t="str">
        <f t="shared" si="227"/>
        <v>09-2003</v>
      </c>
    </row>
    <row r="1225" spans="2:18" x14ac:dyDescent="0.25">
      <c r="B1225" s="24">
        <v>37490</v>
      </c>
      <c r="D1225" s="26" t="str">
        <f t="shared" si="216"/>
        <v>22</v>
      </c>
      <c r="E1225" s="26" t="str">
        <f t="shared" si="217"/>
        <v>22</v>
      </c>
      <c r="F1225" s="26" t="str">
        <f t="shared" si="218"/>
        <v>jue</v>
      </c>
      <c r="G1225" s="26" t="str">
        <f t="shared" si="219"/>
        <v>jueves</v>
      </c>
      <c r="I1225" s="26" t="str">
        <f t="shared" si="220"/>
        <v>8</v>
      </c>
      <c r="J1225" s="26" t="str">
        <f t="shared" si="221"/>
        <v>08</v>
      </c>
      <c r="K1225" s="26" t="str">
        <f t="shared" si="222"/>
        <v>ago</v>
      </c>
      <c r="L1225" s="26" t="str">
        <f t="shared" si="223"/>
        <v>agosto</v>
      </c>
      <c r="M1225" s="26" t="str">
        <f t="shared" si="224"/>
        <v>a</v>
      </c>
      <c r="O1225" s="26" t="str">
        <f t="shared" si="225"/>
        <v>02</v>
      </c>
      <c r="P1225" s="26" t="str">
        <f t="shared" si="226"/>
        <v>2002</v>
      </c>
      <c r="R1225" s="26" t="str">
        <f t="shared" si="227"/>
        <v>08-2002</v>
      </c>
    </row>
    <row r="1226" spans="2:18" x14ac:dyDescent="0.25">
      <c r="B1226" s="24">
        <v>37619</v>
      </c>
      <c r="D1226" s="26" t="str">
        <f t="shared" si="216"/>
        <v>29</v>
      </c>
      <c r="E1226" s="26" t="str">
        <f t="shared" si="217"/>
        <v>29</v>
      </c>
      <c r="F1226" s="26" t="str">
        <f t="shared" si="218"/>
        <v>dom</v>
      </c>
      <c r="G1226" s="26" t="str">
        <f t="shared" si="219"/>
        <v>domingo</v>
      </c>
      <c r="I1226" s="26" t="str">
        <f t="shared" si="220"/>
        <v>12</v>
      </c>
      <c r="J1226" s="26" t="str">
        <f t="shared" si="221"/>
        <v>12</v>
      </c>
      <c r="K1226" s="26" t="str">
        <f t="shared" si="222"/>
        <v>dic</v>
      </c>
      <c r="L1226" s="26" t="str">
        <f t="shared" si="223"/>
        <v>diciembre</v>
      </c>
      <c r="M1226" s="26" t="str">
        <f t="shared" si="224"/>
        <v>d</v>
      </c>
      <c r="O1226" s="26" t="str">
        <f t="shared" si="225"/>
        <v>02</v>
      </c>
      <c r="P1226" s="26" t="str">
        <f t="shared" si="226"/>
        <v>2002</v>
      </c>
      <c r="R1226" s="26" t="str">
        <f t="shared" si="227"/>
        <v>12-2002</v>
      </c>
    </row>
    <row r="1227" spans="2:18" x14ac:dyDescent="0.25">
      <c r="B1227" s="24">
        <v>38652</v>
      </c>
      <c r="D1227" s="26" t="str">
        <f t="shared" si="216"/>
        <v>27</v>
      </c>
      <c r="E1227" s="26" t="str">
        <f t="shared" si="217"/>
        <v>27</v>
      </c>
      <c r="F1227" s="26" t="str">
        <f t="shared" si="218"/>
        <v>jue</v>
      </c>
      <c r="G1227" s="26" t="str">
        <f t="shared" si="219"/>
        <v>jueves</v>
      </c>
      <c r="I1227" s="26" t="str">
        <f t="shared" si="220"/>
        <v>10</v>
      </c>
      <c r="J1227" s="26" t="str">
        <f t="shared" si="221"/>
        <v>10</v>
      </c>
      <c r="K1227" s="26" t="str">
        <f t="shared" si="222"/>
        <v>oct</v>
      </c>
      <c r="L1227" s="26" t="str">
        <f t="shared" si="223"/>
        <v>octubre</v>
      </c>
      <c r="M1227" s="26" t="str">
        <f t="shared" si="224"/>
        <v>o</v>
      </c>
      <c r="O1227" s="26" t="str">
        <f t="shared" si="225"/>
        <v>05</v>
      </c>
      <c r="P1227" s="26" t="str">
        <f t="shared" si="226"/>
        <v>2005</v>
      </c>
      <c r="R1227" s="26" t="str">
        <f t="shared" si="227"/>
        <v>10-2005</v>
      </c>
    </row>
    <row r="1228" spans="2:18" x14ac:dyDescent="0.25">
      <c r="B1228" s="24">
        <v>42759</v>
      </c>
      <c r="D1228" s="26" t="str">
        <f t="shared" ref="D1228:D1291" si="228">TEXT(B1228,"d")</f>
        <v>24</v>
      </c>
      <c r="E1228" s="26" t="str">
        <f t="shared" ref="E1228:E1291" si="229">TEXT(B1228,"dd")</f>
        <v>24</v>
      </c>
      <c r="F1228" s="26" t="str">
        <f t="shared" ref="F1228:F1291" si="230">TEXT(B1228,"ddd")</f>
        <v>mar</v>
      </c>
      <c r="G1228" s="26" t="str">
        <f t="shared" ref="G1228:G1291" si="231">TEXT(B1228,"dddd")</f>
        <v>martes</v>
      </c>
      <c r="I1228" s="26" t="str">
        <f t="shared" ref="I1228:I1291" si="232">TEXT(B1228,"m")</f>
        <v>1</v>
      </c>
      <c r="J1228" s="26" t="str">
        <f t="shared" ref="J1228:J1291" si="233">TEXT(B1228,"mm")</f>
        <v>01</v>
      </c>
      <c r="K1228" s="26" t="str">
        <f t="shared" ref="K1228:K1291" si="234">TEXT(B1228,"mmm")</f>
        <v>ene</v>
      </c>
      <c r="L1228" s="26" t="str">
        <f t="shared" ref="L1228:L1291" si="235">TEXT(B1228,"mmmm")</f>
        <v>enero</v>
      </c>
      <c r="M1228" s="26" t="str">
        <f t="shared" ref="M1228:M1291" si="236">TEXT(B1228,"mmmmm")</f>
        <v>e</v>
      </c>
      <c r="O1228" s="26" t="str">
        <f t="shared" ref="O1228:O1291" si="237">TEXT(B1228,"yy")</f>
        <v>17</v>
      </c>
      <c r="P1228" s="26" t="str">
        <f t="shared" ref="P1228:P1291" si="238">TEXT(B1228,"yyyy")</f>
        <v>2017</v>
      </c>
      <c r="R1228" s="26" t="str">
        <f t="shared" ref="R1228:R1291" si="239">TEXT(B1228,"mm-yyyy")</f>
        <v>01-2017</v>
      </c>
    </row>
    <row r="1229" spans="2:18" x14ac:dyDescent="0.25">
      <c r="B1229" s="24">
        <v>43143</v>
      </c>
      <c r="D1229" s="26" t="str">
        <f t="shared" si="228"/>
        <v>12</v>
      </c>
      <c r="E1229" s="26" t="str">
        <f t="shared" si="229"/>
        <v>12</v>
      </c>
      <c r="F1229" s="26" t="str">
        <f t="shared" si="230"/>
        <v>lun</v>
      </c>
      <c r="G1229" s="26" t="str">
        <f t="shared" si="231"/>
        <v>lunes</v>
      </c>
      <c r="I1229" s="26" t="str">
        <f t="shared" si="232"/>
        <v>2</v>
      </c>
      <c r="J1229" s="26" t="str">
        <f t="shared" si="233"/>
        <v>02</v>
      </c>
      <c r="K1229" s="26" t="str">
        <f t="shared" si="234"/>
        <v>feb</v>
      </c>
      <c r="L1229" s="26" t="str">
        <f t="shared" si="235"/>
        <v>febrero</v>
      </c>
      <c r="M1229" s="26" t="str">
        <f t="shared" si="236"/>
        <v>f</v>
      </c>
      <c r="O1229" s="26" t="str">
        <f t="shared" si="237"/>
        <v>18</v>
      </c>
      <c r="P1229" s="26" t="str">
        <f t="shared" si="238"/>
        <v>2018</v>
      </c>
      <c r="R1229" s="26" t="str">
        <f t="shared" si="239"/>
        <v>02-2018</v>
      </c>
    </row>
    <row r="1230" spans="2:18" x14ac:dyDescent="0.25">
      <c r="B1230" s="24">
        <v>44218</v>
      </c>
      <c r="D1230" s="26" t="str">
        <f t="shared" si="228"/>
        <v>22</v>
      </c>
      <c r="E1230" s="26" t="str">
        <f t="shared" si="229"/>
        <v>22</v>
      </c>
      <c r="F1230" s="26" t="str">
        <f t="shared" si="230"/>
        <v>vie</v>
      </c>
      <c r="G1230" s="26" t="str">
        <f t="shared" si="231"/>
        <v>viernes</v>
      </c>
      <c r="I1230" s="26" t="str">
        <f t="shared" si="232"/>
        <v>1</v>
      </c>
      <c r="J1230" s="26" t="str">
        <f t="shared" si="233"/>
        <v>01</v>
      </c>
      <c r="K1230" s="26" t="str">
        <f t="shared" si="234"/>
        <v>ene</v>
      </c>
      <c r="L1230" s="26" t="str">
        <f t="shared" si="235"/>
        <v>enero</v>
      </c>
      <c r="M1230" s="26" t="str">
        <f t="shared" si="236"/>
        <v>e</v>
      </c>
      <c r="O1230" s="26" t="str">
        <f t="shared" si="237"/>
        <v>21</v>
      </c>
      <c r="P1230" s="26" t="str">
        <f t="shared" si="238"/>
        <v>2021</v>
      </c>
      <c r="R1230" s="26" t="str">
        <f t="shared" si="239"/>
        <v>01-2021</v>
      </c>
    </row>
    <row r="1231" spans="2:18" x14ac:dyDescent="0.25">
      <c r="B1231" s="24">
        <v>42415</v>
      </c>
      <c r="D1231" s="26" t="str">
        <f t="shared" si="228"/>
        <v>15</v>
      </c>
      <c r="E1231" s="26" t="str">
        <f t="shared" si="229"/>
        <v>15</v>
      </c>
      <c r="F1231" s="26" t="str">
        <f t="shared" si="230"/>
        <v>lun</v>
      </c>
      <c r="G1231" s="26" t="str">
        <f t="shared" si="231"/>
        <v>lunes</v>
      </c>
      <c r="I1231" s="26" t="str">
        <f t="shared" si="232"/>
        <v>2</v>
      </c>
      <c r="J1231" s="26" t="str">
        <f t="shared" si="233"/>
        <v>02</v>
      </c>
      <c r="K1231" s="26" t="str">
        <f t="shared" si="234"/>
        <v>feb</v>
      </c>
      <c r="L1231" s="26" t="str">
        <f t="shared" si="235"/>
        <v>febrero</v>
      </c>
      <c r="M1231" s="26" t="str">
        <f t="shared" si="236"/>
        <v>f</v>
      </c>
      <c r="O1231" s="26" t="str">
        <f t="shared" si="237"/>
        <v>16</v>
      </c>
      <c r="P1231" s="26" t="str">
        <f t="shared" si="238"/>
        <v>2016</v>
      </c>
      <c r="R1231" s="26" t="str">
        <f t="shared" si="239"/>
        <v>02-2016</v>
      </c>
    </row>
    <row r="1232" spans="2:18" x14ac:dyDescent="0.25">
      <c r="B1232" s="24">
        <v>37796</v>
      </c>
      <c r="D1232" s="26" t="str">
        <f t="shared" si="228"/>
        <v>24</v>
      </c>
      <c r="E1232" s="26" t="str">
        <f t="shared" si="229"/>
        <v>24</v>
      </c>
      <c r="F1232" s="26" t="str">
        <f t="shared" si="230"/>
        <v>mar</v>
      </c>
      <c r="G1232" s="26" t="str">
        <f t="shared" si="231"/>
        <v>martes</v>
      </c>
      <c r="I1232" s="26" t="str">
        <f t="shared" si="232"/>
        <v>6</v>
      </c>
      <c r="J1232" s="26" t="str">
        <f t="shared" si="233"/>
        <v>06</v>
      </c>
      <c r="K1232" s="26" t="str">
        <f t="shared" si="234"/>
        <v>jun</v>
      </c>
      <c r="L1232" s="26" t="str">
        <f t="shared" si="235"/>
        <v>junio</v>
      </c>
      <c r="M1232" s="26" t="str">
        <f t="shared" si="236"/>
        <v>j</v>
      </c>
      <c r="O1232" s="26" t="str">
        <f t="shared" si="237"/>
        <v>03</v>
      </c>
      <c r="P1232" s="26" t="str">
        <f t="shared" si="238"/>
        <v>2003</v>
      </c>
      <c r="R1232" s="26" t="str">
        <f t="shared" si="239"/>
        <v>06-2003</v>
      </c>
    </row>
    <row r="1233" spans="2:18" x14ac:dyDescent="0.25">
      <c r="B1233" s="24">
        <v>42138</v>
      </c>
      <c r="D1233" s="26" t="str">
        <f t="shared" si="228"/>
        <v>14</v>
      </c>
      <c r="E1233" s="26" t="str">
        <f t="shared" si="229"/>
        <v>14</v>
      </c>
      <c r="F1233" s="26" t="str">
        <f t="shared" si="230"/>
        <v>jue</v>
      </c>
      <c r="G1233" s="26" t="str">
        <f t="shared" si="231"/>
        <v>jueves</v>
      </c>
      <c r="I1233" s="26" t="str">
        <f t="shared" si="232"/>
        <v>5</v>
      </c>
      <c r="J1233" s="26" t="str">
        <f t="shared" si="233"/>
        <v>05</v>
      </c>
      <c r="K1233" s="26" t="str">
        <f t="shared" si="234"/>
        <v>may</v>
      </c>
      <c r="L1233" s="26" t="str">
        <f t="shared" si="235"/>
        <v>mayo</v>
      </c>
      <c r="M1233" s="26" t="str">
        <f t="shared" si="236"/>
        <v>m</v>
      </c>
      <c r="O1233" s="26" t="str">
        <f t="shared" si="237"/>
        <v>15</v>
      </c>
      <c r="P1233" s="26" t="str">
        <f t="shared" si="238"/>
        <v>2015</v>
      </c>
      <c r="R1233" s="26" t="str">
        <f t="shared" si="239"/>
        <v>05-2015</v>
      </c>
    </row>
    <row r="1234" spans="2:18" x14ac:dyDescent="0.25">
      <c r="B1234" s="24">
        <v>43405</v>
      </c>
      <c r="D1234" s="26" t="str">
        <f t="shared" si="228"/>
        <v>1</v>
      </c>
      <c r="E1234" s="26" t="str">
        <f t="shared" si="229"/>
        <v>01</v>
      </c>
      <c r="F1234" s="26" t="str">
        <f t="shared" si="230"/>
        <v>jue</v>
      </c>
      <c r="G1234" s="26" t="str">
        <f t="shared" si="231"/>
        <v>jueves</v>
      </c>
      <c r="I1234" s="26" t="str">
        <f t="shared" si="232"/>
        <v>11</v>
      </c>
      <c r="J1234" s="26" t="str">
        <f t="shared" si="233"/>
        <v>11</v>
      </c>
      <c r="K1234" s="26" t="str">
        <f t="shared" si="234"/>
        <v>nov</v>
      </c>
      <c r="L1234" s="26" t="str">
        <f t="shared" si="235"/>
        <v>noviembre</v>
      </c>
      <c r="M1234" s="26" t="str">
        <f t="shared" si="236"/>
        <v>n</v>
      </c>
      <c r="O1234" s="26" t="str">
        <f t="shared" si="237"/>
        <v>18</v>
      </c>
      <c r="P1234" s="26" t="str">
        <f t="shared" si="238"/>
        <v>2018</v>
      </c>
      <c r="R1234" s="26" t="str">
        <f t="shared" si="239"/>
        <v>11-2018</v>
      </c>
    </row>
    <row r="1235" spans="2:18" x14ac:dyDescent="0.25">
      <c r="B1235" s="24">
        <v>39915</v>
      </c>
      <c r="D1235" s="26" t="str">
        <f t="shared" si="228"/>
        <v>12</v>
      </c>
      <c r="E1235" s="26" t="str">
        <f t="shared" si="229"/>
        <v>12</v>
      </c>
      <c r="F1235" s="26" t="str">
        <f t="shared" si="230"/>
        <v>dom</v>
      </c>
      <c r="G1235" s="26" t="str">
        <f t="shared" si="231"/>
        <v>domingo</v>
      </c>
      <c r="I1235" s="26" t="str">
        <f t="shared" si="232"/>
        <v>4</v>
      </c>
      <c r="J1235" s="26" t="str">
        <f t="shared" si="233"/>
        <v>04</v>
      </c>
      <c r="K1235" s="26" t="str">
        <f t="shared" si="234"/>
        <v>abr</v>
      </c>
      <c r="L1235" s="26" t="str">
        <f t="shared" si="235"/>
        <v>abril</v>
      </c>
      <c r="M1235" s="26" t="str">
        <f t="shared" si="236"/>
        <v>a</v>
      </c>
      <c r="O1235" s="26" t="str">
        <f t="shared" si="237"/>
        <v>09</v>
      </c>
      <c r="P1235" s="26" t="str">
        <f t="shared" si="238"/>
        <v>2009</v>
      </c>
      <c r="R1235" s="26" t="str">
        <f t="shared" si="239"/>
        <v>04-2009</v>
      </c>
    </row>
    <row r="1236" spans="2:18" x14ac:dyDescent="0.25">
      <c r="B1236" s="24">
        <v>44110</v>
      </c>
      <c r="D1236" s="26" t="str">
        <f t="shared" si="228"/>
        <v>6</v>
      </c>
      <c r="E1236" s="26" t="str">
        <f t="shared" si="229"/>
        <v>06</v>
      </c>
      <c r="F1236" s="26" t="str">
        <f t="shared" si="230"/>
        <v>mar</v>
      </c>
      <c r="G1236" s="26" t="str">
        <f t="shared" si="231"/>
        <v>martes</v>
      </c>
      <c r="I1236" s="26" t="str">
        <f t="shared" si="232"/>
        <v>10</v>
      </c>
      <c r="J1236" s="26" t="str">
        <f t="shared" si="233"/>
        <v>10</v>
      </c>
      <c r="K1236" s="26" t="str">
        <f t="shared" si="234"/>
        <v>oct</v>
      </c>
      <c r="L1236" s="26" t="str">
        <f t="shared" si="235"/>
        <v>octubre</v>
      </c>
      <c r="M1236" s="26" t="str">
        <f t="shared" si="236"/>
        <v>o</v>
      </c>
      <c r="O1236" s="26" t="str">
        <f t="shared" si="237"/>
        <v>20</v>
      </c>
      <c r="P1236" s="26" t="str">
        <f t="shared" si="238"/>
        <v>2020</v>
      </c>
      <c r="R1236" s="26" t="str">
        <f t="shared" si="239"/>
        <v>10-2020</v>
      </c>
    </row>
    <row r="1237" spans="2:18" x14ac:dyDescent="0.25">
      <c r="B1237" s="24">
        <v>36921</v>
      </c>
      <c r="D1237" s="26" t="str">
        <f t="shared" si="228"/>
        <v>30</v>
      </c>
      <c r="E1237" s="26" t="str">
        <f t="shared" si="229"/>
        <v>30</v>
      </c>
      <c r="F1237" s="26" t="str">
        <f t="shared" si="230"/>
        <v>mar</v>
      </c>
      <c r="G1237" s="26" t="str">
        <f t="shared" si="231"/>
        <v>martes</v>
      </c>
      <c r="I1237" s="26" t="str">
        <f t="shared" si="232"/>
        <v>1</v>
      </c>
      <c r="J1237" s="26" t="str">
        <f t="shared" si="233"/>
        <v>01</v>
      </c>
      <c r="K1237" s="26" t="str">
        <f t="shared" si="234"/>
        <v>ene</v>
      </c>
      <c r="L1237" s="26" t="str">
        <f t="shared" si="235"/>
        <v>enero</v>
      </c>
      <c r="M1237" s="26" t="str">
        <f t="shared" si="236"/>
        <v>e</v>
      </c>
      <c r="O1237" s="26" t="str">
        <f t="shared" si="237"/>
        <v>01</v>
      </c>
      <c r="P1237" s="26" t="str">
        <f t="shared" si="238"/>
        <v>2001</v>
      </c>
      <c r="R1237" s="26" t="str">
        <f t="shared" si="239"/>
        <v>01-2001</v>
      </c>
    </row>
    <row r="1238" spans="2:18" x14ac:dyDescent="0.25">
      <c r="B1238" s="24">
        <v>37045</v>
      </c>
      <c r="D1238" s="26" t="str">
        <f t="shared" si="228"/>
        <v>3</v>
      </c>
      <c r="E1238" s="26" t="str">
        <f t="shared" si="229"/>
        <v>03</v>
      </c>
      <c r="F1238" s="26" t="str">
        <f t="shared" si="230"/>
        <v>dom</v>
      </c>
      <c r="G1238" s="26" t="str">
        <f t="shared" si="231"/>
        <v>domingo</v>
      </c>
      <c r="I1238" s="26" t="str">
        <f t="shared" si="232"/>
        <v>6</v>
      </c>
      <c r="J1238" s="26" t="str">
        <f t="shared" si="233"/>
        <v>06</v>
      </c>
      <c r="K1238" s="26" t="str">
        <f t="shared" si="234"/>
        <v>jun</v>
      </c>
      <c r="L1238" s="26" t="str">
        <f t="shared" si="235"/>
        <v>junio</v>
      </c>
      <c r="M1238" s="26" t="str">
        <f t="shared" si="236"/>
        <v>j</v>
      </c>
      <c r="O1238" s="26" t="str">
        <f t="shared" si="237"/>
        <v>01</v>
      </c>
      <c r="P1238" s="26" t="str">
        <f t="shared" si="238"/>
        <v>2001</v>
      </c>
      <c r="R1238" s="26" t="str">
        <f t="shared" si="239"/>
        <v>06-2001</v>
      </c>
    </row>
    <row r="1239" spans="2:18" x14ac:dyDescent="0.25">
      <c r="B1239" s="24">
        <v>40646</v>
      </c>
      <c r="D1239" s="26" t="str">
        <f t="shared" si="228"/>
        <v>13</v>
      </c>
      <c r="E1239" s="26" t="str">
        <f t="shared" si="229"/>
        <v>13</v>
      </c>
      <c r="F1239" s="26" t="str">
        <f t="shared" si="230"/>
        <v>mié</v>
      </c>
      <c r="G1239" s="26" t="str">
        <f t="shared" si="231"/>
        <v>miércoles</v>
      </c>
      <c r="I1239" s="26" t="str">
        <f t="shared" si="232"/>
        <v>4</v>
      </c>
      <c r="J1239" s="26" t="str">
        <f t="shared" si="233"/>
        <v>04</v>
      </c>
      <c r="K1239" s="26" t="str">
        <f t="shared" si="234"/>
        <v>abr</v>
      </c>
      <c r="L1239" s="26" t="str">
        <f t="shared" si="235"/>
        <v>abril</v>
      </c>
      <c r="M1239" s="26" t="str">
        <f t="shared" si="236"/>
        <v>a</v>
      </c>
      <c r="O1239" s="26" t="str">
        <f t="shared" si="237"/>
        <v>11</v>
      </c>
      <c r="P1239" s="26" t="str">
        <f t="shared" si="238"/>
        <v>2011</v>
      </c>
      <c r="R1239" s="26" t="str">
        <f t="shared" si="239"/>
        <v>04-2011</v>
      </c>
    </row>
    <row r="1240" spans="2:18" x14ac:dyDescent="0.25">
      <c r="B1240" s="24">
        <v>38579</v>
      </c>
      <c r="D1240" s="26" t="str">
        <f t="shared" si="228"/>
        <v>15</v>
      </c>
      <c r="E1240" s="26" t="str">
        <f t="shared" si="229"/>
        <v>15</v>
      </c>
      <c r="F1240" s="26" t="str">
        <f t="shared" si="230"/>
        <v>lun</v>
      </c>
      <c r="G1240" s="26" t="str">
        <f t="shared" si="231"/>
        <v>lunes</v>
      </c>
      <c r="I1240" s="26" t="str">
        <f t="shared" si="232"/>
        <v>8</v>
      </c>
      <c r="J1240" s="26" t="str">
        <f t="shared" si="233"/>
        <v>08</v>
      </c>
      <c r="K1240" s="26" t="str">
        <f t="shared" si="234"/>
        <v>ago</v>
      </c>
      <c r="L1240" s="26" t="str">
        <f t="shared" si="235"/>
        <v>agosto</v>
      </c>
      <c r="M1240" s="26" t="str">
        <f t="shared" si="236"/>
        <v>a</v>
      </c>
      <c r="O1240" s="26" t="str">
        <f t="shared" si="237"/>
        <v>05</v>
      </c>
      <c r="P1240" s="26" t="str">
        <f t="shared" si="238"/>
        <v>2005</v>
      </c>
      <c r="R1240" s="26" t="str">
        <f t="shared" si="239"/>
        <v>08-2005</v>
      </c>
    </row>
    <row r="1241" spans="2:18" x14ac:dyDescent="0.25">
      <c r="B1241" s="24">
        <v>39913</v>
      </c>
      <c r="D1241" s="26" t="str">
        <f t="shared" si="228"/>
        <v>10</v>
      </c>
      <c r="E1241" s="26" t="str">
        <f t="shared" si="229"/>
        <v>10</v>
      </c>
      <c r="F1241" s="26" t="str">
        <f t="shared" si="230"/>
        <v>vie</v>
      </c>
      <c r="G1241" s="26" t="str">
        <f t="shared" si="231"/>
        <v>viernes</v>
      </c>
      <c r="I1241" s="26" t="str">
        <f t="shared" si="232"/>
        <v>4</v>
      </c>
      <c r="J1241" s="26" t="str">
        <f t="shared" si="233"/>
        <v>04</v>
      </c>
      <c r="K1241" s="26" t="str">
        <f t="shared" si="234"/>
        <v>abr</v>
      </c>
      <c r="L1241" s="26" t="str">
        <f t="shared" si="235"/>
        <v>abril</v>
      </c>
      <c r="M1241" s="26" t="str">
        <f t="shared" si="236"/>
        <v>a</v>
      </c>
      <c r="O1241" s="26" t="str">
        <f t="shared" si="237"/>
        <v>09</v>
      </c>
      <c r="P1241" s="26" t="str">
        <f t="shared" si="238"/>
        <v>2009</v>
      </c>
      <c r="R1241" s="26" t="str">
        <f t="shared" si="239"/>
        <v>04-2009</v>
      </c>
    </row>
    <row r="1242" spans="2:18" x14ac:dyDescent="0.25">
      <c r="B1242" s="24">
        <v>44123</v>
      </c>
      <c r="D1242" s="26" t="str">
        <f t="shared" si="228"/>
        <v>19</v>
      </c>
      <c r="E1242" s="26" t="str">
        <f t="shared" si="229"/>
        <v>19</v>
      </c>
      <c r="F1242" s="26" t="str">
        <f t="shared" si="230"/>
        <v>lun</v>
      </c>
      <c r="G1242" s="26" t="str">
        <f t="shared" si="231"/>
        <v>lunes</v>
      </c>
      <c r="I1242" s="26" t="str">
        <f t="shared" si="232"/>
        <v>10</v>
      </c>
      <c r="J1242" s="26" t="str">
        <f t="shared" si="233"/>
        <v>10</v>
      </c>
      <c r="K1242" s="26" t="str">
        <f t="shared" si="234"/>
        <v>oct</v>
      </c>
      <c r="L1242" s="26" t="str">
        <f t="shared" si="235"/>
        <v>octubre</v>
      </c>
      <c r="M1242" s="26" t="str">
        <f t="shared" si="236"/>
        <v>o</v>
      </c>
      <c r="O1242" s="26" t="str">
        <f t="shared" si="237"/>
        <v>20</v>
      </c>
      <c r="P1242" s="26" t="str">
        <f t="shared" si="238"/>
        <v>2020</v>
      </c>
      <c r="R1242" s="26" t="str">
        <f t="shared" si="239"/>
        <v>10-2020</v>
      </c>
    </row>
    <row r="1243" spans="2:18" x14ac:dyDescent="0.25">
      <c r="B1243" s="24">
        <v>39114</v>
      </c>
      <c r="D1243" s="26" t="str">
        <f t="shared" si="228"/>
        <v>1</v>
      </c>
      <c r="E1243" s="26" t="str">
        <f t="shared" si="229"/>
        <v>01</v>
      </c>
      <c r="F1243" s="26" t="str">
        <f t="shared" si="230"/>
        <v>jue</v>
      </c>
      <c r="G1243" s="26" t="str">
        <f t="shared" si="231"/>
        <v>jueves</v>
      </c>
      <c r="I1243" s="26" t="str">
        <f t="shared" si="232"/>
        <v>2</v>
      </c>
      <c r="J1243" s="26" t="str">
        <f t="shared" si="233"/>
        <v>02</v>
      </c>
      <c r="K1243" s="26" t="str">
        <f t="shared" si="234"/>
        <v>feb</v>
      </c>
      <c r="L1243" s="26" t="str">
        <f t="shared" si="235"/>
        <v>febrero</v>
      </c>
      <c r="M1243" s="26" t="str">
        <f t="shared" si="236"/>
        <v>f</v>
      </c>
      <c r="O1243" s="26" t="str">
        <f t="shared" si="237"/>
        <v>07</v>
      </c>
      <c r="P1243" s="26" t="str">
        <f t="shared" si="238"/>
        <v>2007</v>
      </c>
      <c r="R1243" s="26" t="str">
        <f t="shared" si="239"/>
        <v>02-2007</v>
      </c>
    </row>
    <row r="1244" spans="2:18" x14ac:dyDescent="0.25">
      <c r="B1244" s="24">
        <v>36901</v>
      </c>
      <c r="D1244" s="26" t="str">
        <f t="shared" si="228"/>
        <v>10</v>
      </c>
      <c r="E1244" s="26" t="str">
        <f t="shared" si="229"/>
        <v>10</v>
      </c>
      <c r="F1244" s="26" t="str">
        <f t="shared" si="230"/>
        <v>mié</v>
      </c>
      <c r="G1244" s="26" t="str">
        <f t="shared" si="231"/>
        <v>miércoles</v>
      </c>
      <c r="I1244" s="26" t="str">
        <f t="shared" si="232"/>
        <v>1</v>
      </c>
      <c r="J1244" s="26" t="str">
        <f t="shared" si="233"/>
        <v>01</v>
      </c>
      <c r="K1244" s="26" t="str">
        <f t="shared" si="234"/>
        <v>ene</v>
      </c>
      <c r="L1244" s="26" t="str">
        <f t="shared" si="235"/>
        <v>enero</v>
      </c>
      <c r="M1244" s="26" t="str">
        <f t="shared" si="236"/>
        <v>e</v>
      </c>
      <c r="O1244" s="26" t="str">
        <f t="shared" si="237"/>
        <v>01</v>
      </c>
      <c r="P1244" s="26" t="str">
        <f t="shared" si="238"/>
        <v>2001</v>
      </c>
      <c r="R1244" s="26" t="str">
        <f t="shared" si="239"/>
        <v>01-2001</v>
      </c>
    </row>
    <row r="1245" spans="2:18" x14ac:dyDescent="0.25">
      <c r="B1245" s="24">
        <v>41603</v>
      </c>
      <c r="D1245" s="26" t="str">
        <f t="shared" si="228"/>
        <v>25</v>
      </c>
      <c r="E1245" s="26" t="str">
        <f t="shared" si="229"/>
        <v>25</v>
      </c>
      <c r="F1245" s="26" t="str">
        <f t="shared" si="230"/>
        <v>lun</v>
      </c>
      <c r="G1245" s="26" t="str">
        <f t="shared" si="231"/>
        <v>lunes</v>
      </c>
      <c r="I1245" s="26" t="str">
        <f t="shared" si="232"/>
        <v>11</v>
      </c>
      <c r="J1245" s="26" t="str">
        <f t="shared" si="233"/>
        <v>11</v>
      </c>
      <c r="K1245" s="26" t="str">
        <f t="shared" si="234"/>
        <v>nov</v>
      </c>
      <c r="L1245" s="26" t="str">
        <f t="shared" si="235"/>
        <v>noviembre</v>
      </c>
      <c r="M1245" s="26" t="str">
        <f t="shared" si="236"/>
        <v>n</v>
      </c>
      <c r="O1245" s="26" t="str">
        <f t="shared" si="237"/>
        <v>13</v>
      </c>
      <c r="P1245" s="26" t="str">
        <f t="shared" si="238"/>
        <v>2013</v>
      </c>
      <c r="R1245" s="26" t="str">
        <f t="shared" si="239"/>
        <v>11-2013</v>
      </c>
    </row>
    <row r="1246" spans="2:18" x14ac:dyDescent="0.25">
      <c r="B1246" s="24">
        <v>37044</v>
      </c>
      <c r="D1246" s="26" t="str">
        <f t="shared" si="228"/>
        <v>2</v>
      </c>
      <c r="E1246" s="26" t="str">
        <f t="shared" si="229"/>
        <v>02</v>
      </c>
      <c r="F1246" s="26" t="str">
        <f t="shared" si="230"/>
        <v>sáb</v>
      </c>
      <c r="G1246" s="26" t="str">
        <f t="shared" si="231"/>
        <v>sábado</v>
      </c>
      <c r="I1246" s="26" t="str">
        <f t="shared" si="232"/>
        <v>6</v>
      </c>
      <c r="J1246" s="26" t="str">
        <f t="shared" si="233"/>
        <v>06</v>
      </c>
      <c r="K1246" s="26" t="str">
        <f t="shared" si="234"/>
        <v>jun</v>
      </c>
      <c r="L1246" s="26" t="str">
        <f t="shared" si="235"/>
        <v>junio</v>
      </c>
      <c r="M1246" s="26" t="str">
        <f t="shared" si="236"/>
        <v>j</v>
      </c>
      <c r="O1246" s="26" t="str">
        <f t="shared" si="237"/>
        <v>01</v>
      </c>
      <c r="P1246" s="26" t="str">
        <f t="shared" si="238"/>
        <v>2001</v>
      </c>
      <c r="R1246" s="26" t="str">
        <f t="shared" si="239"/>
        <v>06-2001</v>
      </c>
    </row>
    <row r="1247" spans="2:18" x14ac:dyDescent="0.25">
      <c r="B1247" s="24">
        <v>39724</v>
      </c>
      <c r="D1247" s="26" t="str">
        <f t="shared" si="228"/>
        <v>3</v>
      </c>
      <c r="E1247" s="26" t="str">
        <f t="shared" si="229"/>
        <v>03</v>
      </c>
      <c r="F1247" s="26" t="str">
        <f t="shared" si="230"/>
        <v>vie</v>
      </c>
      <c r="G1247" s="26" t="str">
        <f t="shared" si="231"/>
        <v>viernes</v>
      </c>
      <c r="I1247" s="26" t="str">
        <f t="shared" si="232"/>
        <v>10</v>
      </c>
      <c r="J1247" s="26" t="str">
        <f t="shared" si="233"/>
        <v>10</v>
      </c>
      <c r="K1247" s="26" t="str">
        <f t="shared" si="234"/>
        <v>oct</v>
      </c>
      <c r="L1247" s="26" t="str">
        <f t="shared" si="235"/>
        <v>octubre</v>
      </c>
      <c r="M1247" s="26" t="str">
        <f t="shared" si="236"/>
        <v>o</v>
      </c>
      <c r="O1247" s="26" t="str">
        <f t="shared" si="237"/>
        <v>08</v>
      </c>
      <c r="P1247" s="26" t="str">
        <f t="shared" si="238"/>
        <v>2008</v>
      </c>
      <c r="R1247" s="26" t="str">
        <f t="shared" si="239"/>
        <v>10-2008</v>
      </c>
    </row>
    <row r="1248" spans="2:18" x14ac:dyDescent="0.25">
      <c r="B1248" s="24">
        <v>41976</v>
      </c>
      <c r="D1248" s="26" t="str">
        <f t="shared" si="228"/>
        <v>3</v>
      </c>
      <c r="E1248" s="26" t="str">
        <f t="shared" si="229"/>
        <v>03</v>
      </c>
      <c r="F1248" s="26" t="str">
        <f t="shared" si="230"/>
        <v>mié</v>
      </c>
      <c r="G1248" s="26" t="str">
        <f t="shared" si="231"/>
        <v>miércoles</v>
      </c>
      <c r="I1248" s="26" t="str">
        <f t="shared" si="232"/>
        <v>12</v>
      </c>
      <c r="J1248" s="26" t="str">
        <f t="shared" si="233"/>
        <v>12</v>
      </c>
      <c r="K1248" s="26" t="str">
        <f t="shared" si="234"/>
        <v>dic</v>
      </c>
      <c r="L1248" s="26" t="str">
        <f t="shared" si="235"/>
        <v>diciembre</v>
      </c>
      <c r="M1248" s="26" t="str">
        <f t="shared" si="236"/>
        <v>d</v>
      </c>
      <c r="O1248" s="26" t="str">
        <f t="shared" si="237"/>
        <v>14</v>
      </c>
      <c r="P1248" s="26" t="str">
        <f t="shared" si="238"/>
        <v>2014</v>
      </c>
      <c r="R1248" s="26" t="str">
        <f t="shared" si="239"/>
        <v>12-2014</v>
      </c>
    </row>
    <row r="1249" spans="2:18" x14ac:dyDescent="0.25">
      <c r="B1249" s="24">
        <v>38189</v>
      </c>
      <c r="D1249" s="26" t="str">
        <f t="shared" si="228"/>
        <v>21</v>
      </c>
      <c r="E1249" s="26" t="str">
        <f t="shared" si="229"/>
        <v>21</v>
      </c>
      <c r="F1249" s="26" t="str">
        <f t="shared" si="230"/>
        <v>mié</v>
      </c>
      <c r="G1249" s="26" t="str">
        <f t="shared" si="231"/>
        <v>miércoles</v>
      </c>
      <c r="I1249" s="26" t="str">
        <f t="shared" si="232"/>
        <v>7</v>
      </c>
      <c r="J1249" s="26" t="str">
        <f t="shared" si="233"/>
        <v>07</v>
      </c>
      <c r="K1249" s="26" t="str">
        <f t="shared" si="234"/>
        <v>jul</v>
      </c>
      <c r="L1249" s="26" t="str">
        <f t="shared" si="235"/>
        <v>julio</v>
      </c>
      <c r="M1249" s="26" t="str">
        <f t="shared" si="236"/>
        <v>j</v>
      </c>
      <c r="O1249" s="26" t="str">
        <f t="shared" si="237"/>
        <v>04</v>
      </c>
      <c r="P1249" s="26" t="str">
        <f t="shared" si="238"/>
        <v>2004</v>
      </c>
      <c r="R1249" s="26" t="str">
        <f t="shared" si="239"/>
        <v>07-2004</v>
      </c>
    </row>
    <row r="1250" spans="2:18" x14ac:dyDescent="0.25">
      <c r="B1250" s="24">
        <v>43849</v>
      </c>
      <c r="D1250" s="26" t="str">
        <f t="shared" si="228"/>
        <v>19</v>
      </c>
      <c r="E1250" s="26" t="str">
        <f t="shared" si="229"/>
        <v>19</v>
      </c>
      <c r="F1250" s="26" t="str">
        <f t="shared" si="230"/>
        <v>dom</v>
      </c>
      <c r="G1250" s="26" t="str">
        <f t="shared" si="231"/>
        <v>domingo</v>
      </c>
      <c r="I1250" s="26" t="str">
        <f t="shared" si="232"/>
        <v>1</v>
      </c>
      <c r="J1250" s="26" t="str">
        <f t="shared" si="233"/>
        <v>01</v>
      </c>
      <c r="K1250" s="26" t="str">
        <f t="shared" si="234"/>
        <v>ene</v>
      </c>
      <c r="L1250" s="26" t="str">
        <f t="shared" si="235"/>
        <v>enero</v>
      </c>
      <c r="M1250" s="26" t="str">
        <f t="shared" si="236"/>
        <v>e</v>
      </c>
      <c r="O1250" s="26" t="str">
        <f t="shared" si="237"/>
        <v>20</v>
      </c>
      <c r="P1250" s="26" t="str">
        <f t="shared" si="238"/>
        <v>2020</v>
      </c>
      <c r="R1250" s="26" t="str">
        <f t="shared" si="239"/>
        <v>01-2020</v>
      </c>
    </row>
    <row r="1251" spans="2:18" x14ac:dyDescent="0.25">
      <c r="B1251" s="24">
        <v>39707</v>
      </c>
      <c r="D1251" s="26" t="str">
        <f t="shared" si="228"/>
        <v>16</v>
      </c>
      <c r="E1251" s="26" t="str">
        <f t="shared" si="229"/>
        <v>16</v>
      </c>
      <c r="F1251" s="26" t="str">
        <f t="shared" si="230"/>
        <v>mar</v>
      </c>
      <c r="G1251" s="26" t="str">
        <f t="shared" si="231"/>
        <v>martes</v>
      </c>
      <c r="I1251" s="26" t="str">
        <f t="shared" si="232"/>
        <v>9</v>
      </c>
      <c r="J1251" s="26" t="str">
        <f t="shared" si="233"/>
        <v>09</v>
      </c>
      <c r="K1251" s="26" t="str">
        <f t="shared" si="234"/>
        <v>sep</v>
      </c>
      <c r="L1251" s="26" t="str">
        <f t="shared" si="235"/>
        <v>septiembre</v>
      </c>
      <c r="M1251" s="26" t="str">
        <f t="shared" si="236"/>
        <v>s</v>
      </c>
      <c r="O1251" s="26" t="str">
        <f t="shared" si="237"/>
        <v>08</v>
      </c>
      <c r="P1251" s="26" t="str">
        <f t="shared" si="238"/>
        <v>2008</v>
      </c>
      <c r="R1251" s="26" t="str">
        <f t="shared" si="239"/>
        <v>09-2008</v>
      </c>
    </row>
    <row r="1252" spans="2:18" x14ac:dyDescent="0.25">
      <c r="B1252" s="24">
        <v>37840</v>
      </c>
      <c r="D1252" s="26" t="str">
        <f t="shared" si="228"/>
        <v>7</v>
      </c>
      <c r="E1252" s="26" t="str">
        <f t="shared" si="229"/>
        <v>07</v>
      </c>
      <c r="F1252" s="26" t="str">
        <f t="shared" si="230"/>
        <v>jue</v>
      </c>
      <c r="G1252" s="26" t="str">
        <f t="shared" si="231"/>
        <v>jueves</v>
      </c>
      <c r="I1252" s="26" t="str">
        <f t="shared" si="232"/>
        <v>8</v>
      </c>
      <c r="J1252" s="26" t="str">
        <f t="shared" si="233"/>
        <v>08</v>
      </c>
      <c r="K1252" s="26" t="str">
        <f t="shared" si="234"/>
        <v>ago</v>
      </c>
      <c r="L1252" s="26" t="str">
        <f t="shared" si="235"/>
        <v>agosto</v>
      </c>
      <c r="M1252" s="26" t="str">
        <f t="shared" si="236"/>
        <v>a</v>
      </c>
      <c r="O1252" s="26" t="str">
        <f t="shared" si="237"/>
        <v>03</v>
      </c>
      <c r="P1252" s="26" t="str">
        <f t="shared" si="238"/>
        <v>2003</v>
      </c>
      <c r="R1252" s="26" t="str">
        <f t="shared" si="239"/>
        <v>08-2003</v>
      </c>
    </row>
    <row r="1253" spans="2:18" x14ac:dyDescent="0.25">
      <c r="B1253" s="24">
        <v>43080</v>
      </c>
      <c r="D1253" s="26" t="str">
        <f t="shared" si="228"/>
        <v>11</v>
      </c>
      <c r="E1253" s="26" t="str">
        <f t="shared" si="229"/>
        <v>11</v>
      </c>
      <c r="F1253" s="26" t="str">
        <f t="shared" si="230"/>
        <v>lun</v>
      </c>
      <c r="G1253" s="26" t="str">
        <f t="shared" si="231"/>
        <v>lunes</v>
      </c>
      <c r="I1253" s="26" t="str">
        <f t="shared" si="232"/>
        <v>12</v>
      </c>
      <c r="J1253" s="26" t="str">
        <f t="shared" si="233"/>
        <v>12</v>
      </c>
      <c r="K1253" s="26" t="str">
        <f t="shared" si="234"/>
        <v>dic</v>
      </c>
      <c r="L1253" s="26" t="str">
        <f t="shared" si="235"/>
        <v>diciembre</v>
      </c>
      <c r="M1253" s="26" t="str">
        <f t="shared" si="236"/>
        <v>d</v>
      </c>
      <c r="O1253" s="26" t="str">
        <f t="shared" si="237"/>
        <v>17</v>
      </c>
      <c r="P1253" s="26" t="str">
        <f t="shared" si="238"/>
        <v>2017</v>
      </c>
      <c r="R1253" s="26" t="str">
        <f t="shared" si="239"/>
        <v>12-2017</v>
      </c>
    </row>
    <row r="1254" spans="2:18" x14ac:dyDescent="0.25">
      <c r="B1254" s="24">
        <v>41434</v>
      </c>
      <c r="D1254" s="26" t="str">
        <f t="shared" si="228"/>
        <v>9</v>
      </c>
      <c r="E1254" s="26" t="str">
        <f t="shared" si="229"/>
        <v>09</v>
      </c>
      <c r="F1254" s="26" t="str">
        <f t="shared" si="230"/>
        <v>dom</v>
      </c>
      <c r="G1254" s="26" t="str">
        <f t="shared" si="231"/>
        <v>domingo</v>
      </c>
      <c r="I1254" s="26" t="str">
        <f t="shared" si="232"/>
        <v>6</v>
      </c>
      <c r="J1254" s="26" t="str">
        <f t="shared" si="233"/>
        <v>06</v>
      </c>
      <c r="K1254" s="26" t="str">
        <f t="shared" si="234"/>
        <v>jun</v>
      </c>
      <c r="L1254" s="26" t="str">
        <f t="shared" si="235"/>
        <v>junio</v>
      </c>
      <c r="M1254" s="26" t="str">
        <f t="shared" si="236"/>
        <v>j</v>
      </c>
      <c r="O1254" s="26" t="str">
        <f t="shared" si="237"/>
        <v>13</v>
      </c>
      <c r="P1254" s="26" t="str">
        <f t="shared" si="238"/>
        <v>2013</v>
      </c>
      <c r="R1254" s="26" t="str">
        <f t="shared" si="239"/>
        <v>06-2013</v>
      </c>
    </row>
    <row r="1255" spans="2:18" x14ac:dyDescent="0.25">
      <c r="B1255" s="24">
        <v>41682</v>
      </c>
      <c r="D1255" s="26" t="str">
        <f t="shared" si="228"/>
        <v>12</v>
      </c>
      <c r="E1255" s="26" t="str">
        <f t="shared" si="229"/>
        <v>12</v>
      </c>
      <c r="F1255" s="26" t="str">
        <f t="shared" si="230"/>
        <v>mié</v>
      </c>
      <c r="G1255" s="26" t="str">
        <f t="shared" si="231"/>
        <v>miércoles</v>
      </c>
      <c r="I1255" s="26" t="str">
        <f t="shared" si="232"/>
        <v>2</v>
      </c>
      <c r="J1255" s="26" t="str">
        <f t="shared" si="233"/>
        <v>02</v>
      </c>
      <c r="K1255" s="26" t="str">
        <f t="shared" si="234"/>
        <v>feb</v>
      </c>
      <c r="L1255" s="26" t="str">
        <f t="shared" si="235"/>
        <v>febrero</v>
      </c>
      <c r="M1255" s="26" t="str">
        <f t="shared" si="236"/>
        <v>f</v>
      </c>
      <c r="O1255" s="26" t="str">
        <f t="shared" si="237"/>
        <v>14</v>
      </c>
      <c r="P1255" s="26" t="str">
        <f t="shared" si="238"/>
        <v>2014</v>
      </c>
      <c r="R1255" s="26" t="str">
        <f t="shared" si="239"/>
        <v>02-2014</v>
      </c>
    </row>
    <row r="1256" spans="2:18" x14ac:dyDescent="0.25">
      <c r="B1256" s="24">
        <v>41593</v>
      </c>
      <c r="D1256" s="26" t="str">
        <f t="shared" si="228"/>
        <v>15</v>
      </c>
      <c r="E1256" s="26" t="str">
        <f t="shared" si="229"/>
        <v>15</v>
      </c>
      <c r="F1256" s="26" t="str">
        <f t="shared" si="230"/>
        <v>vie</v>
      </c>
      <c r="G1256" s="26" t="str">
        <f t="shared" si="231"/>
        <v>viernes</v>
      </c>
      <c r="I1256" s="26" t="str">
        <f t="shared" si="232"/>
        <v>11</v>
      </c>
      <c r="J1256" s="26" t="str">
        <f t="shared" si="233"/>
        <v>11</v>
      </c>
      <c r="K1256" s="26" t="str">
        <f t="shared" si="234"/>
        <v>nov</v>
      </c>
      <c r="L1256" s="26" t="str">
        <f t="shared" si="235"/>
        <v>noviembre</v>
      </c>
      <c r="M1256" s="26" t="str">
        <f t="shared" si="236"/>
        <v>n</v>
      </c>
      <c r="O1256" s="26" t="str">
        <f t="shared" si="237"/>
        <v>13</v>
      </c>
      <c r="P1256" s="26" t="str">
        <f t="shared" si="238"/>
        <v>2013</v>
      </c>
      <c r="R1256" s="26" t="str">
        <f t="shared" si="239"/>
        <v>11-2013</v>
      </c>
    </row>
    <row r="1257" spans="2:18" x14ac:dyDescent="0.25">
      <c r="B1257" s="24">
        <v>42062</v>
      </c>
      <c r="D1257" s="26" t="str">
        <f t="shared" si="228"/>
        <v>27</v>
      </c>
      <c r="E1257" s="26" t="str">
        <f t="shared" si="229"/>
        <v>27</v>
      </c>
      <c r="F1257" s="26" t="str">
        <f t="shared" si="230"/>
        <v>vie</v>
      </c>
      <c r="G1257" s="26" t="str">
        <f t="shared" si="231"/>
        <v>viernes</v>
      </c>
      <c r="I1257" s="26" t="str">
        <f t="shared" si="232"/>
        <v>2</v>
      </c>
      <c r="J1257" s="26" t="str">
        <f t="shared" si="233"/>
        <v>02</v>
      </c>
      <c r="K1257" s="26" t="str">
        <f t="shared" si="234"/>
        <v>feb</v>
      </c>
      <c r="L1257" s="26" t="str">
        <f t="shared" si="235"/>
        <v>febrero</v>
      </c>
      <c r="M1257" s="26" t="str">
        <f t="shared" si="236"/>
        <v>f</v>
      </c>
      <c r="O1257" s="26" t="str">
        <f t="shared" si="237"/>
        <v>15</v>
      </c>
      <c r="P1257" s="26" t="str">
        <f t="shared" si="238"/>
        <v>2015</v>
      </c>
      <c r="R1257" s="26" t="str">
        <f t="shared" si="239"/>
        <v>02-2015</v>
      </c>
    </row>
    <row r="1258" spans="2:18" x14ac:dyDescent="0.25">
      <c r="B1258" s="24">
        <v>40948</v>
      </c>
      <c r="D1258" s="26" t="str">
        <f t="shared" si="228"/>
        <v>9</v>
      </c>
      <c r="E1258" s="26" t="str">
        <f t="shared" si="229"/>
        <v>09</v>
      </c>
      <c r="F1258" s="26" t="str">
        <f t="shared" si="230"/>
        <v>jue</v>
      </c>
      <c r="G1258" s="26" t="str">
        <f t="shared" si="231"/>
        <v>jueves</v>
      </c>
      <c r="I1258" s="26" t="str">
        <f t="shared" si="232"/>
        <v>2</v>
      </c>
      <c r="J1258" s="26" t="str">
        <f t="shared" si="233"/>
        <v>02</v>
      </c>
      <c r="K1258" s="26" t="str">
        <f t="shared" si="234"/>
        <v>feb</v>
      </c>
      <c r="L1258" s="26" t="str">
        <f t="shared" si="235"/>
        <v>febrero</v>
      </c>
      <c r="M1258" s="26" t="str">
        <f t="shared" si="236"/>
        <v>f</v>
      </c>
      <c r="O1258" s="26" t="str">
        <f t="shared" si="237"/>
        <v>12</v>
      </c>
      <c r="P1258" s="26" t="str">
        <f t="shared" si="238"/>
        <v>2012</v>
      </c>
      <c r="R1258" s="26" t="str">
        <f t="shared" si="239"/>
        <v>02-2012</v>
      </c>
    </row>
    <row r="1259" spans="2:18" x14ac:dyDescent="0.25">
      <c r="B1259" s="24">
        <v>40441</v>
      </c>
      <c r="D1259" s="26" t="str">
        <f t="shared" si="228"/>
        <v>20</v>
      </c>
      <c r="E1259" s="26" t="str">
        <f t="shared" si="229"/>
        <v>20</v>
      </c>
      <c r="F1259" s="26" t="str">
        <f t="shared" si="230"/>
        <v>lun</v>
      </c>
      <c r="G1259" s="26" t="str">
        <f t="shared" si="231"/>
        <v>lunes</v>
      </c>
      <c r="I1259" s="26" t="str">
        <f t="shared" si="232"/>
        <v>9</v>
      </c>
      <c r="J1259" s="26" t="str">
        <f t="shared" si="233"/>
        <v>09</v>
      </c>
      <c r="K1259" s="26" t="str">
        <f t="shared" si="234"/>
        <v>sep</v>
      </c>
      <c r="L1259" s="26" t="str">
        <f t="shared" si="235"/>
        <v>septiembre</v>
      </c>
      <c r="M1259" s="26" t="str">
        <f t="shared" si="236"/>
        <v>s</v>
      </c>
      <c r="O1259" s="26" t="str">
        <f t="shared" si="237"/>
        <v>10</v>
      </c>
      <c r="P1259" s="26" t="str">
        <f t="shared" si="238"/>
        <v>2010</v>
      </c>
      <c r="R1259" s="26" t="str">
        <f t="shared" si="239"/>
        <v>09-2010</v>
      </c>
    </row>
    <row r="1260" spans="2:18" x14ac:dyDescent="0.25">
      <c r="B1260" s="24">
        <v>42225</v>
      </c>
      <c r="D1260" s="26" t="str">
        <f t="shared" si="228"/>
        <v>9</v>
      </c>
      <c r="E1260" s="26" t="str">
        <f t="shared" si="229"/>
        <v>09</v>
      </c>
      <c r="F1260" s="26" t="str">
        <f t="shared" si="230"/>
        <v>dom</v>
      </c>
      <c r="G1260" s="26" t="str">
        <f t="shared" si="231"/>
        <v>domingo</v>
      </c>
      <c r="I1260" s="26" t="str">
        <f t="shared" si="232"/>
        <v>8</v>
      </c>
      <c r="J1260" s="26" t="str">
        <f t="shared" si="233"/>
        <v>08</v>
      </c>
      <c r="K1260" s="26" t="str">
        <f t="shared" si="234"/>
        <v>ago</v>
      </c>
      <c r="L1260" s="26" t="str">
        <f t="shared" si="235"/>
        <v>agosto</v>
      </c>
      <c r="M1260" s="26" t="str">
        <f t="shared" si="236"/>
        <v>a</v>
      </c>
      <c r="O1260" s="26" t="str">
        <f t="shared" si="237"/>
        <v>15</v>
      </c>
      <c r="P1260" s="26" t="str">
        <f t="shared" si="238"/>
        <v>2015</v>
      </c>
      <c r="R1260" s="26" t="str">
        <f t="shared" si="239"/>
        <v>08-2015</v>
      </c>
    </row>
    <row r="1261" spans="2:18" x14ac:dyDescent="0.25">
      <c r="B1261" s="24">
        <v>38497</v>
      </c>
      <c r="D1261" s="26" t="str">
        <f t="shared" si="228"/>
        <v>25</v>
      </c>
      <c r="E1261" s="26" t="str">
        <f t="shared" si="229"/>
        <v>25</v>
      </c>
      <c r="F1261" s="26" t="str">
        <f t="shared" si="230"/>
        <v>mié</v>
      </c>
      <c r="G1261" s="26" t="str">
        <f t="shared" si="231"/>
        <v>miércoles</v>
      </c>
      <c r="I1261" s="26" t="str">
        <f t="shared" si="232"/>
        <v>5</v>
      </c>
      <c r="J1261" s="26" t="str">
        <f t="shared" si="233"/>
        <v>05</v>
      </c>
      <c r="K1261" s="26" t="str">
        <f t="shared" si="234"/>
        <v>may</v>
      </c>
      <c r="L1261" s="26" t="str">
        <f t="shared" si="235"/>
        <v>mayo</v>
      </c>
      <c r="M1261" s="26" t="str">
        <f t="shared" si="236"/>
        <v>m</v>
      </c>
      <c r="O1261" s="26" t="str">
        <f t="shared" si="237"/>
        <v>05</v>
      </c>
      <c r="P1261" s="26" t="str">
        <f t="shared" si="238"/>
        <v>2005</v>
      </c>
      <c r="R1261" s="26" t="str">
        <f t="shared" si="239"/>
        <v>05-2005</v>
      </c>
    </row>
    <row r="1262" spans="2:18" x14ac:dyDescent="0.25">
      <c r="B1262" s="24">
        <v>42560</v>
      </c>
      <c r="D1262" s="26" t="str">
        <f t="shared" si="228"/>
        <v>9</v>
      </c>
      <c r="E1262" s="26" t="str">
        <f t="shared" si="229"/>
        <v>09</v>
      </c>
      <c r="F1262" s="26" t="str">
        <f t="shared" si="230"/>
        <v>sáb</v>
      </c>
      <c r="G1262" s="26" t="str">
        <f t="shared" si="231"/>
        <v>sábado</v>
      </c>
      <c r="I1262" s="26" t="str">
        <f t="shared" si="232"/>
        <v>7</v>
      </c>
      <c r="J1262" s="26" t="str">
        <f t="shared" si="233"/>
        <v>07</v>
      </c>
      <c r="K1262" s="26" t="str">
        <f t="shared" si="234"/>
        <v>jul</v>
      </c>
      <c r="L1262" s="26" t="str">
        <f t="shared" si="235"/>
        <v>julio</v>
      </c>
      <c r="M1262" s="26" t="str">
        <f t="shared" si="236"/>
        <v>j</v>
      </c>
      <c r="O1262" s="26" t="str">
        <f t="shared" si="237"/>
        <v>16</v>
      </c>
      <c r="P1262" s="26" t="str">
        <f t="shared" si="238"/>
        <v>2016</v>
      </c>
      <c r="R1262" s="26" t="str">
        <f t="shared" si="239"/>
        <v>07-2016</v>
      </c>
    </row>
    <row r="1263" spans="2:18" x14ac:dyDescent="0.25">
      <c r="B1263" s="24">
        <v>40812</v>
      </c>
      <c r="D1263" s="26" t="str">
        <f t="shared" si="228"/>
        <v>26</v>
      </c>
      <c r="E1263" s="26" t="str">
        <f t="shared" si="229"/>
        <v>26</v>
      </c>
      <c r="F1263" s="26" t="str">
        <f t="shared" si="230"/>
        <v>lun</v>
      </c>
      <c r="G1263" s="26" t="str">
        <f t="shared" si="231"/>
        <v>lunes</v>
      </c>
      <c r="I1263" s="26" t="str">
        <f t="shared" si="232"/>
        <v>9</v>
      </c>
      <c r="J1263" s="26" t="str">
        <f t="shared" si="233"/>
        <v>09</v>
      </c>
      <c r="K1263" s="26" t="str">
        <f t="shared" si="234"/>
        <v>sep</v>
      </c>
      <c r="L1263" s="26" t="str">
        <f t="shared" si="235"/>
        <v>septiembre</v>
      </c>
      <c r="M1263" s="26" t="str">
        <f t="shared" si="236"/>
        <v>s</v>
      </c>
      <c r="O1263" s="26" t="str">
        <f t="shared" si="237"/>
        <v>11</v>
      </c>
      <c r="P1263" s="26" t="str">
        <f t="shared" si="238"/>
        <v>2011</v>
      </c>
      <c r="R1263" s="26" t="str">
        <f t="shared" si="239"/>
        <v>09-2011</v>
      </c>
    </row>
    <row r="1264" spans="2:18" x14ac:dyDescent="0.25">
      <c r="B1264" s="24">
        <v>36561</v>
      </c>
      <c r="D1264" s="26" t="str">
        <f t="shared" si="228"/>
        <v>5</v>
      </c>
      <c r="E1264" s="26" t="str">
        <f t="shared" si="229"/>
        <v>05</v>
      </c>
      <c r="F1264" s="26" t="str">
        <f t="shared" si="230"/>
        <v>sáb</v>
      </c>
      <c r="G1264" s="26" t="str">
        <f t="shared" si="231"/>
        <v>sábado</v>
      </c>
      <c r="I1264" s="26" t="str">
        <f t="shared" si="232"/>
        <v>2</v>
      </c>
      <c r="J1264" s="26" t="str">
        <f t="shared" si="233"/>
        <v>02</v>
      </c>
      <c r="K1264" s="26" t="str">
        <f t="shared" si="234"/>
        <v>feb</v>
      </c>
      <c r="L1264" s="26" t="str">
        <f t="shared" si="235"/>
        <v>febrero</v>
      </c>
      <c r="M1264" s="26" t="str">
        <f t="shared" si="236"/>
        <v>f</v>
      </c>
      <c r="O1264" s="26" t="str">
        <f t="shared" si="237"/>
        <v>00</v>
      </c>
      <c r="P1264" s="26" t="str">
        <f t="shared" si="238"/>
        <v>2000</v>
      </c>
      <c r="R1264" s="26" t="str">
        <f t="shared" si="239"/>
        <v>02-2000</v>
      </c>
    </row>
    <row r="1265" spans="2:18" x14ac:dyDescent="0.25">
      <c r="B1265" s="24">
        <v>38094</v>
      </c>
      <c r="D1265" s="26" t="str">
        <f t="shared" si="228"/>
        <v>17</v>
      </c>
      <c r="E1265" s="26" t="str">
        <f t="shared" si="229"/>
        <v>17</v>
      </c>
      <c r="F1265" s="26" t="str">
        <f t="shared" si="230"/>
        <v>sáb</v>
      </c>
      <c r="G1265" s="26" t="str">
        <f t="shared" si="231"/>
        <v>sábado</v>
      </c>
      <c r="I1265" s="26" t="str">
        <f t="shared" si="232"/>
        <v>4</v>
      </c>
      <c r="J1265" s="26" t="str">
        <f t="shared" si="233"/>
        <v>04</v>
      </c>
      <c r="K1265" s="26" t="str">
        <f t="shared" si="234"/>
        <v>abr</v>
      </c>
      <c r="L1265" s="26" t="str">
        <f t="shared" si="235"/>
        <v>abril</v>
      </c>
      <c r="M1265" s="26" t="str">
        <f t="shared" si="236"/>
        <v>a</v>
      </c>
      <c r="O1265" s="26" t="str">
        <f t="shared" si="237"/>
        <v>04</v>
      </c>
      <c r="P1265" s="26" t="str">
        <f t="shared" si="238"/>
        <v>2004</v>
      </c>
      <c r="R1265" s="26" t="str">
        <f t="shared" si="239"/>
        <v>04-2004</v>
      </c>
    </row>
    <row r="1266" spans="2:18" x14ac:dyDescent="0.25">
      <c r="B1266" s="24">
        <v>43999</v>
      </c>
      <c r="D1266" s="26" t="str">
        <f t="shared" si="228"/>
        <v>17</v>
      </c>
      <c r="E1266" s="26" t="str">
        <f t="shared" si="229"/>
        <v>17</v>
      </c>
      <c r="F1266" s="26" t="str">
        <f t="shared" si="230"/>
        <v>mié</v>
      </c>
      <c r="G1266" s="26" t="str">
        <f t="shared" si="231"/>
        <v>miércoles</v>
      </c>
      <c r="I1266" s="26" t="str">
        <f t="shared" si="232"/>
        <v>6</v>
      </c>
      <c r="J1266" s="26" t="str">
        <f t="shared" si="233"/>
        <v>06</v>
      </c>
      <c r="K1266" s="26" t="str">
        <f t="shared" si="234"/>
        <v>jun</v>
      </c>
      <c r="L1266" s="26" t="str">
        <f t="shared" si="235"/>
        <v>junio</v>
      </c>
      <c r="M1266" s="26" t="str">
        <f t="shared" si="236"/>
        <v>j</v>
      </c>
      <c r="O1266" s="26" t="str">
        <f t="shared" si="237"/>
        <v>20</v>
      </c>
      <c r="P1266" s="26" t="str">
        <f t="shared" si="238"/>
        <v>2020</v>
      </c>
      <c r="R1266" s="26" t="str">
        <f t="shared" si="239"/>
        <v>06-2020</v>
      </c>
    </row>
    <row r="1267" spans="2:18" x14ac:dyDescent="0.25">
      <c r="B1267" s="24">
        <v>37290</v>
      </c>
      <c r="D1267" s="26" t="str">
        <f t="shared" si="228"/>
        <v>3</v>
      </c>
      <c r="E1267" s="26" t="str">
        <f t="shared" si="229"/>
        <v>03</v>
      </c>
      <c r="F1267" s="26" t="str">
        <f t="shared" si="230"/>
        <v>dom</v>
      </c>
      <c r="G1267" s="26" t="str">
        <f t="shared" si="231"/>
        <v>domingo</v>
      </c>
      <c r="I1267" s="26" t="str">
        <f t="shared" si="232"/>
        <v>2</v>
      </c>
      <c r="J1267" s="26" t="str">
        <f t="shared" si="233"/>
        <v>02</v>
      </c>
      <c r="K1267" s="26" t="str">
        <f t="shared" si="234"/>
        <v>feb</v>
      </c>
      <c r="L1267" s="26" t="str">
        <f t="shared" si="235"/>
        <v>febrero</v>
      </c>
      <c r="M1267" s="26" t="str">
        <f t="shared" si="236"/>
        <v>f</v>
      </c>
      <c r="O1267" s="26" t="str">
        <f t="shared" si="237"/>
        <v>02</v>
      </c>
      <c r="P1267" s="26" t="str">
        <f t="shared" si="238"/>
        <v>2002</v>
      </c>
      <c r="R1267" s="26" t="str">
        <f t="shared" si="239"/>
        <v>02-2002</v>
      </c>
    </row>
    <row r="1268" spans="2:18" x14ac:dyDescent="0.25">
      <c r="B1268" s="24">
        <v>38715</v>
      </c>
      <c r="D1268" s="26" t="str">
        <f t="shared" si="228"/>
        <v>29</v>
      </c>
      <c r="E1268" s="26" t="str">
        <f t="shared" si="229"/>
        <v>29</v>
      </c>
      <c r="F1268" s="26" t="str">
        <f t="shared" si="230"/>
        <v>jue</v>
      </c>
      <c r="G1268" s="26" t="str">
        <f t="shared" si="231"/>
        <v>jueves</v>
      </c>
      <c r="I1268" s="26" t="str">
        <f t="shared" si="232"/>
        <v>12</v>
      </c>
      <c r="J1268" s="26" t="str">
        <f t="shared" si="233"/>
        <v>12</v>
      </c>
      <c r="K1268" s="26" t="str">
        <f t="shared" si="234"/>
        <v>dic</v>
      </c>
      <c r="L1268" s="26" t="str">
        <f t="shared" si="235"/>
        <v>diciembre</v>
      </c>
      <c r="M1268" s="26" t="str">
        <f t="shared" si="236"/>
        <v>d</v>
      </c>
      <c r="O1268" s="26" t="str">
        <f t="shared" si="237"/>
        <v>05</v>
      </c>
      <c r="P1268" s="26" t="str">
        <f t="shared" si="238"/>
        <v>2005</v>
      </c>
      <c r="R1268" s="26" t="str">
        <f t="shared" si="239"/>
        <v>12-2005</v>
      </c>
    </row>
    <row r="1269" spans="2:18" x14ac:dyDescent="0.25">
      <c r="B1269" s="24">
        <v>37427</v>
      </c>
      <c r="D1269" s="26" t="str">
        <f t="shared" si="228"/>
        <v>20</v>
      </c>
      <c r="E1269" s="26" t="str">
        <f t="shared" si="229"/>
        <v>20</v>
      </c>
      <c r="F1269" s="26" t="str">
        <f t="shared" si="230"/>
        <v>jue</v>
      </c>
      <c r="G1269" s="26" t="str">
        <f t="shared" si="231"/>
        <v>jueves</v>
      </c>
      <c r="I1269" s="26" t="str">
        <f t="shared" si="232"/>
        <v>6</v>
      </c>
      <c r="J1269" s="26" t="str">
        <f t="shared" si="233"/>
        <v>06</v>
      </c>
      <c r="K1269" s="26" t="str">
        <f t="shared" si="234"/>
        <v>jun</v>
      </c>
      <c r="L1269" s="26" t="str">
        <f t="shared" si="235"/>
        <v>junio</v>
      </c>
      <c r="M1269" s="26" t="str">
        <f t="shared" si="236"/>
        <v>j</v>
      </c>
      <c r="O1269" s="26" t="str">
        <f t="shared" si="237"/>
        <v>02</v>
      </c>
      <c r="P1269" s="26" t="str">
        <f t="shared" si="238"/>
        <v>2002</v>
      </c>
      <c r="R1269" s="26" t="str">
        <f t="shared" si="239"/>
        <v>06-2002</v>
      </c>
    </row>
    <row r="1270" spans="2:18" x14ac:dyDescent="0.25">
      <c r="B1270" s="24">
        <v>41598</v>
      </c>
      <c r="D1270" s="26" t="str">
        <f t="shared" si="228"/>
        <v>20</v>
      </c>
      <c r="E1270" s="26" t="str">
        <f t="shared" si="229"/>
        <v>20</v>
      </c>
      <c r="F1270" s="26" t="str">
        <f t="shared" si="230"/>
        <v>mié</v>
      </c>
      <c r="G1270" s="26" t="str">
        <f t="shared" si="231"/>
        <v>miércoles</v>
      </c>
      <c r="I1270" s="26" t="str">
        <f t="shared" si="232"/>
        <v>11</v>
      </c>
      <c r="J1270" s="26" t="str">
        <f t="shared" si="233"/>
        <v>11</v>
      </c>
      <c r="K1270" s="26" t="str">
        <f t="shared" si="234"/>
        <v>nov</v>
      </c>
      <c r="L1270" s="26" t="str">
        <f t="shared" si="235"/>
        <v>noviembre</v>
      </c>
      <c r="M1270" s="26" t="str">
        <f t="shared" si="236"/>
        <v>n</v>
      </c>
      <c r="O1270" s="26" t="str">
        <f t="shared" si="237"/>
        <v>13</v>
      </c>
      <c r="P1270" s="26" t="str">
        <f t="shared" si="238"/>
        <v>2013</v>
      </c>
      <c r="R1270" s="26" t="str">
        <f t="shared" si="239"/>
        <v>11-2013</v>
      </c>
    </row>
    <row r="1271" spans="2:18" x14ac:dyDescent="0.25">
      <c r="B1271" s="24">
        <v>38228</v>
      </c>
      <c r="D1271" s="26" t="str">
        <f t="shared" si="228"/>
        <v>29</v>
      </c>
      <c r="E1271" s="26" t="str">
        <f t="shared" si="229"/>
        <v>29</v>
      </c>
      <c r="F1271" s="26" t="str">
        <f t="shared" si="230"/>
        <v>dom</v>
      </c>
      <c r="G1271" s="26" t="str">
        <f t="shared" si="231"/>
        <v>domingo</v>
      </c>
      <c r="I1271" s="26" t="str">
        <f t="shared" si="232"/>
        <v>8</v>
      </c>
      <c r="J1271" s="26" t="str">
        <f t="shared" si="233"/>
        <v>08</v>
      </c>
      <c r="K1271" s="26" t="str">
        <f t="shared" si="234"/>
        <v>ago</v>
      </c>
      <c r="L1271" s="26" t="str">
        <f t="shared" si="235"/>
        <v>agosto</v>
      </c>
      <c r="M1271" s="26" t="str">
        <f t="shared" si="236"/>
        <v>a</v>
      </c>
      <c r="O1271" s="26" t="str">
        <f t="shared" si="237"/>
        <v>04</v>
      </c>
      <c r="P1271" s="26" t="str">
        <f t="shared" si="238"/>
        <v>2004</v>
      </c>
      <c r="R1271" s="26" t="str">
        <f t="shared" si="239"/>
        <v>08-2004</v>
      </c>
    </row>
    <row r="1272" spans="2:18" x14ac:dyDescent="0.25">
      <c r="B1272" s="24">
        <v>40483</v>
      </c>
      <c r="D1272" s="26" t="str">
        <f t="shared" si="228"/>
        <v>1</v>
      </c>
      <c r="E1272" s="26" t="str">
        <f t="shared" si="229"/>
        <v>01</v>
      </c>
      <c r="F1272" s="26" t="str">
        <f t="shared" si="230"/>
        <v>lun</v>
      </c>
      <c r="G1272" s="26" t="str">
        <f t="shared" si="231"/>
        <v>lunes</v>
      </c>
      <c r="I1272" s="26" t="str">
        <f t="shared" si="232"/>
        <v>11</v>
      </c>
      <c r="J1272" s="26" t="str">
        <f t="shared" si="233"/>
        <v>11</v>
      </c>
      <c r="K1272" s="26" t="str">
        <f t="shared" si="234"/>
        <v>nov</v>
      </c>
      <c r="L1272" s="26" t="str">
        <f t="shared" si="235"/>
        <v>noviembre</v>
      </c>
      <c r="M1272" s="26" t="str">
        <f t="shared" si="236"/>
        <v>n</v>
      </c>
      <c r="O1272" s="26" t="str">
        <f t="shared" si="237"/>
        <v>10</v>
      </c>
      <c r="P1272" s="26" t="str">
        <f t="shared" si="238"/>
        <v>2010</v>
      </c>
      <c r="R1272" s="26" t="str">
        <f t="shared" si="239"/>
        <v>11-2010</v>
      </c>
    </row>
    <row r="1273" spans="2:18" x14ac:dyDescent="0.25">
      <c r="B1273" s="24">
        <v>43586</v>
      </c>
      <c r="D1273" s="26" t="str">
        <f t="shared" si="228"/>
        <v>1</v>
      </c>
      <c r="E1273" s="26" t="str">
        <f t="shared" si="229"/>
        <v>01</v>
      </c>
      <c r="F1273" s="26" t="str">
        <f t="shared" si="230"/>
        <v>mié</v>
      </c>
      <c r="G1273" s="26" t="str">
        <f t="shared" si="231"/>
        <v>miércoles</v>
      </c>
      <c r="I1273" s="26" t="str">
        <f t="shared" si="232"/>
        <v>5</v>
      </c>
      <c r="J1273" s="26" t="str">
        <f t="shared" si="233"/>
        <v>05</v>
      </c>
      <c r="K1273" s="26" t="str">
        <f t="shared" si="234"/>
        <v>may</v>
      </c>
      <c r="L1273" s="26" t="str">
        <f t="shared" si="235"/>
        <v>mayo</v>
      </c>
      <c r="M1273" s="26" t="str">
        <f t="shared" si="236"/>
        <v>m</v>
      </c>
      <c r="O1273" s="26" t="str">
        <f t="shared" si="237"/>
        <v>19</v>
      </c>
      <c r="P1273" s="26" t="str">
        <f t="shared" si="238"/>
        <v>2019</v>
      </c>
      <c r="R1273" s="26" t="str">
        <f t="shared" si="239"/>
        <v>05-2019</v>
      </c>
    </row>
    <row r="1274" spans="2:18" x14ac:dyDescent="0.25">
      <c r="B1274" s="24">
        <v>39677</v>
      </c>
      <c r="D1274" s="26" t="str">
        <f t="shared" si="228"/>
        <v>17</v>
      </c>
      <c r="E1274" s="26" t="str">
        <f t="shared" si="229"/>
        <v>17</v>
      </c>
      <c r="F1274" s="26" t="str">
        <f t="shared" si="230"/>
        <v>dom</v>
      </c>
      <c r="G1274" s="26" t="str">
        <f t="shared" si="231"/>
        <v>domingo</v>
      </c>
      <c r="I1274" s="26" t="str">
        <f t="shared" si="232"/>
        <v>8</v>
      </c>
      <c r="J1274" s="26" t="str">
        <f t="shared" si="233"/>
        <v>08</v>
      </c>
      <c r="K1274" s="26" t="str">
        <f t="shared" si="234"/>
        <v>ago</v>
      </c>
      <c r="L1274" s="26" t="str">
        <f t="shared" si="235"/>
        <v>agosto</v>
      </c>
      <c r="M1274" s="26" t="str">
        <f t="shared" si="236"/>
        <v>a</v>
      </c>
      <c r="O1274" s="26" t="str">
        <f t="shared" si="237"/>
        <v>08</v>
      </c>
      <c r="P1274" s="26" t="str">
        <f t="shared" si="238"/>
        <v>2008</v>
      </c>
      <c r="R1274" s="26" t="str">
        <f t="shared" si="239"/>
        <v>08-2008</v>
      </c>
    </row>
    <row r="1275" spans="2:18" x14ac:dyDescent="0.25">
      <c r="B1275" s="24">
        <v>41716</v>
      </c>
      <c r="D1275" s="26" t="str">
        <f t="shared" si="228"/>
        <v>18</v>
      </c>
      <c r="E1275" s="26" t="str">
        <f t="shared" si="229"/>
        <v>18</v>
      </c>
      <c r="F1275" s="26" t="str">
        <f t="shared" si="230"/>
        <v>mar</v>
      </c>
      <c r="G1275" s="26" t="str">
        <f t="shared" si="231"/>
        <v>martes</v>
      </c>
      <c r="I1275" s="26" t="str">
        <f t="shared" si="232"/>
        <v>3</v>
      </c>
      <c r="J1275" s="26" t="str">
        <f t="shared" si="233"/>
        <v>03</v>
      </c>
      <c r="K1275" s="26" t="str">
        <f t="shared" si="234"/>
        <v>mar</v>
      </c>
      <c r="L1275" s="26" t="str">
        <f t="shared" si="235"/>
        <v>marzo</v>
      </c>
      <c r="M1275" s="26" t="str">
        <f t="shared" si="236"/>
        <v>m</v>
      </c>
      <c r="O1275" s="26" t="str">
        <f t="shared" si="237"/>
        <v>14</v>
      </c>
      <c r="P1275" s="26" t="str">
        <f t="shared" si="238"/>
        <v>2014</v>
      </c>
      <c r="R1275" s="26" t="str">
        <f t="shared" si="239"/>
        <v>03-2014</v>
      </c>
    </row>
    <row r="1276" spans="2:18" x14ac:dyDescent="0.25">
      <c r="B1276" s="24">
        <v>41196</v>
      </c>
      <c r="D1276" s="26" t="str">
        <f t="shared" si="228"/>
        <v>14</v>
      </c>
      <c r="E1276" s="26" t="str">
        <f t="shared" si="229"/>
        <v>14</v>
      </c>
      <c r="F1276" s="26" t="str">
        <f t="shared" si="230"/>
        <v>dom</v>
      </c>
      <c r="G1276" s="26" t="str">
        <f t="shared" si="231"/>
        <v>domingo</v>
      </c>
      <c r="I1276" s="26" t="str">
        <f t="shared" si="232"/>
        <v>10</v>
      </c>
      <c r="J1276" s="26" t="str">
        <f t="shared" si="233"/>
        <v>10</v>
      </c>
      <c r="K1276" s="26" t="str">
        <f t="shared" si="234"/>
        <v>oct</v>
      </c>
      <c r="L1276" s="26" t="str">
        <f t="shared" si="235"/>
        <v>octubre</v>
      </c>
      <c r="M1276" s="26" t="str">
        <f t="shared" si="236"/>
        <v>o</v>
      </c>
      <c r="O1276" s="26" t="str">
        <f t="shared" si="237"/>
        <v>12</v>
      </c>
      <c r="P1276" s="26" t="str">
        <f t="shared" si="238"/>
        <v>2012</v>
      </c>
      <c r="R1276" s="26" t="str">
        <f t="shared" si="239"/>
        <v>10-2012</v>
      </c>
    </row>
    <row r="1277" spans="2:18" x14ac:dyDescent="0.25">
      <c r="B1277" s="24">
        <v>43394</v>
      </c>
      <c r="D1277" s="26" t="str">
        <f t="shared" si="228"/>
        <v>21</v>
      </c>
      <c r="E1277" s="26" t="str">
        <f t="shared" si="229"/>
        <v>21</v>
      </c>
      <c r="F1277" s="26" t="str">
        <f t="shared" si="230"/>
        <v>dom</v>
      </c>
      <c r="G1277" s="26" t="str">
        <f t="shared" si="231"/>
        <v>domingo</v>
      </c>
      <c r="I1277" s="26" t="str">
        <f t="shared" si="232"/>
        <v>10</v>
      </c>
      <c r="J1277" s="26" t="str">
        <f t="shared" si="233"/>
        <v>10</v>
      </c>
      <c r="K1277" s="26" t="str">
        <f t="shared" si="234"/>
        <v>oct</v>
      </c>
      <c r="L1277" s="26" t="str">
        <f t="shared" si="235"/>
        <v>octubre</v>
      </c>
      <c r="M1277" s="26" t="str">
        <f t="shared" si="236"/>
        <v>o</v>
      </c>
      <c r="O1277" s="26" t="str">
        <f t="shared" si="237"/>
        <v>18</v>
      </c>
      <c r="P1277" s="26" t="str">
        <f t="shared" si="238"/>
        <v>2018</v>
      </c>
      <c r="R1277" s="26" t="str">
        <f t="shared" si="239"/>
        <v>10-2018</v>
      </c>
    </row>
    <row r="1278" spans="2:18" x14ac:dyDescent="0.25">
      <c r="B1278" s="24">
        <v>43421</v>
      </c>
      <c r="D1278" s="26" t="str">
        <f t="shared" si="228"/>
        <v>17</v>
      </c>
      <c r="E1278" s="26" t="str">
        <f t="shared" si="229"/>
        <v>17</v>
      </c>
      <c r="F1278" s="26" t="str">
        <f t="shared" si="230"/>
        <v>sáb</v>
      </c>
      <c r="G1278" s="26" t="str">
        <f t="shared" si="231"/>
        <v>sábado</v>
      </c>
      <c r="I1278" s="26" t="str">
        <f t="shared" si="232"/>
        <v>11</v>
      </c>
      <c r="J1278" s="26" t="str">
        <f t="shared" si="233"/>
        <v>11</v>
      </c>
      <c r="K1278" s="26" t="str">
        <f t="shared" si="234"/>
        <v>nov</v>
      </c>
      <c r="L1278" s="26" t="str">
        <f t="shared" si="235"/>
        <v>noviembre</v>
      </c>
      <c r="M1278" s="26" t="str">
        <f t="shared" si="236"/>
        <v>n</v>
      </c>
      <c r="O1278" s="26" t="str">
        <f t="shared" si="237"/>
        <v>18</v>
      </c>
      <c r="P1278" s="26" t="str">
        <f t="shared" si="238"/>
        <v>2018</v>
      </c>
      <c r="R1278" s="26" t="str">
        <f t="shared" si="239"/>
        <v>11-2018</v>
      </c>
    </row>
    <row r="1279" spans="2:18" x14ac:dyDescent="0.25">
      <c r="B1279" s="24">
        <v>36919</v>
      </c>
      <c r="D1279" s="26" t="str">
        <f t="shared" si="228"/>
        <v>28</v>
      </c>
      <c r="E1279" s="26" t="str">
        <f t="shared" si="229"/>
        <v>28</v>
      </c>
      <c r="F1279" s="26" t="str">
        <f t="shared" si="230"/>
        <v>dom</v>
      </c>
      <c r="G1279" s="26" t="str">
        <f t="shared" si="231"/>
        <v>domingo</v>
      </c>
      <c r="I1279" s="26" t="str">
        <f t="shared" si="232"/>
        <v>1</v>
      </c>
      <c r="J1279" s="26" t="str">
        <f t="shared" si="233"/>
        <v>01</v>
      </c>
      <c r="K1279" s="26" t="str">
        <f t="shared" si="234"/>
        <v>ene</v>
      </c>
      <c r="L1279" s="26" t="str">
        <f t="shared" si="235"/>
        <v>enero</v>
      </c>
      <c r="M1279" s="26" t="str">
        <f t="shared" si="236"/>
        <v>e</v>
      </c>
      <c r="O1279" s="26" t="str">
        <f t="shared" si="237"/>
        <v>01</v>
      </c>
      <c r="P1279" s="26" t="str">
        <f t="shared" si="238"/>
        <v>2001</v>
      </c>
      <c r="R1279" s="26" t="str">
        <f t="shared" si="239"/>
        <v>01-2001</v>
      </c>
    </row>
    <row r="1280" spans="2:18" x14ac:dyDescent="0.25">
      <c r="B1280" s="24">
        <v>43029</v>
      </c>
      <c r="D1280" s="26" t="str">
        <f t="shared" si="228"/>
        <v>21</v>
      </c>
      <c r="E1280" s="26" t="str">
        <f t="shared" si="229"/>
        <v>21</v>
      </c>
      <c r="F1280" s="26" t="str">
        <f t="shared" si="230"/>
        <v>sáb</v>
      </c>
      <c r="G1280" s="26" t="str">
        <f t="shared" si="231"/>
        <v>sábado</v>
      </c>
      <c r="I1280" s="26" t="str">
        <f t="shared" si="232"/>
        <v>10</v>
      </c>
      <c r="J1280" s="26" t="str">
        <f t="shared" si="233"/>
        <v>10</v>
      </c>
      <c r="K1280" s="26" t="str">
        <f t="shared" si="234"/>
        <v>oct</v>
      </c>
      <c r="L1280" s="26" t="str">
        <f t="shared" si="235"/>
        <v>octubre</v>
      </c>
      <c r="M1280" s="26" t="str">
        <f t="shared" si="236"/>
        <v>o</v>
      </c>
      <c r="O1280" s="26" t="str">
        <f t="shared" si="237"/>
        <v>17</v>
      </c>
      <c r="P1280" s="26" t="str">
        <f t="shared" si="238"/>
        <v>2017</v>
      </c>
      <c r="R1280" s="26" t="str">
        <f t="shared" si="239"/>
        <v>10-2017</v>
      </c>
    </row>
    <row r="1281" spans="2:18" x14ac:dyDescent="0.25">
      <c r="B1281" s="24">
        <v>40560</v>
      </c>
      <c r="D1281" s="26" t="str">
        <f t="shared" si="228"/>
        <v>17</v>
      </c>
      <c r="E1281" s="26" t="str">
        <f t="shared" si="229"/>
        <v>17</v>
      </c>
      <c r="F1281" s="26" t="str">
        <f t="shared" si="230"/>
        <v>lun</v>
      </c>
      <c r="G1281" s="26" t="str">
        <f t="shared" si="231"/>
        <v>lunes</v>
      </c>
      <c r="I1281" s="26" t="str">
        <f t="shared" si="232"/>
        <v>1</v>
      </c>
      <c r="J1281" s="26" t="str">
        <f t="shared" si="233"/>
        <v>01</v>
      </c>
      <c r="K1281" s="26" t="str">
        <f t="shared" si="234"/>
        <v>ene</v>
      </c>
      <c r="L1281" s="26" t="str">
        <f t="shared" si="235"/>
        <v>enero</v>
      </c>
      <c r="M1281" s="26" t="str">
        <f t="shared" si="236"/>
        <v>e</v>
      </c>
      <c r="O1281" s="26" t="str">
        <f t="shared" si="237"/>
        <v>11</v>
      </c>
      <c r="P1281" s="26" t="str">
        <f t="shared" si="238"/>
        <v>2011</v>
      </c>
      <c r="R1281" s="26" t="str">
        <f t="shared" si="239"/>
        <v>01-2011</v>
      </c>
    </row>
    <row r="1282" spans="2:18" x14ac:dyDescent="0.25">
      <c r="B1282" s="24">
        <v>41107</v>
      </c>
      <c r="D1282" s="26" t="str">
        <f t="shared" si="228"/>
        <v>17</v>
      </c>
      <c r="E1282" s="26" t="str">
        <f t="shared" si="229"/>
        <v>17</v>
      </c>
      <c r="F1282" s="26" t="str">
        <f t="shared" si="230"/>
        <v>mar</v>
      </c>
      <c r="G1282" s="26" t="str">
        <f t="shared" si="231"/>
        <v>martes</v>
      </c>
      <c r="I1282" s="26" t="str">
        <f t="shared" si="232"/>
        <v>7</v>
      </c>
      <c r="J1282" s="26" t="str">
        <f t="shared" si="233"/>
        <v>07</v>
      </c>
      <c r="K1282" s="26" t="str">
        <f t="shared" si="234"/>
        <v>jul</v>
      </c>
      <c r="L1282" s="26" t="str">
        <f t="shared" si="235"/>
        <v>julio</v>
      </c>
      <c r="M1282" s="26" t="str">
        <f t="shared" si="236"/>
        <v>j</v>
      </c>
      <c r="O1282" s="26" t="str">
        <f t="shared" si="237"/>
        <v>12</v>
      </c>
      <c r="P1282" s="26" t="str">
        <f t="shared" si="238"/>
        <v>2012</v>
      </c>
      <c r="R1282" s="26" t="str">
        <f t="shared" si="239"/>
        <v>07-2012</v>
      </c>
    </row>
    <row r="1283" spans="2:18" x14ac:dyDescent="0.25">
      <c r="B1283" s="24">
        <v>38323</v>
      </c>
      <c r="D1283" s="26" t="str">
        <f t="shared" si="228"/>
        <v>2</v>
      </c>
      <c r="E1283" s="26" t="str">
        <f t="shared" si="229"/>
        <v>02</v>
      </c>
      <c r="F1283" s="26" t="str">
        <f t="shared" si="230"/>
        <v>jue</v>
      </c>
      <c r="G1283" s="26" t="str">
        <f t="shared" si="231"/>
        <v>jueves</v>
      </c>
      <c r="I1283" s="26" t="str">
        <f t="shared" si="232"/>
        <v>12</v>
      </c>
      <c r="J1283" s="26" t="str">
        <f t="shared" si="233"/>
        <v>12</v>
      </c>
      <c r="K1283" s="26" t="str">
        <f t="shared" si="234"/>
        <v>dic</v>
      </c>
      <c r="L1283" s="26" t="str">
        <f t="shared" si="235"/>
        <v>diciembre</v>
      </c>
      <c r="M1283" s="26" t="str">
        <f t="shared" si="236"/>
        <v>d</v>
      </c>
      <c r="O1283" s="26" t="str">
        <f t="shared" si="237"/>
        <v>04</v>
      </c>
      <c r="P1283" s="26" t="str">
        <f t="shared" si="238"/>
        <v>2004</v>
      </c>
      <c r="R1283" s="26" t="str">
        <f t="shared" si="239"/>
        <v>12-2004</v>
      </c>
    </row>
    <row r="1284" spans="2:18" x14ac:dyDescent="0.25">
      <c r="B1284" s="24">
        <v>36895</v>
      </c>
      <c r="D1284" s="26" t="str">
        <f t="shared" si="228"/>
        <v>4</v>
      </c>
      <c r="E1284" s="26" t="str">
        <f t="shared" si="229"/>
        <v>04</v>
      </c>
      <c r="F1284" s="26" t="str">
        <f t="shared" si="230"/>
        <v>jue</v>
      </c>
      <c r="G1284" s="26" t="str">
        <f t="shared" si="231"/>
        <v>jueves</v>
      </c>
      <c r="I1284" s="26" t="str">
        <f t="shared" si="232"/>
        <v>1</v>
      </c>
      <c r="J1284" s="26" t="str">
        <f t="shared" si="233"/>
        <v>01</v>
      </c>
      <c r="K1284" s="26" t="str">
        <f t="shared" si="234"/>
        <v>ene</v>
      </c>
      <c r="L1284" s="26" t="str">
        <f t="shared" si="235"/>
        <v>enero</v>
      </c>
      <c r="M1284" s="26" t="str">
        <f t="shared" si="236"/>
        <v>e</v>
      </c>
      <c r="O1284" s="26" t="str">
        <f t="shared" si="237"/>
        <v>01</v>
      </c>
      <c r="P1284" s="26" t="str">
        <f t="shared" si="238"/>
        <v>2001</v>
      </c>
      <c r="R1284" s="26" t="str">
        <f t="shared" si="239"/>
        <v>01-2001</v>
      </c>
    </row>
    <row r="1285" spans="2:18" x14ac:dyDescent="0.25">
      <c r="B1285" s="24">
        <v>42143</v>
      </c>
      <c r="D1285" s="26" t="str">
        <f t="shared" si="228"/>
        <v>19</v>
      </c>
      <c r="E1285" s="26" t="str">
        <f t="shared" si="229"/>
        <v>19</v>
      </c>
      <c r="F1285" s="26" t="str">
        <f t="shared" si="230"/>
        <v>mar</v>
      </c>
      <c r="G1285" s="26" t="str">
        <f t="shared" si="231"/>
        <v>martes</v>
      </c>
      <c r="I1285" s="26" t="str">
        <f t="shared" si="232"/>
        <v>5</v>
      </c>
      <c r="J1285" s="26" t="str">
        <f t="shared" si="233"/>
        <v>05</v>
      </c>
      <c r="K1285" s="26" t="str">
        <f t="shared" si="234"/>
        <v>may</v>
      </c>
      <c r="L1285" s="26" t="str">
        <f t="shared" si="235"/>
        <v>mayo</v>
      </c>
      <c r="M1285" s="26" t="str">
        <f t="shared" si="236"/>
        <v>m</v>
      </c>
      <c r="O1285" s="26" t="str">
        <f t="shared" si="237"/>
        <v>15</v>
      </c>
      <c r="P1285" s="26" t="str">
        <f t="shared" si="238"/>
        <v>2015</v>
      </c>
      <c r="R1285" s="26" t="str">
        <f t="shared" si="239"/>
        <v>05-2015</v>
      </c>
    </row>
    <row r="1286" spans="2:18" x14ac:dyDescent="0.25">
      <c r="B1286" s="24">
        <v>39071</v>
      </c>
      <c r="D1286" s="26" t="str">
        <f t="shared" si="228"/>
        <v>20</v>
      </c>
      <c r="E1286" s="26" t="str">
        <f t="shared" si="229"/>
        <v>20</v>
      </c>
      <c r="F1286" s="26" t="str">
        <f t="shared" si="230"/>
        <v>mié</v>
      </c>
      <c r="G1286" s="26" t="str">
        <f t="shared" si="231"/>
        <v>miércoles</v>
      </c>
      <c r="I1286" s="26" t="str">
        <f t="shared" si="232"/>
        <v>12</v>
      </c>
      <c r="J1286" s="26" t="str">
        <f t="shared" si="233"/>
        <v>12</v>
      </c>
      <c r="K1286" s="26" t="str">
        <f t="shared" si="234"/>
        <v>dic</v>
      </c>
      <c r="L1286" s="26" t="str">
        <f t="shared" si="235"/>
        <v>diciembre</v>
      </c>
      <c r="M1286" s="26" t="str">
        <f t="shared" si="236"/>
        <v>d</v>
      </c>
      <c r="O1286" s="26" t="str">
        <f t="shared" si="237"/>
        <v>06</v>
      </c>
      <c r="P1286" s="26" t="str">
        <f t="shared" si="238"/>
        <v>2006</v>
      </c>
      <c r="R1286" s="26" t="str">
        <f t="shared" si="239"/>
        <v>12-2006</v>
      </c>
    </row>
    <row r="1287" spans="2:18" x14ac:dyDescent="0.25">
      <c r="B1287" s="24">
        <v>40376</v>
      </c>
      <c r="D1287" s="26" t="str">
        <f t="shared" si="228"/>
        <v>17</v>
      </c>
      <c r="E1287" s="26" t="str">
        <f t="shared" si="229"/>
        <v>17</v>
      </c>
      <c r="F1287" s="26" t="str">
        <f t="shared" si="230"/>
        <v>sáb</v>
      </c>
      <c r="G1287" s="26" t="str">
        <f t="shared" si="231"/>
        <v>sábado</v>
      </c>
      <c r="I1287" s="26" t="str">
        <f t="shared" si="232"/>
        <v>7</v>
      </c>
      <c r="J1287" s="26" t="str">
        <f t="shared" si="233"/>
        <v>07</v>
      </c>
      <c r="K1287" s="26" t="str">
        <f t="shared" si="234"/>
        <v>jul</v>
      </c>
      <c r="L1287" s="26" t="str">
        <f t="shared" si="235"/>
        <v>julio</v>
      </c>
      <c r="M1287" s="26" t="str">
        <f t="shared" si="236"/>
        <v>j</v>
      </c>
      <c r="O1287" s="26" t="str">
        <f t="shared" si="237"/>
        <v>10</v>
      </c>
      <c r="P1287" s="26" t="str">
        <f t="shared" si="238"/>
        <v>2010</v>
      </c>
      <c r="R1287" s="26" t="str">
        <f t="shared" si="239"/>
        <v>07-2010</v>
      </c>
    </row>
    <row r="1288" spans="2:18" x14ac:dyDescent="0.25">
      <c r="B1288" s="24">
        <v>38212</v>
      </c>
      <c r="D1288" s="26" t="str">
        <f t="shared" si="228"/>
        <v>13</v>
      </c>
      <c r="E1288" s="26" t="str">
        <f t="shared" si="229"/>
        <v>13</v>
      </c>
      <c r="F1288" s="26" t="str">
        <f t="shared" si="230"/>
        <v>vie</v>
      </c>
      <c r="G1288" s="26" t="str">
        <f t="shared" si="231"/>
        <v>viernes</v>
      </c>
      <c r="I1288" s="26" t="str">
        <f t="shared" si="232"/>
        <v>8</v>
      </c>
      <c r="J1288" s="26" t="str">
        <f t="shared" si="233"/>
        <v>08</v>
      </c>
      <c r="K1288" s="26" t="str">
        <f t="shared" si="234"/>
        <v>ago</v>
      </c>
      <c r="L1288" s="26" t="str">
        <f t="shared" si="235"/>
        <v>agosto</v>
      </c>
      <c r="M1288" s="26" t="str">
        <f t="shared" si="236"/>
        <v>a</v>
      </c>
      <c r="O1288" s="26" t="str">
        <f t="shared" si="237"/>
        <v>04</v>
      </c>
      <c r="P1288" s="26" t="str">
        <f t="shared" si="238"/>
        <v>2004</v>
      </c>
      <c r="R1288" s="26" t="str">
        <f t="shared" si="239"/>
        <v>08-2004</v>
      </c>
    </row>
    <row r="1289" spans="2:18" x14ac:dyDescent="0.25">
      <c r="B1289" s="24">
        <v>39840</v>
      </c>
      <c r="D1289" s="26" t="str">
        <f t="shared" si="228"/>
        <v>27</v>
      </c>
      <c r="E1289" s="26" t="str">
        <f t="shared" si="229"/>
        <v>27</v>
      </c>
      <c r="F1289" s="26" t="str">
        <f t="shared" si="230"/>
        <v>mar</v>
      </c>
      <c r="G1289" s="26" t="str">
        <f t="shared" si="231"/>
        <v>martes</v>
      </c>
      <c r="I1289" s="26" t="str">
        <f t="shared" si="232"/>
        <v>1</v>
      </c>
      <c r="J1289" s="26" t="str">
        <f t="shared" si="233"/>
        <v>01</v>
      </c>
      <c r="K1289" s="26" t="str">
        <f t="shared" si="234"/>
        <v>ene</v>
      </c>
      <c r="L1289" s="26" t="str">
        <f t="shared" si="235"/>
        <v>enero</v>
      </c>
      <c r="M1289" s="26" t="str">
        <f t="shared" si="236"/>
        <v>e</v>
      </c>
      <c r="O1289" s="26" t="str">
        <f t="shared" si="237"/>
        <v>09</v>
      </c>
      <c r="P1289" s="26" t="str">
        <f t="shared" si="238"/>
        <v>2009</v>
      </c>
      <c r="R1289" s="26" t="str">
        <f t="shared" si="239"/>
        <v>01-2009</v>
      </c>
    </row>
    <row r="1290" spans="2:18" x14ac:dyDescent="0.25">
      <c r="B1290" s="24">
        <v>43683</v>
      </c>
      <c r="D1290" s="26" t="str">
        <f t="shared" si="228"/>
        <v>6</v>
      </c>
      <c r="E1290" s="26" t="str">
        <f t="shared" si="229"/>
        <v>06</v>
      </c>
      <c r="F1290" s="26" t="str">
        <f t="shared" si="230"/>
        <v>mar</v>
      </c>
      <c r="G1290" s="26" t="str">
        <f t="shared" si="231"/>
        <v>martes</v>
      </c>
      <c r="I1290" s="26" t="str">
        <f t="shared" si="232"/>
        <v>8</v>
      </c>
      <c r="J1290" s="26" t="str">
        <f t="shared" si="233"/>
        <v>08</v>
      </c>
      <c r="K1290" s="26" t="str">
        <f t="shared" si="234"/>
        <v>ago</v>
      </c>
      <c r="L1290" s="26" t="str">
        <f t="shared" si="235"/>
        <v>agosto</v>
      </c>
      <c r="M1290" s="26" t="str">
        <f t="shared" si="236"/>
        <v>a</v>
      </c>
      <c r="O1290" s="26" t="str">
        <f t="shared" si="237"/>
        <v>19</v>
      </c>
      <c r="P1290" s="26" t="str">
        <f t="shared" si="238"/>
        <v>2019</v>
      </c>
      <c r="R1290" s="26" t="str">
        <f t="shared" si="239"/>
        <v>08-2019</v>
      </c>
    </row>
    <row r="1291" spans="2:18" x14ac:dyDescent="0.25">
      <c r="B1291" s="24">
        <v>36558</v>
      </c>
      <c r="D1291" s="26" t="str">
        <f t="shared" si="228"/>
        <v>2</v>
      </c>
      <c r="E1291" s="26" t="str">
        <f t="shared" si="229"/>
        <v>02</v>
      </c>
      <c r="F1291" s="26" t="str">
        <f t="shared" si="230"/>
        <v>mié</v>
      </c>
      <c r="G1291" s="26" t="str">
        <f t="shared" si="231"/>
        <v>miércoles</v>
      </c>
      <c r="I1291" s="26" t="str">
        <f t="shared" si="232"/>
        <v>2</v>
      </c>
      <c r="J1291" s="26" t="str">
        <f t="shared" si="233"/>
        <v>02</v>
      </c>
      <c r="K1291" s="26" t="str">
        <f t="shared" si="234"/>
        <v>feb</v>
      </c>
      <c r="L1291" s="26" t="str">
        <f t="shared" si="235"/>
        <v>febrero</v>
      </c>
      <c r="M1291" s="26" t="str">
        <f t="shared" si="236"/>
        <v>f</v>
      </c>
      <c r="O1291" s="26" t="str">
        <f t="shared" si="237"/>
        <v>00</v>
      </c>
      <c r="P1291" s="26" t="str">
        <f t="shared" si="238"/>
        <v>2000</v>
      </c>
      <c r="R1291" s="26" t="str">
        <f t="shared" si="239"/>
        <v>02-2000</v>
      </c>
    </row>
    <row r="1292" spans="2:18" x14ac:dyDescent="0.25">
      <c r="B1292" s="24">
        <v>36930</v>
      </c>
      <c r="D1292" s="26" t="str">
        <f t="shared" ref="D1292:D1355" si="240">TEXT(B1292,"d")</f>
        <v>8</v>
      </c>
      <c r="E1292" s="26" t="str">
        <f t="shared" ref="E1292:E1355" si="241">TEXT(B1292,"dd")</f>
        <v>08</v>
      </c>
      <c r="F1292" s="26" t="str">
        <f t="shared" ref="F1292:F1355" si="242">TEXT(B1292,"ddd")</f>
        <v>jue</v>
      </c>
      <c r="G1292" s="26" t="str">
        <f t="shared" ref="G1292:G1355" si="243">TEXT(B1292,"dddd")</f>
        <v>jueves</v>
      </c>
      <c r="I1292" s="26" t="str">
        <f t="shared" ref="I1292:I1355" si="244">TEXT(B1292,"m")</f>
        <v>2</v>
      </c>
      <c r="J1292" s="26" t="str">
        <f t="shared" ref="J1292:J1355" si="245">TEXT(B1292,"mm")</f>
        <v>02</v>
      </c>
      <c r="K1292" s="26" t="str">
        <f t="shared" ref="K1292:K1355" si="246">TEXT(B1292,"mmm")</f>
        <v>feb</v>
      </c>
      <c r="L1292" s="26" t="str">
        <f t="shared" ref="L1292:L1355" si="247">TEXT(B1292,"mmmm")</f>
        <v>febrero</v>
      </c>
      <c r="M1292" s="26" t="str">
        <f t="shared" ref="M1292:M1355" si="248">TEXT(B1292,"mmmmm")</f>
        <v>f</v>
      </c>
      <c r="O1292" s="26" t="str">
        <f t="shared" ref="O1292:O1355" si="249">TEXT(B1292,"yy")</f>
        <v>01</v>
      </c>
      <c r="P1292" s="26" t="str">
        <f t="shared" ref="P1292:P1355" si="250">TEXT(B1292,"yyyy")</f>
        <v>2001</v>
      </c>
      <c r="R1292" s="26" t="str">
        <f t="shared" ref="R1292:R1355" si="251">TEXT(B1292,"mm-yyyy")</f>
        <v>02-2001</v>
      </c>
    </row>
    <row r="1293" spans="2:18" x14ac:dyDescent="0.25">
      <c r="B1293" s="24">
        <v>38069</v>
      </c>
      <c r="D1293" s="26" t="str">
        <f t="shared" si="240"/>
        <v>23</v>
      </c>
      <c r="E1293" s="26" t="str">
        <f t="shared" si="241"/>
        <v>23</v>
      </c>
      <c r="F1293" s="26" t="str">
        <f t="shared" si="242"/>
        <v>mar</v>
      </c>
      <c r="G1293" s="26" t="str">
        <f t="shared" si="243"/>
        <v>martes</v>
      </c>
      <c r="I1293" s="26" t="str">
        <f t="shared" si="244"/>
        <v>3</v>
      </c>
      <c r="J1293" s="26" t="str">
        <f t="shared" si="245"/>
        <v>03</v>
      </c>
      <c r="K1293" s="26" t="str">
        <f t="shared" si="246"/>
        <v>mar</v>
      </c>
      <c r="L1293" s="26" t="str">
        <f t="shared" si="247"/>
        <v>marzo</v>
      </c>
      <c r="M1293" s="26" t="str">
        <f t="shared" si="248"/>
        <v>m</v>
      </c>
      <c r="O1293" s="26" t="str">
        <f t="shared" si="249"/>
        <v>04</v>
      </c>
      <c r="P1293" s="26" t="str">
        <f t="shared" si="250"/>
        <v>2004</v>
      </c>
      <c r="R1293" s="26" t="str">
        <f t="shared" si="251"/>
        <v>03-2004</v>
      </c>
    </row>
    <row r="1294" spans="2:18" x14ac:dyDescent="0.25">
      <c r="B1294" s="24">
        <v>36563</v>
      </c>
      <c r="D1294" s="26" t="str">
        <f t="shared" si="240"/>
        <v>7</v>
      </c>
      <c r="E1294" s="26" t="str">
        <f t="shared" si="241"/>
        <v>07</v>
      </c>
      <c r="F1294" s="26" t="str">
        <f t="shared" si="242"/>
        <v>lun</v>
      </c>
      <c r="G1294" s="26" t="str">
        <f t="shared" si="243"/>
        <v>lunes</v>
      </c>
      <c r="I1294" s="26" t="str">
        <f t="shared" si="244"/>
        <v>2</v>
      </c>
      <c r="J1294" s="26" t="str">
        <f t="shared" si="245"/>
        <v>02</v>
      </c>
      <c r="K1294" s="26" t="str">
        <f t="shared" si="246"/>
        <v>feb</v>
      </c>
      <c r="L1294" s="26" t="str">
        <f t="shared" si="247"/>
        <v>febrero</v>
      </c>
      <c r="M1294" s="26" t="str">
        <f t="shared" si="248"/>
        <v>f</v>
      </c>
      <c r="O1294" s="26" t="str">
        <f t="shared" si="249"/>
        <v>00</v>
      </c>
      <c r="P1294" s="26" t="str">
        <f t="shared" si="250"/>
        <v>2000</v>
      </c>
      <c r="R1294" s="26" t="str">
        <f t="shared" si="251"/>
        <v>02-2000</v>
      </c>
    </row>
    <row r="1295" spans="2:18" x14ac:dyDescent="0.25">
      <c r="B1295" s="24">
        <v>38822</v>
      </c>
      <c r="D1295" s="26" t="str">
        <f t="shared" si="240"/>
        <v>15</v>
      </c>
      <c r="E1295" s="26" t="str">
        <f t="shared" si="241"/>
        <v>15</v>
      </c>
      <c r="F1295" s="26" t="str">
        <f t="shared" si="242"/>
        <v>sáb</v>
      </c>
      <c r="G1295" s="26" t="str">
        <f t="shared" si="243"/>
        <v>sábado</v>
      </c>
      <c r="I1295" s="26" t="str">
        <f t="shared" si="244"/>
        <v>4</v>
      </c>
      <c r="J1295" s="26" t="str">
        <f t="shared" si="245"/>
        <v>04</v>
      </c>
      <c r="K1295" s="26" t="str">
        <f t="shared" si="246"/>
        <v>abr</v>
      </c>
      <c r="L1295" s="26" t="str">
        <f t="shared" si="247"/>
        <v>abril</v>
      </c>
      <c r="M1295" s="26" t="str">
        <f t="shared" si="248"/>
        <v>a</v>
      </c>
      <c r="O1295" s="26" t="str">
        <f t="shared" si="249"/>
        <v>06</v>
      </c>
      <c r="P1295" s="26" t="str">
        <f t="shared" si="250"/>
        <v>2006</v>
      </c>
      <c r="R1295" s="26" t="str">
        <f t="shared" si="251"/>
        <v>04-2006</v>
      </c>
    </row>
    <row r="1296" spans="2:18" x14ac:dyDescent="0.25">
      <c r="B1296" s="24">
        <v>39278</v>
      </c>
      <c r="D1296" s="26" t="str">
        <f t="shared" si="240"/>
        <v>15</v>
      </c>
      <c r="E1296" s="26" t="str">
        <f t="shared" si="241"/>
        <v>15</v>
      </c>
      <c r="F1296" s="26" t="str">
        <f t="shared" si="242"/>
        <v>dom</v>
      </c>
      <c r="G1296" s="26" t="str">
        <f t="shared" si="243"/>
        <v>domingo</v>
      </c>
      <c r="I1296" s="26" t="str">
        <f t="shared" si="244"/>
        <v>7</v>
      </c>
      <c r="J1296" s="26" t="str">
        <f t="shared" si="245"/>
        <v>07</v>
      </c>
      <c r="K1296" s="26" t="str">
        <f t="shared" si="246"/>
        <v>jul</v>
      </c>
      <c r="L1296" s="26" t="str">
        <f t="shared" si="247"/>
        <v>julio</v>
      </c>
      <c r="M1296" s="26" t="str">
        <f t="shared" si="248"/>
        <v>j</v>
      </c>
      <c r="O1296" s="26" t="str">
        <f t="shared" si="249"/>
        <v>07</v>
      </c>
      <c r="P1296" s="26" t="str">
        <f t="shared" si="250"/>
        <v>2007</v>
      </c>
      <c r="R1296" s="26" t="str">
        <f t="shared" si="251"/>
        <v>07-2007</v>
      </c>
    </row>
    <row r="1297" spans="2:18" x14ac:dyDescent="0.25">
      <c r="B1297" s="24">
        <v>41068</v>
      </c>
      <c r="D1297" s="26" t="str">
        <f t="shared" si="240"/>
        <v>8</v>
      </c>
      <c r="E1297" s="26" t="str">
        <f t="shared" si="241"/>
        <v>08</v>
      </c>
      <c r="F1297" s="26" t="str">
        <f t="shared" si="242"/>
        <v>vie</v>
      </c>
      <c r="G1297" s="26" t="str">
        <f t="shared" si="243"/>
        <v>viernes</v>
      </c>
      <c r="I1297" s="26" t="str">
        <f t="shared" si="244"/>
        <v>6</v>
      </c>
      <c r="J1297" s="26" t="str">
        <f t="shared" si="245"/>
        <v>06</v>
      </c>
      <c r="K1297" s="26" t="str">
        <f t="shared" si="246"/>
        <v>jun</v>
      </c>
      <c r="L1297" s="26" t="str">
        <f t="shared" si="247"/>
        <v>junio</v>
      </c>
      <c r="M1297" s="26" t="str">
        <f t="shared" si="248"/>
        <v>j</v>
      </c>
      <c r="O1297" s="26" t="str">
        <f t="shared" si="249"/>
        <v>12</v>
      </c>
      <c r="P1297" s="26" t="str">
        <f t="shared" si="250"/>
        <v>2012</v>
      </c>
      <c r="R1297" s="26" t="str">
        <f t="shared" si="251"/>
        <v>06-2012</v>
      </c>
    </row>
    <row r="1298" spans="2:18" x14ac:dyDescent="0.25">
      <c r="B1298" s="24">
        <v>38779</v>
      </c>
      <c r="D1298" s="26" t="str">
        <f t="shared" si="240"/>
        <v>3</v>
      </c>
      <c r="E1298" s="26" t="str">
        <f t="shared" si="241"/>
        <v>03</v>
      </c>
      <c r="F1298" s="26" t="str">
        <f t="shared" si="242"/>
        <v>vie</v>
      </c>
      <c r="G1298" s="26" t="str">
        <f t="shared" si="243"/>
        <v>viernes</v>
      </c>
      <c r="I1298" s="26" t="str">
        <f t="shared" si="244"/>
        <v>3</v>
      </c>
      <c r="J1298" s="26" t="str">
        <f t="shared" si="245"/>
        <v>03</v>
      </c>
      <c r="K1298" s="26" t="str">
        <f t="shared" si="246"/>
        <v>mar</v>
      </c>
      <c r="L1298" s="26" t="str">
        <f t="shared" si="247"/>
        <v>marzo</v>
      </c>
      <c r="M1298" s="26" t="str">
        <f t="shared" si="248"/>
        <v>m</v>
      </c>
      <c r="O1298" s="26" t="str">
        <f t="shared" si="249"/>
        <v>06</v>
      </c>
      <c r="P1298" s="26" t="str">
        <f t="shared" si="250"/>
        <v>2006</v>
      </c>
      <c r="R1298" s="26" t="str">
        <f t="shared" si="251"/>
        <v>03-2006</v>
      </c>
    </row>
    <row r="1299" spans="2:18" x14ac:dyDescent="0.25">
      <c r="B1299" s="24">
        <v>38250</v>
      </c>
      <c r="D1299" s="26" t="str">
        <f t="shared" si="240"/>
        <v>20</v>
      </c>
      <c r="E1299" s="26" t="str">
        <f t="shared" si="241"/>
        <v>20</v>
      </c>
      <c r="F1299" s="26" t="str">
        <f t="shared" si="242"/>
        <v>lun</v>
      </c>
      <c r="G1299" s="26" t="str">
        <f t="shared" si="243"/>
        <v>lunes</v>
      </c>
      <c r="I1299" s="26" t="str">
        <f t="shared" si="244"/>
        <v>9</v>
      </c>
      <c r="J1299" s="26" t="str">
        <f t="shared" si="245"/>
        <v>09</v>
      </c>
      <c r="K1299" s="26" t="str">
        <f t="shared" si="246"/>
        <v>sep</v>
      </c>
      <c r="L1299" s="26" t="str">
        <f t="shared" si="247"/>
        <v>septiembre</v>
      </c>
      <c r="M1299" s="26" t="str">
        <f t="shared" si="248"/>
        <v>s</v>
      </c>
      <c r="O1299" s="26" t="str">
        <f t="shared" si="249"/>
        <v>04</v>
      </c>
      <c r="P1299" s="26" t="str">
        <f t="shared" si="250"/>
        <v>2004</v>
      </c>
      <c r="R1299" s="26" t="str">
        <f t="shared" si="251"/>
        <v>09-2004</v>
      </c>
    </row>
    <row r="1300" spans="2:18" x14ac:dyDescent="0.25">
      <c r="B1300" s="24">
        <v>38302</v>
      </c>
      <c r="D1300" s="26" t="str">
        <f t="shared" si="240"/>
        <v>11</v>
      </c>
      <c r="E1300" s="26" t="str">
        <f t="shared" si="241"/>
        <v>11</v>
      </c>
      <c r="F1300" s="26" t="str">
        <f t="shared" si="242"/>
        <v>jue</v>
      </c>
      <c r="G1300" s="26" t="str">
        <f t="shared" si="243"/>
        <v>jueves</v>
      </c>
      <c r="I1300" s="26" t="str">
        <f t="shared" si="244"/>
        <v>11</v>
      </c>
      <c r="J1300" s="26" t="str">
        <f t="shared" si="245"/>
        <v>11</v>
      </c>
      <c r="K1300" s="26" t="str">
        <f t="shared" si="246"/>
        <v>nov</v>
      </c>
      <c r="L1300" s="26" t="str">
        <f t="shared" si="247"/>
        <v>noviembre</v>
      </c>
      <c r="M1300" s="26" t="str">
        <f t="shared" si="248"/>
        <v>n</v>
      </c>
      <c r="O1300" s="26" t="str">
        <f t="shared" si="249"/>
        <v>04</v>
      </c>
      <c r="P1300" s="26" t="str">
        <f t="shared" si="250"/>
        <v>2004</v>
      </c>
      <c r="R1300" s="26" t="str">
        <f t="shared" si="251"/>
        <v>11-2004</v>
      </c>
    </row>
    <row r="1301" spans="2:18" x14ac:dyDescent="0.25">
      <c r="B1301" s="24">
        <v>41905</v>
      </c>
      <c r="D1301" s="26" t="str">
        <f t="shared" si="240"/>
        <v>23</v>
      </c>
      <c r="E1301" s="26" t="str">
        <f t="shared" si="241"/>
        <v>23</v>
      </c>
      <c r="F1301" s="26" t="str">
        <f t="shared" si="242"/>
        <v>mar</v>
      </c>
      <c r="G1301" s="26" t="str">
        <f t="shared" si="243"/>
        <v>martes</v>
      </c>
      <c r="I1301" s="26" t="str">
        <f t="shared" si="244"/>
        <v>9</v>
      </c>
      <c r="J1301" s="26" t="str">
        <f t="shared" si="245"/>
        <v>09</v>
      </c>
      <c r="K1301" s="26" t="str">
        <f t="shared" si="246"/>
        <v>sep</v>
      </c>
      <c r="L1301" s="26" t="str">
        <f t="shared" si="247"/>
        <v>septiembre</v>
      </c>
      <c r="M1301" s="26" t="str">
        <f t="shared" si="248"/>
        <v>s</v>
      </c>
      <c r="O1301" s="26" t="str">
        <f t="shared" si="249"/>
        <v>14</v>
      </c>
      <c r="P1301" s="26" t="str">
        <f t="shared" si="250"/>
        <v>2014</v>
      </c>
      <c r="R1301" s="26" t="str">
        <f t="shared" si="251"/>
        <v>09-2014</v>
      </c>
    </row>
    <row r="1302" spans="2:18" x14ac:dyDescent="0.25">
      <c r="B1302" s="24">
        <v>40686</v>
      </c>
      <c r="D1302" s="26" t="str">
        <f t="shared" si="240"/>
        <v>23</v>
      </c>
      <c r="E1302" s="26" t="str">
        <f t="shared" si="241"/>
        <v>23</v>
      </c>
      <c r="F1302" s="26" t="str">
        <f t="shared" si="242"/>
        <v>lun</v>
      </c>
      <c r="G1302" s="26" t="str">
        <f t="shared" si="243"/>
        <v>lunes</v>
      </c>
      <c r="I1302" s="26" t="str">
        <f t="shared" si="244"/>
        <v>5</v>
      </c>
      <c r="J1302" s="26" t="str">
        <f t="shared" si="245"/>
        <v>05</v>
      </c>
      <c r="K1302" s="26" t="str">
        <f t="shared" si="246"/>
        <v>may</v>
      </c>
      <c r="L1302" s="26" t="str">
        <f t="shared" si="247"/>
        <v>mayo</v>
      </c>
      <c r="M1302" s="26" t="str">
        <f t="shared" si="248"/>
        <v>m</v>
      </c>
      <c r="O1302" s="26" t="str">
        <f t="shared" si="249"/>
        <v>11</v>
      </c>
      <c r="P1302" s="26" t="str">
        <f t="shared" si="250"/>
        <v>2011</v>
      </c>
      <c r="R1302" s="26" t="str">
        <f t="shared" si="251"/>
        <v>05-2011</v>
      </c>
    </row>
    <row r="1303" spans="2:18" x14ac:dyDescent="0.25">
      <c r="B1303" s="24">
        <v>43441</v>
      </c>
      <c r="D1303" s="26" t="str">
        <f t="shared" si="240"/>
        <v>7</v>
      </c>
      <c r="E1303" s="26" t="str">
        <f t="shared" si="241"/>
        <v>07</v>
      </c>
      <c r="F1303" s="26" t="str">
        <f t="shared" si="242"/>
        <v>vie</v>
      </c>
      <c r="G1303" s="26" t="str">
        <f t="shared" si="243"/>
        <v>viernes</v>
      </c>
      <c r="I1303" s="26" t="str">
        <f t="shared" si="244"/>
        <v>12</v>
      </c>
      <c r="J1303" s="26" t="str">
        <f t="shared" si="245"/>
        <v>12</v>
      </c>
      <c r="K1303" s="26" t="str">
        <f t="shared" si="246"/>
        <v>dic</v>
      </c>
      <c r="L1303" s="26" t="str">
        <f t="shared" si="247"/>
        <v>diciembre</v>
      </c>
      <c r="M1303" s="26" t="str">
        <f t="shared" si="248"/>
        <v>d</v>
      </c>
      <c r="O1303" s="26" t="str">
        <f t="shared" si="249"/>
        <v>18</v>
      </c>
      <c r="P1303" s="26" t="str">
        <f t="shared" si="250"/>
        <v>2018</v>
      </c>
      <c r="R1303" s="26" t="str">
        <f t="shared" si="251"/>
        <v>12-2018</v>
      </c>
    </row>
    <row r="1304" spans="2:18" x14ac:dyDescent="0.25">
      <c r="B1304" s="24">
        <v>39222</v>
      </c>
      <c r="D1304" s="26" t="str">
        <f t="shared" si="240"/>
        <v>20</v>
      </c>
      <c r="E1304" s="26" t="str">
        <f t="shared" si="241"/>
        <v>20</v>
      </c>
      <c r="F1304" s="26" t="str">
        <f t="shared" si="242"/>
        <v>dom</v>
      </c>
      <c r="G1304" s="26" t="str">
        <f t="shared" si="243"/>
        <v>domingo</v>
      </c>
      <c r="I1304" s="26" t="str">
        <f t="shared" si="244"/>
        <v>5</v>
      </c>
      <c r="J1304" s="26" t="str">
        <f t="shared" si="245"/>
        <v>05</v>
      </c>
      <c r="K1304" s="26" t="str">
        <f t="shared" si="246"/>
        <v>may</v>
      </c>
      <c r="L1304" s="26" t="str">
        <f t="shared" si="247"/>
        <v>mayo</v>
      </c>
      <c r="M1304" s="26" t="str">
        <f t="shared" si="248"/>
        <v>m</v>
      </c>
      <c r="O1304" s="26" t="str">
        <f t="shared" si="249"/>
        <v>07</v>
      </c>
      <c r="P1304" s="26" t="str">
        <f t="shared" si="250"/>
        <v>2007</v>
      </c>
      <c r="R1304" s="26" t="str">
        <f t="shared" si="251"/>
        <v>05-2007</v>
      </c>
    </row>
    <row r="1305" spans="2:18" x14ac:dyDescent="0.25">
      <c r="B1305" s="24">
        <v>42878</v>
      </c>
      <c r="D1305" s="26" t="str">
        <f t="shared" si="240"/>
        <v>23</v>
      </c>
      <c r="E1305" s="26" t="str">
        <f t="shared" si="241"/>
        <v>23</v>
      </c>
      <c r="F1305" s="26" t="str">
        <f t="shared" si="242"/>
        <v>mar</v>
      </c>
      <c r="G1305" s="26" t="str">
        <f t="shared" si="243"/>
        <v>martes</v>
      </c>
      <c r="I1305" s="26" t="str">
        <f t="shared" si="244"/>
        <v>5</v>
      </c>
      <c r="J1305" s="26" t="str">
        <f t="shared" si="245"/>
        <v>05</v>
      </c>
      <c r="K1305" s="26" t="str">
        <f t="shared" si="246"/>
        <v>may</v>
      </c>
      <c r="L1305" s="26" t="str">
        <f t="shared" si="247"/>
        <v>mayo</v>
      </c>
      <c r="M1305" s="26" t="str">
        <f t="shared" si="248"/>
        <v>m</v>
      </c>
      <c r="O1305" s="26" t="str">
        <f t="shared" si="249"/>
        <v>17</v>
      </c>
      <c r="P1305" s="26" t="str">
        <f t="shared" si="250"/>
        <v>2017</v>
      </c>
      <c r="R1305" s="26" t="str">
        <f t="shared" si="251"/>
        <v>05-2017</v>
      </c>
    </row>
    <row r="1306" spans="2:18" x14ac:dyDescent="0.25">
      <c r="B1306" s="24">
        <v>41757</v>
      </c>
      <c r="D1306" s="26" t="str">
        <f t="shared" si="240"/>
        <v>28</v>
      </c>
      <c r="E1306" s="26" t="str">
        <f t="shared" si="241"/>
        <v>28</v>
      </c>
      <c r="F1306" s="26" t="str">
        <f t="shared" si="242"/>
        <v>lun</v>
      </c>
      <c r="G1306" s="26" t="str">
        <f t="shared" si="243"/>
        <v>lunes</v>
      </c>
      <c r="I1306" s="26" t="str">
        <f t="shared" si="244"/>
        <v>4</v>
      </c>
      <c r="J1306" s="26" t="str">
        <f t="shared" si="245"/>
        <v>04</v>
      </c>
      <c r="K1306" s="26" t="str">
        <f t="shared" si="246"/>
        <v>abr</v>
      </c>
      <c r="L1306" s="26" t="str">
        <f t="shared" si="247"/>
        <v>abril</v>
      </c>
      <c r="M1306" s="26" t="str">
        <f t="shared" si="248"/>
        <v>a</v>
      </c>
      <c r="O1306" s="26" t="str">
        <f t="shared" si="249"/>
        <v>14</v>
      </c>
      <c r="P1306" s="26" t="str">
        <f t="shared" si="250"/>
        <v>2014</v>
      </c>
      <c r="R1306" s="26" t="str">
        <f t="shared" si="251"/>
        <v>04-2014</v>
      </c>
    </row>
    <row r="1307" spans="2:18" x14ac:dyDescent="0.25">
      <c r="B1307" s="24">
        <v>44382</v>
      </c>
      <c r="D1307" s="26" t="str">
        <f t="shared" si="240"/>
        <v>5</v>
      </c>
      <c r="E1307" s="26" t="str">
        <f t="shared" si="241"/>
        <v>05</v>
      </c>
      <c r="F1307" s="26" t="str">
        <f t="shared" si="242"/>
        <v>lun</v>
      </c>
      <c r="G1307" s="26" t="str">
        <f t="shared" si="243"/>
        <v>lunes</v>
      </c>
      <c r="I1307" s="26" t="str">
        <f t="shared" si="244"/>
        <v>7</v>
      </c>
      <c r="J1307" s="26" t="str">
        <f t="shared" si="245"/>
        <v>07</v>
      </c>
      <c r="K1307" s="26" t="str">
        <f t="shared" si="246"/>
        <v>jul</v>
      </c>
      <c r="L1307" s="26" t="str">
        <f t="shared" si="247"/>
        <v>julio</v>
      </c>
      <c r="M1307" s="26" t="str">
        <f t="shared" si="248"/>
        <v>j</v>
      </c>
      <c r="O1307" s="26" t="str">
        <f t="shared" si="249"/>
        <v>21</v>
      </c>
      <c r="P1307" s="26" t="str">
        <f t="shared" si="250"/>
        <v>2021</v>
      </c>
      <c r="R1307" s="26" t="str">
        <f t="shared" si="251"/>
        <v>07-2021</v>
      </c>
    </row>
    <row r="1308" spans="2:18" x14ac:dyDescent="0.25">
      <c r="B1308" s="24">
        <v>40331</v>
      </c>
      <c r="D1308" s="26" t="str">
        <f t="shared" si="240"/>
        <v>2</v>
      </c>
      <c r="E1308" s="26" t="str">
        <f t="shared" si="241"/>
        <v>02</v>
      </c>
      <c r="F1308" s="26" t="str">
        <f t="shared" si="242"/>
        <v>mié</v>
      </c>
      <c r="G1308" s="26" t="str">
        <f t="shared" si="243"/>
        <v>miércoles</v>
      </c>
      <c r="I1308" s="26" t="str">
        <f t="shared" si="244"/>
        <v>6</v>
      </c>
      <c r="J1308" s="26" t="str">
        <f t="shared" si="245"/>
        <v>06</v>
      </c>
      <c r="K1308" s="26" t="str">
        <f t="shared" si="246"/>
        <v>jun</v>
      </c>
      <c r="L1308" s="26" t="str">
        <f t="shared" si="247"/>
        <v>junio</v>
      </c>
      <c r="M1308" s="26" t="str">
        <f t="shared" si="248"/>
        <v>j</v>
      </c>
      <c r="O1308" s="26" t="str">
        <f t="shared" si="249"/>
        <v>10</v>
      </c>
      <c r="P1308" s="26" t="str">
        <f t="shared" si="250"/>
        <v>2010</v>
      </c>
      <c r="R1308" s="26" t="str">
        <f t="shared" si="251"/>
        <v>06-2010</v>
      </c>
    </row>
    <row r="1309" spans="2:18" x14ac:dyDescent="0.25">
      <c r="B1309" s="24">
        <v>39545</v>
      </c>
      <c r="D1309" s="26" t="str">
        <f t="shared" si="240"/>
        <v>7</v>
      </c>
      <c r="E1309" s="26" t="str">
        <f t="shared" si="241"/>
        <v>07</v>
      </c>
      <c r="F1309" s="26" t="str">
        <f t="shared" si="242"/>
        <v>lun</v>
      </c>
      <c r="G1309" s="26" t="str">
        <f t="shared" si="243"/>
        <v>lunes</v>
      </c>
      <c r="I1309" s="26" t="str">
        <f t="shared" si="244"/>
        <v>4</v>
      </c>
      <c r="J1309" s="26" t="str">
        <f t="shared" si="245"/>
        <v>04</v>
      </c>
      <c r="K1309" s="26" t="str">
        <f t="shared" si="246"/>
        <v>abr</v>
      </c>
      <c r="L1309" s="26" t="str">
        <f t="shared" si="247"/>
        <v>abril</v>
      </c>
      <c r="M1309" s="26" t="str">
        <f t="shared" si="248"/>
        <v>a</v>
      </c>
      <c r="O1309" s="26" t="str">
        <f t="shared" si="249"/>
        <v>08</v>
      </c>
      <c r="P1309" s="26" t="str">
        <f t="shared" si="250"/>
        <v>2008</v>
      </c>
      <c r="R1309" s="26" t="str">
        <f t="shared" si="251"/>
        <v>04-2008</v>
      </c>
    </row>
    <row r="1310" spans="2:18" x14ac:dyDescent="0.25">
      <c r="B1310" s="24">
        <v>39724</v>
      </c>
      <c r="D1310" s="26" t="str">
        <f t="shared" si="240"/>
        <v>3</v>
      </c>
      <c r="E1310" s="26" t="str">
        <f t="shared" si="241"/>
        <v>03</v>
      </c>
      <c r="F1310" s="26" t="str">
        <f t="shared" si="242"/>
        <v>vie</v>
      </c>
      <c r="G1310" s="26" t="str">
        <f t="shared" si="243"/>
        <v>viernes</v>
      </c>
      <c r="I1310" s="26" t="str">
        <f t="shared" si="244"/>
        <v>10</v>
      </c>
      <c r="J1310" s="26" t="str">
        <f t="shared" si="245"/>
        <v>10</v>
      </c>
      <c r="K1310" s="26" t="str">
        <f t="shared" si="246"/>
        <v>oct</v>
      </c>
      <c r="L1310" s="26" t="str">
        <f t="shared" si="247"/>
        <v>octubre</v>
      </c>
      <c r="M1310" s="26" t="str">
        <f t="shared" si="248"/>
        <v>o</v>
      </c>
      <c r="O1310" s="26" t="str">
        <f t="shared" si="249"/>
        <v>08</v>
      </c>
      <c r="P1310" s="26" t="str">
        <f t="shared" si="250"/>
        <v>2008</v>
      </c>
      <c r="R1310" s="26" t="str">
        <f t="shared" si="251"/>
        <v>10-2008</v>
      </c>
    </row>
    <row r="1311" spans="2:18" x14ac:dyDescent="0.25">
      <c r="B1311" s="24">
        <v>39913</v>
      </c>
      <c r="D1311" s="26" t="str">
        <f t="shared" si="240"/>
        <v>10</v>
      </c>
      <c r="E1311" s="26" t="str">
        <f t="shared" si="241"/>
        <v>10</v>
      </c>
      <c r="F1311" s="26" t="str">
        <f t="shared" si="242"/>
        <v>vie</v>
      </c>
      <c r="G1311" s="26" t="str">
        <f t="shared" si="243"/>
        <v>viernes</v>
      </c>
      <c r="I1311" s="26" t="str">
        <f t="shared" si="244"/>
        <v>4</v>
      </c>
      <c r="J1311" s="26" t="str">
        <f t="shared" si="245"/>
        <v>04</v>
      </c>
      <c r="K1311" s="26" t="str">
        <f t="shared" si="246"/>
        <v>abr</v>
      </c>
      <c r="L1311" s="26" t="str">
        <f t="shared" si="247"/>
        <v>abril</v>
      </c>
      <c r="M1311" s="26" t="str">
        <f t="shared" si="248"/>
        <v>a</v>
      </c>
      <c r="O1311" s="26" t="str">
        <f t="shared" si="249"/>
        <v>09</v>
      </c>
      <c r="P1311" s="26" t="str">
        <f t="shared" si="250"/>
        <v>2009</v>
      </c>
      <c r="R1311" s="26" t="str">
        <f t="shared" si="251"/>
        <v>04-2009</v>
      </c>
    </row>
    <row r="1312" spans="2:18" x14ac:dyDescent="0.25">
      <c r="B1312" s="24">
        <v>39935</v>
      </c>
      <c r="D1312" s="26" t="str">
        <f t="shared" si="240"/>
        <v>2</v>
      </c>
      <c r="E1312" s="26" t="str">
        <f t="shared" si="241"/>
        <v>02</v>
      </c>
      <c r="F1312" s="26" t="str">
        <f t="shared" si="242"/>
        <v>sáb</v>
      </c>
      <c r="G1312" s="26" t="str">
        <f t="shared" si="243"/>
        <v>sábado</v>
      </c>
      <c r="I1312" s="26" t="str">
        <f t="shared" si="244"/>
        <v>5</v>
      </c>
      <c r="J1312" s="26" t="str">
        <f t="shared" si="245"/>
        <v>05</v>
      </c>
      <c r="K1312" s="26" t="str">
        <f t="shared" si="246"/>
        <v>may</v>
      </c>
      <c r="L1312" s="26" t="str">
        <f t="shared" si="247"/>
        <v>mayo</v>
      </c>
      <c r="M1312" s="26" t="str">
        <f t="shared" si="248"/>
        <v>m</v>
      </c>
      <c r="O1312" s="26" t="str">
        <f t="shared" si="249"/>
        <v>09</v>
      </c>
      <c r="P1312" s="26" t="str">
        <f t="shared" si="250"/>
        <v>2009</v>
      </c>
      <c r="R1312" s="26" t="str">
        <f t="shared" si="251"/>
        <v>05-2009</v>
      </c>
    </row>
    <row r="1313" spans="2:18" x14ac:dyDescent="0.25">
      <c r="B1313" s="24">
        <v>37882</v>
      </c>
      <c r="D1313" s="26" t="str">
        <f t="shared" si="240"/>
        <v>18</v>
      </c>
      <c r="E1313" s="26" t="str">
        <f t="shared" si="241"/>
        <v>18</v>
      </c>
      <c r="F1313" s="26" t="str">
        <f t="shared" si="242"/>
        <v>jue</v>
      </c>
      <c r="G1313" s="26" t="str">
        <f t="shared" si="243"/>
        <v>jueves</v>
      </c>
      <c r="I1313" s="26" t="str">
        <f t="shared" si="244"/>
        <v>9</v>
      </c>
      <c r="J1313" s="26" t="str">
        <f t="shared" si="245"/>
        <v>09</v>
      </c>
      <c r="K1313" s="26" t="str">
        <f t="shared" si="246"/>
        <v>sep</v>
      </c>
      <c r="L1313" s="26" t="str">
        <f t="shared" si="247"/>
        <v>septiembre</v>
      </c>
      <c r="M1313" s="26" t="str">
        <f t="shared" si="248"/>
        <v>s</v>
      </c>
      <c r="O1313" s="26" t="str">
        <f t="shared" si="249"/>
        <v>03</v>
      </c>
      <c r="P1313" s="26" t="str">
        <f t="shared" si="250"/>
        <v>2003</v>
      </c>
      <c r="R1313" s="26" t="str">
        <f t="shared" si="251"/>
        <v>09-2003</v>
      </c>
    </row>
    <row r="1314" spans="2:18" x14ac:dyDescent="0.25">
      <c r="B1314" s="24">
        <v>38914</v>
      </c>
      <c r="D1314" s="26" t="str">
        <f t="shared" si="240"/>
        <v>16</v>
      </c>
      <c r="E1314" s="26" t="str">
        <f t="shared" si="241"/>
        <v>16</v>
      </c>
      <c r="F1314" s="26" t="str">
        <f t="shared" si="242"/>
        <v>dom</v>
      </c>
      <c r="G1314" s="26" t="str">
        <f t="shared" si="243"/>
        <v>domingo</v>
      </c>
      <c r="I1314" s="26" t="str">
        <f t="shared" si="244"/>
        <v>7</v>
      </c>
      <c r="J1314" s="26" t="str">
        <f t="shared" si="245"/>
        <v>07</v>
      </c>
      <c r="K1314" s="26" t="str">
        <f t="shared" si="246"/>
        <v>jul</v>
      </c>
      <c r="L1314" s="26" t="str">
        <f t="shared" si="247"/>
        <v>julio</v>
      </c>
      <c r="M1314" s="26" t="str">
        <f t="shared" si="248"/>
        <v>j</v>
      </c>
      <c r="O1314" s="26" t="str">
        <f t="shared" si="249"/>
        <v>06</v>
      </c>
      <c r="P1314" s="26" t="str">
        <f t="shared" si="250"/>
        <v>2006</v>
      </c>
      <c r="R1314" s="26" t="str">
        <f t="shared" si="251"/>
        <v>07-2006</v>
      </c>
    </row>
    <row r="1315" spans="2:18" x14ac:dyDescent="0.25">
      <c r="B1315" s="24">
        <v>36614</v>
      </c>
      <c r="D1315" s="26" t="str">
        <f t="shared" si="240"/>
        <v>29</v>
      </c>
      <c r="E1315" s="26" t="str">
        <f t="shared" si="241"/>
        <v>29</v>
      </c>
      <c r="F1315" s="26" t="str">
        <f t="shared" si="242"/>
        <v>mié</v>
      </c>
      <c r="G1315" s="26" t="str">
        <f t="shared" si="243"/>
        <v>miércoles</v>
      </c>
      <c r="I1315" s="26" t="str">
        <f t="shared" si="244"/>
        <v>3</v>
      </c>
      <c r="J1315" s="26" t="str">
        <f t="shared" si="245"/>
        <v>03</v>
      </c>
      <c r="K1315" s="26" t="str">
        <f t="shared" si="246"/>
        <v>mar</v>
      </c>
      <c r="L1315" s="26" t="str">
        <f t="shared" si="247"/>
        <v>marzo</v>
      </c>
      <c r="M1315" s="26" t="str">
        <f t="shared" si="248"/>
        <v>m</v>
      </c>
      <c r="O1315" s="26" t="str">
        <f t="shared" si="249"/>
        <v>00</v>
      </c>
      <c r="P1315" s="26" t="str">
        <f t="shared" si="250"/>
        <v>2000</v>
      </c>
      <c r="R1315" s="26" t="str">
        <f t="shared" si="251"/>
        <v>03-2000</v>
      </c>
    </row>
    <row r="1316" spans="2:18" x14ac:dyDescent="0.25">
      <c r="B1316" s="24">
        <v>41791</v>
      </c>
      <c r="D1316" s="26" t="str">
        <f t="shared" si="240"/>
        <v>1</v>
      </c>
      <c r="E1316" s="26" t="str">
        <f t="shared" si="241"/>
        <v>01</v>
      </c>
      <c r="F1316" s="26" t="str">
        <f t="shared" si="242"/>
        <v>dom</v>
      </c>
      <c r="G1316" s="26" t="str">
        <f t="shared" si="243"/>
        <v>domingo</v>
      </c>
      <c r="I1316" s="26" t="str">
        <f t="shared" si="244"/>
        <v>6</v>
      </c>
      <c r="J1316" s="26" t="str">
        <f t="shared" si="245"/>
        <v>06</v>
      </c>
      <c r="K1316" s="26" t="str">
        <f t="shared" si="246"/>
        <v>jun</v>
      </c>
      <c r="L1316" s="26" t="str">
        <f t="shared" si="247"/>
        <v>junio</v>
      </c>
      <c r="M1316" s="26" t="str">
        <f t="shared" si="248"/>
        <v>j</v>
      </c>
      <c r="O1316" s="26" t="str">
        <f t="shared" si="249"/>
        <v>14</v>
      </c>
      <c r="P1316" s="26" t="str">
        <f t="shared" si="250"/>
        <v>2014</v>
      </c>
      <c r="R1316" s="26" t="str">
        <f t="shared" si="251"/>
        <v>06-2014</v>
      </c>
    </row>
    <row r="1317" spans="2:18" x14ac:dyDescent="0.25">
      <c r="B1317" s="24">
        <v>42232</v>
      </c>
      <c r="D1317" s="26" t="str">
        <f t="shared" si="240"/>
        <v>16</v>
      </c>
      <c r="E1317" s="26" t="str">
        <f t="shared" si="241"/>
        <v>16</v>
      </c>
      <c r="F1317" s="26" t="str">
        <f t="shared" si="242"/>
        <v>dom</v>
      </c>
      <c r="G1317" s="26" t="str">
        <f t="shared" si="243"/>
        <v>domingo</v>
      </c>
      <c r="I1317" s="26" t="str">
        <f t="shared" si="244"/>
        <v>8</v>
      </c>
      <c r="J1317" s="26" t="str">
        <f t="shared" si="245"/>
        <v>08</v>
      </c>
      <c r="K1317" s="26" t="str">
        <f t="shared" si="246"/>
        <v>ago</v>
      </c>
      <c r="L1317" s="26" t="str">
        <f t="shared" si="247"/>
        <v>agosto</v>
      </c>
      <c r="M1317" s="26" t="str">
        <f t="shared" si="248"/>
        <v>a</v>
      </c>
      <c r="O1317" s="26" t="str">
        <f t="shared" si="249"/>
        <v>15</v>
      </c>
      <c r="P1317" s="26" t="str">
        <f t="shared" si="250"/>
        <v>2015</v>
      </c>
      <c r="R1317" s="26" t="str">
        <f t="shared" si="251"/>
        <v>08-2015</v>
      </c>
    </row>
    <row r="1318" spans="2:18" x14ac:dyDescent="0.25">
      <c r="B1318" s="24">
        <v>44379</v>
      </c>
      <c r="D1318" s="26" t="str">
        <f t="shared" si="240"/>
        <v>2</v>
      </c>
      <c r="E1318" s="26" t="str">
        <f t="shared" si="241"/>
        <v>02</v>
      </c>
      <c r="F1318" s="26" t="str">
        <f t="shared" si="242"/>
        <v>vie</v>
      </c>
      <c r="G1318" s="26" t="str">
        <f t="shared" si="243"/>
        <v>viernes</v>
      </c>
      <c r="I1318" s="26" t="str">
        <f t="shared" si="244"/>
        <v>7</v>
      </c>
      <c r="J1318" s="26" t="str">
        <f t="shared" si="245"/>
        <v>07</v>
      </c>
      <c r="K1318" s="26" t="str">
        <f t="shared" si="246"/>
        <v>jul</v>
      </c>
      <c r="L1318" s="26" t="str">
        <f t="shared" si="247"/>
        <v>julio</v>
      </c>
      <c r="M1318" s="26" t="str">
        <f t="shared" si="248"/>
        <v>j</v>
      </c>
      <c r="O1318" s="26" t="str">
        <f t="shared" si="249"/>
        <v>21</v>
      </c>
      <c r="P1318" s="26" t="str">
        <f t="shared" si="250"/>
        <v>2021</v>
      </c>
      <c r="R1318" s="26" t="str">
        <f t="shared" si="251"/>
        <v>07-2021</v>
      </c>
    </row>
    <row r="1319" spans="2:18" x14ac:dyDescent="0.25">
      <c r="B1319" s="24">
        <v>38370</v>
      </c>
      <c r="D1319" s="26" t="str">
        <f t="shared" si="240"/>
        <v>18</v>
      </c>
      <c r="E1319" s="26" t="str">
        <f t="shared" si="241"/>
        <v>18</v>
      </c>
      <c r="F1319" s="26" t="str">
        <f t="shared" si="242"/>
        <v>mar</v>
      </c>
      <c r="G1319" s="26" t="str">
        <f t="shared" si="243"/>
        <v>martes</v>
      </c>
      <c r="I1319" s="26" t="str">
        <f t="shared" si="244"/>
        <v>1</v>
      </c>
      <c r="J1319" s="26" t="str">
        <f t="shared" si="245"/>
        <v>01</v>
      </c>
      <c r="K1319" s="26" t="str">
        <f t="shared" si="246"/>
        <v>ene</v>
      </c>
      <c r="L1319" s="26" t="str">
        <f t="shared" si="247"/>
        <v>enero</v>
      </c>
      <c r="M1319" s="26" t="str">
        <f t="shared" si="248"/>
        <v>e</v>
      </c>
      <c r="O1319" s="26" t="str">
        <f t="shared" si="249"/>
        <v>05</v>
      </c>
      <c r="P1319" s="26" t="str">
        <f t="shared" si="250"/>
        <v>2005</v>
      </c>
      <c r="R1319" s="26" t="str">
        <f t="shared" si="251"/>
        <v>01-2005</v>
      </c>
    </row>
    <row r="1320" spans="2:18" x14ac:dyDescent="0.25">
      <c r="B1320" s="24">
        <v>44263</v>
      </c>
      <c r="D1320" s="26" t="str">
        <f t="shared" si="240"/>
        <v>8</v>
      </c>
      <c r="E1320" s="26" t="str">
        <f t="shared" si="241"/>
        <v>08</v>
      </c>
      <c r="F1320" s="26" t="str">
        <f t="shared" si="242"/>
        <v>lun</v>
      </c>
      <c r="G1320" s="26" t="str">
        <f t="shared" si="243"/>
        <v>lunes</v>
      </c>
      <c r="I1320" s="26" t="str">
        <f t="shared" si="244"/>
        <v>3</v>
      </c>
      <c r="J1320" s="26" t="str">
        <f t="shared" si="245"/>
        <v>03</v>
      </c>
      <c r="K1320" s="26" t="str">
        <f t="shared" si="246"/>
        <v>mar</v>
      </c>
      <c r="L1320" s="26" t="str">
        <f t="shared" si="247"/>
        <v>marzo</v>
      </c>
      <c r="M1320" s="26" t="str">
        <f t="shared" si="248"/>
        <v>m</v>
      </c>
      <c r="O1320" s="26" t="str">
        <f t="shared" si="249"/>
        <v>21</v>
      </c>
      <c r="P1320" s="26" t="str">
        <f t="shared" si="250"/>
        <v>2021</v>
      </c>
      <c r="R1320" s="26" t="str">
        <f t="shared" si="251"/>
        <v>03-2021</v>
      </c>
    </row>
    <row r="1321" spans="2:18" x14ac:dyDescent="0.25">
      <c r="B1321" s="24">
        <v>38176</v>
      </c>
      <c r="D1321" s="26" t="str">
        <f t="shared" si="240"/>
        <v>8</v>
      </c>
      <c r="E1321" s="26" t="str">
        <f t="shared" si="241"/>
        <v>08</v>
      </c>
      <c r="F1321" s="26" t="str">
        <f t="shared" si="242"/>
        <v>jue</v>
      </c>
      <c r="G1321" s="26" t="str">
        <f t="shared" si="243"/>
        <v>jueves</v>
      </c>
      <c r="I1321" s="26" t="str">
        <f t="shared" si="244"/>
        <v>7</v>
      </c>
      <c r="J1321" s="26" t="str">
        <f t="shared" si="245"/>
        <v>07</v>
      </c>
      <c r="K1321" s="26" t="str">
        <f t="shared" si="246"/>
        <v>jul</v>
      </c>
      <c r="L1321" s="26" t="str">
        <f t="shared" si="247"/>
        <v>julio</v>
      </c>
      <c r="M1321" s="26" t="str">
        <f t="shared" si="248"/>
        <v>j</v>
      </c>
      <c r="O1321" s="26" t="str">
        <f t="shared" si="249"/>
        <v>04</v>
      </c>
      <c r="P1321" s="26" t="str">
        <f t="shared" si="250"/>
        <v>2004</v>
      </c>
      <c r="R1321" s="26" t="str">
        <f t="shared" si="251"/>
        <v>07-2004</v>
      </c>
    </row>
    <row r="1322" spans="2:18" x14ac:dyDescent="0.25">
      <c r="B1322" s="24">
        <v>38697</v>
      </c>
      <c r="D1322" s="26" t="str">
        <f t="shared" si="240"/>
        <v>11</v>
      </c>
      <c r="E1322" s="26" t="str">
        <f t="shared" si="241"/>
        <v>11</v>
      </c>
      <c r="F1322" s="26" t="str">
        <f t="shared" si="242"/>
        <v>dom</v>
      </c>
      <c r="G1322" s="26" t="str">
        <f t="shared" si="243"/>
        <v>domingo</v>
      </c>
      <c r="I1322" s="26" t="str">
        <f t="shared" si="244"/>
        <v>12</v>
      </c>
      <c r="J1322" s="26" t="str">
        <f t="shared" si="245"/>
        <v>12</v>
      </c>
      <c r="K1322" s="26" t="str">
        <f t="shared" si="246"/>
        <v>dic</v>
      </c>
      <c r="L1322" s="26" t="str">
        <f t="shared" si="247"/>
        <v>diciembre</v>
      </c>
      <c r="M1322" s="26" t="str">
        <f t="shared" si="248"/>
        <v>d</v>
      </c>
      <c r="O1322" s="26" t="str">
        <f t="shared" si="249"/>
        <v>05</v>
      </c>
      <c r="P1322" s="26" t="str">
        <f t="shared" si="250"/>
        <v>2005</v>
      </c>
      <c r="R1322" s="26" t="str">
        <f t="shared" si="251"/>
        <v>12-2005</v>
      </c>
    </row>
    <row r="1323" spans="2:18" x14ac:dyDescent="0.25">
      <c r="B1323" s="24">
        <v>39207</v>
      </c>
      <c r="D1323" s="26" t="str">
        <f t="shared" si="240"/>
        <v>5</v>
      </c>
      <c r="E1323" s="26" t="str">
        <f t="shared" si="241"/>
        <v>05</v>
      </c>
      <c r="F1323" s="26" t="str">
        <f t="shared" si="242"/>
        <v>sáb</v>
      </c>
      <c r="G1323" s="26" t="str">
        <f t="shared" si="243"/>
        <v>sábado</v>
      </c>
      <c r="I1323" s="26" t="str">
        <f t="shared" si="244"/>
        <v>5</v>
      </c>
      <c r="J1323" s="26" t="str">
        <f t="shared" si="245"/>
        <v>05</v>
      </c>
      <c r="K1323" s="26" t="str">
        <f t="shared" si="246"/>
        <v>may</v>
      </c>
      <c r="L1323" s="26" t="str">
        <f t="shared" si="247"/>
        <v>mayo</v>
      </c>
      <c r="M1323" s="26" t="str">
        <f t="shared" si="248"/>
        <v>m</v>
      </c>
      <c r="O1323" s="26" t="str">
        <f t="shared" si="249"/>
        <v>07</v>
      </c>
      <c r="P1323" s="26" t="str">
        <f t="shared" si="250"/>
        <v>2007</v>
      </c>
      <c r="R1323" s="26" t="str">
        <f t="shared" si="251"/>
        <v>05-2007</v>
      </c>
    </row>
    <row r="1324" spans="2:18" x14ac:dyDescent="0.25">
      <c r="B1324" s="24">
        <v>41565</v>
      </c>
      <c r="D1324" s="26" t="str">
        <f t="shared" si="240"/>
        <v>18</v>
      </c>
      <c r="E1324" s="26" t="str">
        <f t="shared" si="241"/>
        <v>18</v>
      </c>
      <c r="F1324" s="26" t="str">
        <f t="shared" si="242"/>
        <v>vie</v>
      </c>
      <c r="G1324" s="26" t="str">
        <f t="shared" si="243"/>
        <v>viernes</v>
      </c>
      <c r="I1324" s="26" t="str">
        <f t="shared" si="244"/>
        <v>10</v>
      </c>
      <c r="J1324" s="26" t="str">
        <f t="shared" si="245"/>
        <v>10</v>
      </c>
      <c r="K1324" s="26" t="str">
        <f t="shared" si="246"/>
        <v>oct</v>
      </c>
      <c r="L1324" s="26" t="str">
        <f t="shared" si="247"/>
        <v>octubre</v>
      </c>
      <c r="M1324" s="26" t="str">
        <f t="shared" si="248"/>
        <v>o</v>
      </c>
      <c r="O1324" s="26" t="str">
        <f t="shared" si="249"/>
        <v>13</v>
      </c>
      <c r="P1324" s="26" t="str">
        <f t="shared" si="250"/>
        <v>2013</v>
      </c>
      <c r="R1324" s="26" t="str">
        <f t="shared" si="251"/>
        <v>10-2013</v>
      </c>
    </row>
    <row r="1325" spans="2:18" x14ac:dyDescent="0.25">
      <c r="B1325" s="24">
        <v>38366</v>
      </c>
      <c r="D1325" s="26" t="str">
        <f t="shared" si="240"/>
        <v>14</v>
      </c>
      <c r="E1325" s="26" t="str">
        <f t="shared" si="241"/>
        <v>14</v>
      </c>
      <c r="F1325" s="26" t="str">
        <f t="shared" si="242"/>
        <v>vie</v>
      </c>
      <c r="G1325" s="26" t="str">
        <f t="shared" si="243"/>
        <v>viernes</v>
      </c>
      <c r="I1325" s="26" t="str">
        <f t="shared" si="244"/>
        <v>1</v>
      </c>
      <c r="J1325" s="26" t="str">
        <f t="shared" si="245"/>
        <v>01</v>
      </c>
      <c r="K1325" s="26" t="str">
        <f t="shared" si="246"/>
        <v>ene</v>
      </c>
      <c r="L1325" s="26" t="str">
        <f t="shared" si="247"/>
        <v>enero</v>
      </c>
      <c r="M1325" s="26" t="str">
        <f t="shared" si="248"/>
        <v>e</v>
      </c>
      <c r="O1325" s="26" t="str">
        <f t="shared" si="249"/>
        <v>05</v>
      </c>
      <c r="P1325" s="26" t="str">
        <f t="shared" si="250"/>
        <v>2005</v>
      </c>
      <c r="R1325" s="26" t="str">
        <f t="shared" si="251"/>
        <v>01-2005</v>
      </c>
    </row>
    <row r="1326" spans="2:18" x14ac:dyDescent="0.25">
      <c r="B1326" s="24">
        <v>43526</v>
      </c>
      <c r="D1326" s="26" t="str">
        <f t="shared" si="240"/>
        <v>2</v>
      </c>
      <c r="E1326" s="26" t="str">
        <f t="shared" si="241"/>
        <v>02</v>
      </c>
      <c r="F1326" s="26" t="str">
        <f t="shared" si="242"/>
        <v>sáb</v>
      </c>
      <c r="G1326" s="26" t="str">
        <f t="shared" si="243"/>
        <v>sábado</v>
      </c>
      <c r="I1326" s="26" t="str">
        <f t="shared" si="244"/>
        <v>3</v>
      </c>
      <c r="J1326" s="26" t="str">
        <f t="shared" si="245"/>
        <v>03</v>
      </c>
      <c r="K1326" s="26" t="str">
        <f t="shared" si="246"/>
        <v>mar</v>
      </c>
      <c r="L1326" s="26" t="str">
        <f t="shared" si="247"/>
        <v>marzo</v>
      </c>
      <c r="M1326" s="26" t="str">
        <f t="shared" si="248"/>
        <v>m</v>
      </c>
      <c r="O1326" s="26" t="str">
        <f t="shared" si="249"/>
        <v>19</v>
      </c>
      <c r="P1326" s="26" t="str">
        <f t="shared" si="250"/>
        <v>2019</v>
      </c>
      <c r="R1326" s="26" t="str">
        <f t="shared" si="251"/>
        <v>03-2019</v>
      </c>
    </row>
    <row r="1327" spans="2:18" x14ac:dyDescent="0.25">
      <c r="B1327" s="24">
        <v>42406</v>
      </c>
      <c r="D1327" s="26" t="str">
        <f t="shared" si="240"/>
        <v>6</v>
      </c>
      <c r="E1327" s="26" t="str">
        <f t="shared" si="241"/>
        <v>06</v>
      </c>
      <c r="F1327" s="26" t="str">
        <f t="shared" si="242"/>
        <v>sáb</v>
      </c>
      <c r="G1327" s="26" t="str">
        <f t="shared" si="243"/>
        <v>sábado</v>
      </c>
      <c r="I1327" s="26" t="str">
        <f t="shared" si="244"/>
        <v>2</v>
      </c>
      <c r="J1327" s="26" t="str">
        <f t="shared" si="245"/>
        <v>02</v>
      </c>
      <c r="K1327" s="26" t="str">
        <f t="shared" si="246"/>
        <v>feb</v>
      </c>
      <c r="L1327" s="26" t="str">
        <f t="shared" si="247"/>
        <v>febrero</v>
      </c>
      <c r="M1327" s="26" t="str">
        <f t="shared" si="248"/>
        <v>f</v>
      </c>
      <c r="O1327" s="26" t="str">
        <f t="shared" si="249"/>
        <v>16</v>
      </c>
      <c r="P1327" s="26" t="str">
        <f t="shared" si="250"/>
        <v>2016</v>
      </c>
      <c r="R1327" s="26" t="str">
        <f t="shared" si="251"/>
        <v>02-2016</v>
      </c>
    </row>
    <row r="1328" spans="2:18" x14ac:dyDescent="0.25">
      <c r="B1328" s="24">
        <v>39537</v>
      </c>
      <c r="D1328" s="26" t="str">
        <f t="shared" si="240"/>
        <v>30</v>
      </c>
      <c r="E1328" s="26" t="str">
        <f t="shared" si="241"/>
        <v>30</v>
      </c>
      <c r="F1328" s="26" t="str">
        <f t="shared" si="242"/>
        <v>dom</v>
      </c>
      <c r="G1328" s="26" t="str">
        <f t="shared" si="243"/>
        <v>domingo</v>
      </c>
      <c r="I1328" s="26" t="str">
        <f t="shared" si="244"/>
        <v>3</v>
      </c>
      <c r="J1328" s="26" t="str">
        <f t="shared" si="245"/>
        <v>03</v>
      </c>
      <c r="K1328" s="26" t="str">
        <f t="shared" si="246"/>
        <v>mar</v>
      </c>
      <c r="L1328" s="26" t="str">
        <f t="shared" si="247"/>
        <v>marzo</v>
      </c>
      <c r="M1328" s="26" t="str">
        <f t="shared" si="248"/>
        <v>m</v>
      </c>
      <c r="O1328" s="26" t="str">
        <f t="shared" si="249"/>
        <v>08</v>
      </c>
      <c r="P1328" s="26" t="str">
        <f t="shared" si="250"/>
        <v>2008</v>
      </c>
      <c r="R1328" s="26" t="str">
        <f t="shared" si="251"/>
        <v>03-2008</v>
      </c>
    </row>
    <row r="1329" spans="2:18" x14ac:dyDescent="0.25">
      <c r="B1329" s="24">
        <v>43488</v>
      </c>
      <c r="D1329" s="26" t="str">
        <f t="shared" si="240"/>
        <v>23</v>
      </c>
      <c r="E1329" s="26" t="str">
        <f t="shared" si="241"/>
        <v>23</v>
      </c>
      <c r="F1329" s="26" t="str">
        <f t="shared" si="242"/>
        <v>mié</v>
      </c>
      <c r="G1329" s="26" t="str">
        <f t="shared" si="243"/>
        <v>miércoles</v>
      </c>
      <c r="I1329" s="26" t="str">
        <f t="shared" si="244"/>
        <v>1</v>
      </c>
      <c r="J1329" s="26" t="str">
        <f t="shared" si="245"/>
        <v>01</v>
      </c>
      <c r="K1329" s="26" t="str">
        <f t="shared" si="246"/>
        <v>ene</v>
      </c>
      <c r="L1329" s="26" t="str">
        <f t="shared" si="247"/>
        <v>enero</v>
      </c>
      <c r="M1329" s="26" t="str">
        <f t="shared" si="248"/>
        <v>e</v>
      </c>
      <c r="O1329" s="26" t="str">
        <f t="shared" si="249"/>
        <v>19</v>
      </c>
      <c r="P1329" s="26" t="str">
        <f t="shared" si="250"/>
        <v>2019</v>
      </c>
      <c r="R1329" s="26" t="str">
        <f t="shared" si="251"/>
        <v>01-2019</v>
      </c>
    </row>
    <row r="1330" spans="2:18" x14ac:dyDescent="0.25">
      <c r="B1330" s="24">
        <v>41358</v>
      </c>
      <c r="D1330" s="26" t="str">
        <f t="shared" si="240"/>
        <v>25</v>
      </c>
      <c r="E1330" s="26" t="str">
        <f t="shared" si="241"/>
        <v>25</v>
      </c>
      <c r="F1330" s="26" t="str">
        <f t="shared" si="242"/>
        <v>lun</v>
      </c>
      <c r="G1330" s="26" t="str">
        <f t="shared" si="243"/>
        <v>lunes</v>
      </c>
      <c r="I1330" s="26" t="str">
        <f t="shared" si="244"/>
        <v>3</v>
      </c>
      <c r="J1330" s="26" t="str">
        <f t="shared" si="245"/>
        <v>03</v>
      </c>
      <c r="K1330" s="26" t="str">
        <f t="shared" si="246"/>
        <v>mar</v>
      </c>
      <c r="L1330" s="26" t="str">
        <f t="shared" si="247"/>
        <v>marzo</v>
      </c>
      <c r="M1330" s="26" t="str">
        <f t="shared" si="248"/>
        <v>m</v>
      </c>
      <c r="O1330" s="26" t="str">
        <f t="shared" si="249"/>
        <v>13</v>
      </c>
      <c r="P1330" s="26" t="str">
        <f t="shared" si="250"/>
        <v>2013</v>
      </c>
      <c r="R1330" s="26" t="str">
        <f t="shared" si="251"/>
        <v>03-2013</v>
      </c>
    </row>
    <row r="1331" spans="2:18" x14ac:dyDescent="0.25">
      <c r="B1331" s="24">
        <v>43860</v>
      </c>
      <c r="D1331" s="26" t="str">
        <f t="shared" si="240"/>
        <v>30</v>
      </c>
      <c r="E1331" s="26" t="str">
        <f t="shared" si="241"/>
        <v>30</v>
      </c>
      <c r="F1331" s="26" t="str">
        <f t="shared" si="242"/>
        <v>jue</v>
      </c>
      <c r="G1331" s="26" t="str">
        <f t="shared" si="243"/>
        <v>jueves</v>
      </c>
      <c r="I1331" s="26" t="str">
        <f t="shared" si="244"/>
        <v>1</v>
      </c>
      <c r="J1331" s="26" t="str">
        <f t="shared" si="245"/>
        <v>01</v>
      </c>
      <c r="K1331" s="26" t="str">
        <f t="shared" si="246"/>
        <v>ene</v>
      </c>
      <c r="L1331" s="26" t="str">
        <f t="shared" si="247"/>
        <v>enero</v>
      </c>
      <c r="M1331" s="26" t="str">
        <f t="shared" si="248"/>
        <v>e</v>
      </c>
      <c r="O1331" s="26" t="str">
        <f t="shared" si="249"/>
        <v>20</v>
      </c>
      <c r="P1331" s="26" t="str">
        <f t="shared" si="250"/>
        <v>2020</v>
      </c>
      <c r="R1331" s="26" t="str">
        <f t="shared" si="251"/>
        <v>01-2020</v>
      </c>
    </row>
    <row r="1332" spans="2:18" x14ac:dyDescent="0.25">
      <c r="B1332" s="24">
        <v>43237</v>
      </c>
      <c r="D1332" s="26" t="str">
        <f t="shared" si="240"/>
        <v>17</v>
      </c>
      <c r="E1332" s="26" t="str">
        <f t="shared" si="241"/>
        <v>17</v>
      </c>
      <c r="F1332" s="26" t="str">
        <f t="shared" si="242"/>
        <v>jue</v>
      </c>
      <c r="G1332" s="26" t="str">
        <f t="shared" si="243"/>
        <v>jueves</v>
      </c>
      <c r="I1332" s="26" t="str">
        <f t="shared" si="244"/>
        <v>5</v>
      </c>
      <c r="J1332" s="26" t="str">
        <f t="shared" si="245"/>
        <v>05</v>
      </c>
      <c r="K1332" s="26" t="str">
        <f t="shared" si="246"/>
        <v>may</v>
      </c>
      <c r="L1332" s="26" t="str">
        <f t="shared" si="247"/>
        <v>mayo</v>
      </c>
      <c r="M1332" s="26" t="str">
        <f t="shared" si="248"/>
        <v>m</v>
      </c>
      <c r="O1332" s="26" t="str">
        <f t="shared" si="249"/>
        <v>18</v>
      </c>
      <c r="P1332" s="26" t="str">
        <f t="shared" si="250"/>
        <v>2018</v>
      </c>
      <c r="R1332" s="26" t="str">
        <f t="shared" si="251"/>
        <v>05-2018</v>
      </c>
    </row>
    <row r="1333" spans="2:18" x14ac:dyDescent="0.25">
      <c r="B1333" s="24">
        <v>38349</v>
      </c>
      <c r="D1333" s="26" t="str">
        <f t="shared" si="240"/>
        <v>28</v>
      </c>
      <c r="E1333" s="26" t="str">
        <f t="shared" si="241"/>
        <v>28</v>
      </c>
      <c r="F1333" s="26" t="str">
        <f t="shared" si="242"/>
        <v>mar</v>
      </c>
      <c r="G1333" s="26" t="str">
        <f t="shared" si="243"/>
        <v>martes</v>
      </c>
      <c r="I1333" s="26" t="str">
        <f t="shared" si="244"/>
        <v>12</v>
      </c>
      <c r="J1333" s="26" t="str">
        <f t="shared" si="245"/>
        <v>12</v>
      </c>
      <c r="K1333" s="26" t="str">
        <f t="shared" si="246"/>
        <v>dic</v>
      </c>
      <c r="L1333" s="26" t="str">
        <f t="shared" si="247"/>
        <v>diciembre</v>
      </c>
      <c r="M1333" s="26" t="str">
        <f t="shared" si="248"/>
        <v>d</v>
      </c>
      <c r="O1333" s="26" t="str">
        <f t="shared" si="249"/>
        <v>04</v>
      </c>
      <c r="P1333" s="26" t="str">
        <f t="shared" si="250"/>
        <v>2004</v>
      </c>
      <c r="R1333" s="26" t="str">
        <f t="shared" si="251"/>
        <v>12-2004</v>
      </c>
    </row>
    <row r="1334" spans="2:18" x14ac:dyDescent="0.25">
      <c r="B1334" s="24">
        <v>39031</v>
      </c>
      <c r="D1334" s="26" t="str">
        <f t="shared" si="240"/>
        <v>10</v>
      </c>
      <c r="E1334" s="26" t="str">
        <f t="shared" si="241"/>
        <v>10</v>
      </c>
      <c r="F1334" s="26" t="str">
        <f t="shared" si="242"/>
        <v>vie</v>
      </c>
      <c r="G1334" s="26" t="str">
        <f t="shared" si="243"/>
        <v>viernes</v>
      </c>
      <c r="I1334" s="26" t="str">
        <f t="shared" si="244"/>
        <v>11</v>
      </c>
      <c r="J1334" s="26" t="str">
        <f t="shared" si="245"/>
        <v>11</v>
      </c>
      <c r="K1334" s="26" t="str">
        <f t="shared" si="246"/>
        <v>nov</v>
      </c>
      <c r="L1334" s="26" t="str">
        <f t="shared" si="247"/>
        <v>noviembre</v>
      </c>
      <c r="M1334" s="26" t="str">
        <f t="shared" si="248"/>
        <v>n</v>
      </c>
      <c r="O1334" s="26" t="str">
        <f t="shared" si="249"/>
        <v>06</v>
      </c>
      <c r="P1334" s="26" t="str">
        <f t="shared" si="250"/>
        <v>2006</v>
      </c>
      <c r="R1334" s="26" t="str">
        <f t="shared" si="251"/>
        <v>11-2006</v>
      </c>
    </row>
    <row r="1335" spans="2:18" x14ac:dyDescent="0.25">
      <c r="B1335" s="24">
        <v>36606</v>
      </c>
      <c r="D1335" s="26" t="str">
        <f t="shared" si="240"/>
        <v>21</v>
      </c>
      <c r="E1335" s="26" t="str">
        <f t="shared" si="241"/>
        <v>21</v>
      </c>
      <c r="F1335" s="26" t="str">
        <f t="shared" si="242"/>
        <v>mar</v>
      </c>
      <c r="G1335" s="26" t="str">
        <f t="shared" si="243"/>
        <v>martes</v>
      </c>
      <c r="I1335" s="26" t="str">
        <f t="shared" si="244"/>
        <v>3</v>
      </c>
      <c r="J1335" s="26" t="str">
        <f t="shared" si="245"/>
        <v>03</v>
      </c>
      <c r="K1335" s="26" t="str">
        <f t="shared" si="246"/>
        <v>mar</v>
      </c>
      <c r="L1335" s="26" t="str">
        <f t="shared" si="247"/>
        <v>marzo</v>
      </c>
      <c r="M1335" s="26" t="str">
        <f t="shared" si="248"/>
        <v>m</v>
      </c>
      <c r="O1335" s="26" t="str">
        <f t="shared" si="249"/>
        <v>00</v>
      </c>
      <c r="P1335" s="26" t="str">
        <f t="shared" si="250"/>
        <v>2000</v>
      </c>
      <c r="R1335" s="26" t="str">
        <f t="shared" si="251"/>
        <v>03-2000</v>
      </c>
    </row>
    <row r="1336" spans="2:18" x14ac:dyDescent="0.25">
      <c r="B1336" s="24">
        <v>38192</v>
      </c>
      <c r="D1336" s="26" t="str">
        <f t="shared" si="240"/>
        <v>24</v>
      </c>
      <c r="E1336" s="26" t="str">
        <f t="shared" si="241"/>
        <v>24</v>
      </c>
      <c r="F1336" s="26" t="str">
        <f t="shared" si="242"/>
        <v>sáb</v>
      </c>
      <c r="G1336" s="26" t="str">
        <f t="shared" si="243"/>
        <v>sábado</v>
      </c>
      <c r="I1336" s="26" t="str">
        <f t="shared" si="244"/>
        <v>7</v>
      </c>
      <c r="J1336" s="26" t="str">
        <f t="shared" si="245"/>
        <v>07</v>
      </c>
      <c r="K1336" s="26" t="str">
        <f t="shared" si="246"/>
        <v>jul</v>
      </c>
      <c r="L1336" s="26" t="str">
        <f t="shared" si="247"/>
        <v>julio</v>
      </c>
      <c r="M1336" s="26" t="str">
        <f t="shared" si="248"/>
        <v>j</v>
      </c>
      <c r="O1336" s="26" t="str">
        <f t="shared" si="249"/>
        <v>04</v>
      </c>
      <c r="P1336" s="26" t="str">
        <f t="shared" si="250"/>
        <v>2004</v>
      </c>
      <c r="R1336" s="26" t="str">
        <f t="shared" si="251"/>
        <v>07-2004</v>
      </c>
    </row>
    <row r="1337" spans="2:18" x14ac:dyDescent="0.25">
      <c r="B1337" s="24">
        <v>44089</v>
      </c>
      <c r="D1337" s="26" t="str">
        <f t="shared" si="240"/>
        <v>15</v>
      </c>
      <c r="E1337" s="26" t="str">
        <f t="shared" si="241"/>
        <v>15</v>
      </c>
      <c r="F1337" s="26" t="str">
        <f t="shared" si="242"/>
        <v>mar</v>
      </c>
      <c r="G1337" s="26" t="str">
        <f t="shared" si="243"/>
        <v>martes</v>
      </c>
      <c r="I1337" s="26" t="str">
        <f t="shared" si="244"/>
        <v>9</v>
      </c>
      <c r="J1337" s="26" t="str">
        <f t="shared" si="245"/>
        <v>09</v>
      </c>
      <c r="K1337" s="26" t="str">
        <f t="shared" si="246"/>
        <v>sep</v>
      </c>
      <c r="L1337" s="26" t="str">
        <f t="shared" si="247"/>
        <v>septiembre</v>
      </c>
      <c r="M1337" s="26" t="str">
        <f t="shared" si="248"/>
        <v>s</v>
      </c>
      <c r="O1337" s="26" t="str">
        <f t="shared" si="249"/>
        <v>20</v>
      </c>
      <c r="P1337" s="26" t="str">
        <f t="shared" si="250"/>
        <v>2020</v>
      </c>
      <c r="R1337" s="26" t="str">
        <f t="shared" si="251"/>
        <v>09-2020</v>
      </c>
    </row>
    <row r="1338" spans="2:18" x14ac:dyDescent="0.25">
      <c r="B1338" s="24">
        <v>41908</v>
      </c>
      <c r="D1338" s="26" t="str">
        <f t="shared" si="240"/>
        <v>26</v>
      </c>
      <c r="E1338" s="26" t="str">
        <f t="shared" si="241"/>
        <v>26</v>
      </c>
      <c r="F1338" s="26" t="str">
        <f t="shared" si="242"/>
        <v>vie</v>
      </c>
      <c r="G1338" s="26" t="str">
        <f t="shared" si="243"/>
        <v>viernes</v>
      </c>
      <c r="I1338" s="26" t="str">
        <f t="shared" si="244"/>
        <v>9</v>
      </c>
      <c r="J1338" s="26" t="str">
        <f t="shared" si="245"/>
        <v>09</v>
      </c>
      <c r="K1338" s="26" t="str">
        <f t="shared" si="246"/>
        <v>sep</v>
      </c>
      <c r="L1338" s="26" t="str">
        <f t="shared" si="247"/>
        <v>septiembre</v>
      </c>
      <c r="M1338" s="26" t="str">
        <f t="shared" si="248"/>
        <v>s</v>
      </c>
      <c r="O1338" s="26" t="str">
        <f t="shared" si="249"/>
        <v>14</v>
      </c>
      <c r="P1338" s="26" t="str">
        <f t="shared" si="250"/>
        <v>2014</v>
      </c>
      <c r="R1338" s="26" t="str">
        <f t="shared" si="251"/>
        <v>09-2014</v>
      </c>
    </row>
    <row r="1339" spans="2:18" x14ac:dyDescent="0.25">
      <c r="B1339" s="24">
        <v>41116</v>
      </c>
      <c r="D1339" s="26" t="str">
        <f t="shared" si="240"/>
        <v>26</v>
      </c>
      <c r="E1339" s="26" t="str">
        <f t="shared" si="241"/>
        <v>26</v>
      </c>
      <c r="F1339" s="26" t="str">
        <f t="shared" si="242"/>
        <v>jue</v>
      </c>
      <c r="G1339" s="26" t="str">
        <f t="shared" si="243"/>
        <v>jueves</v>
      </c>
      <c r="I1339" s="26" t="str">
        <f t="shared" si="244"/>
        <v>7</v>
      </c>
      <c r="J1339" s="26" t="str">
        <f t="shared" si="245"/>
        <v>07</v>
      </c>
      <c r="K1339" s="26" t="str">
        <f t="shared" si="246"/>
        <v>jul</v>
      </c>
      <c r="L1339" s="26" t="str">
        <f t="shared" si="247"/>
        <v>julio</v>
      </c>
      <c r="M1339" s="26" t="str">
        <f t="shared" si="248"/>
        <v>j</v>
      </c>
      <c r="O1339" s="26" t="str">
        <f t="shared" si="249"/>
        <v>12</v>
      </c>
      <c r="P1339" s="26" t="str">
        <f t="shared" si="250"/>
        <v>2012</v>
      </c>
      <c r="R1339" s="26" t="str">
        <f t="shared" si="251"/>
        <v>07-2012</v>
      </c>
    </row>
    <row r="1340" spans="2:18" x14ac:dyDescent="0.25">
      <c r="B1340" s="24">
        <v>41765</v>
      </c>
      <c r="D1340" s="26" t="str">
        <f t="shared" si="240"/>
        <v>6</v>
      </c>
      <c r="E1340" s="26" t="str">
        <f t="shared" si="241"/>
        <v>06</v>
      </c>
      <c r="F1340" s="26" t="str">
        <f t="shared" si="242"/>
        <v>mar</v>
      </c>
      <c r="G1340" s="26" t="str">
        <f t="shared" si="243"/>
        <v>martes</v>
      </c>
      <c r="I1340" s="26" t="str">
        <f t="shared" si="244"/>
        <v>5</v>
      </c>
      <c r="J1340" s="26" t="str">
        <f t="shared" si="245"/>
        <v>05</v>
      </c>
      <c r="K1340" s="26" t="str">
        <f t="shared" si="246"/>
        <v>may</v>
      </c>
      <c r="L1340" s="26" t="str">
        <f t="shared" si="247"/>
        <v>mayo</v>
      </c>
      <c r="M1340" s="26" t="str">
        <f t="shared" si="248"/>
        <v>m</v>
      </c>
      <c r="O1340" s="26" t="str">
        <f t="shared" si="249"/>
        <v>14</v>
      </c>
      <c r="P1340" s="26" t="str">
        <f t="shared" si="250"/>
        <v>2014</v>
      </c>
      <c r="R1340" s="26" t="str">
        <f t="shared" si="251"/>
        <v>05-2014</v>
      </c>
    </row>
    <row r="1341" spans="2:18" x14ac:dyDescent="0.25">
      <c r="B1341" s="24">
        <v>39987</v>
      </c>
      <c r="D1341" s="26" t="str">
        <f t="shared" si="240"/>
        <v>23</v>
      </c>
      <c r="E1341" s="26" t="str">
        <f t="shared" si="241"/>
        <v>23</v>
      </c>
      <c r="F1341" s="26" t="str">
        <f t="shared" si="242"/>
        <v>mar</v>
      </c>
      <c r="G1341" s="26" t="str">
        <f t="shared" si="243"/>
        <v>martes</v>
      </c>
      <c r="I1341" s="26" t="str">
        <f t="shared" si="244"/>
        <v>6</v>
      </c>
      <c r="J1341" s="26" t="str">
        <f t="shared" si="245"/>
        <v>06</v>
      </c>
      <c r="K1341" s="26" t="str">
        <f t="shared" si="246"/>
        <v>jun</v>
      </c>
      <c r="L1341" s="26" t="str">
        <f t="shared" si="247"/>
        <v>junio</v>
      </c>
      <c r="M1341" s="26" t="str">
        <f t="shared" si="248"/>
        <v>j</v>
      </c>
      <c r="O1341" s="26" t="str">
        <f t="shared" si="249"/>
        <v>09</v>
      </c>
      <c r="P1341" s="26" t="str">
        <f t="shared" si="250"/>
        <v>2009</v>
      </c>
      <c r="R1341" s="26" t="str">
        <f t="shared" si="251"/>
        <v>06-2009</v>
      </c>
    </row>
    <row r="1342" spans="2:18" x14ac:dyDescent="0.25">
      <c r="B1342" s="24">
        <v>43944</v>
      </c>
      <c r="D1342" s="26" t="str">
        <f t="shared" si="240"/>
        <v>23</v>
      </c>
      <c r="E1342" s="26" t="str">
        <f t="shared" si="241"/>
        <v>23</v>
      </c>
      <c r="F1342" s="26" t="str">
        <f t="shared" si="242"/>
        <v>jue</v>
      </c>
      <c r="G1342" s="26" t="str">
        <f t="shared" si="243"/>
        <v>jueves</v>
      </c>
      <c r="I1342" s="26" t="str">
        <f t="shared" si="244"/>
        <v>4</v>
      </c>
      <c r="J1342" s="26" t="str">
        <f t="shared" si="245"/>
        <v>04</v>
      </c>
      <c r="K1342" s="26" t="str">
        <f t="shared" si="246"/>
        <v>abr</v>
      </c>
      <c r="L1342" s="26" t="str">
        <f t="shared" si="247"/>
        <v>abril</v>
      </c>
      <c r="M1342" s="26" t="str">
        <f t="shared" si="248"/>
        <v>a</v>
      </c>
      <c r="O1342" s="26" t="str">
        <f t="shared" si="249"/>
        <v>20</v>
      </c>
      <c r="P1342" s="26" t="str">
        <f t="shared" si="250"/>
        <v>2020</v>
      </c>
      <c r="R1342" s="26" t="str">
        <f t="shared" si="251"/>
        <v>04-2020</v>
      </c>
    </row>
    <row r="1343" spans="2:18" x14ac:dyDescent="0.25">
      <c r="B1343" s="24">
        <v>38914</v>
      </c>
      <c r="D1343" s="26" t="str">
        <f t="shared" si="240"/>
        <v>16</v>
      </c>
      <c r="E1343" s="26" t="str">
        <f t="shared" si="241"/>
        <v>16</v>
      </c>
      <c r="F1343" s="26" t="str">
        <f t="shared" si="242"/>
        <v>dom</v>
      </c>
      <c r="G1343" s="26" t="str">
        <f t="shared" si="243"/>
        <v>domingo</v>
      </c>
      <c r="I1343" s="26" t="str">
        <f t="shared" si="244"/>
        <v>7</v>
      </c>
      <c r="J1343" s="26" t="str">
        <f t="shared" si="245"/>
        <v>07</v>
      </c>
      <c r="K1343" s="26" t="str">
        <f t="shared" si="246"/>
        <v>jul</v>
      </c>
      <c r="L1343" s="26" t="str">
        <f t="shared" si="247"/>
        <v>julio</v>
      </c>
      <c r="M1343" s="26" t="str">
        <f t="shared" si="248"/>
        <v>j</v>
      </c>
      <c r="O1343" s="26" t="str">
        <f t="shared" si="249"/>
        <v>06</v>
      </c>
      <c r="P1343" s="26" t="str">
        <f t="shared" si="250"/>
        <v>2006</v>
      </c>
      <c r="R1343" s="26" t="str">
        <f t="shared" si="251"/>
        <v>07-2006</v>
      </c>
    </row>
    <row r="1344" spans="2:18" x14ac:dyDescent="0.25">
      <c r="B1344" s="24">
        <v>38765</v>
      </c>
      <c r="D1344" s="26" t="str">
        <f t="shared" si="240"/>
        <v>17</v>
      </c>
      <c r="E1344" s="26" t="str">
        <f t="shared" si="241"/>
        <v>17</v>
      </c>
      <c r="F1344" s="26" t="str">
        <f t="shared" si="242"/>
        <v>vie</v>
      </c>
      <c r="G1344" s="26" t="str">
        <f t="shared" si="243"/>
        <v>viernes</v>
      </c>
      <c r="I1344" s="26" t="str">
        <f t="shared" si="244"/>
        <v>2</v>
      </c>
      <c r="J1344" s="26" t="str">
        <f t="shared" si="245"/>
        <v>02</v>
      </c>
      <c r="K1344" s="26" t="str">
        <f t="shared" si="246"/>
        <v>feb</v>
      </c>
      <c r="L1344" s="26" t="str">
        <f t="shared" si="247"/>
        <v>febrero</v>
      </c>
      <c r="M1344" s="26" t="str">
        <f t="shared" si="248"/>
        <v>f</v>
      </c>
      <c r="O1344" s="26" t="str">
        <f t="shared" si="249"/>
        <v>06</v>
      </c>
      <c r="P1344" s="26" t="str">
        <f t="shared" si="250"/>
        <v>2006</v>
      </c>
      <c r="R1344" s="26" t="str">
        <f t="shared" si="251"/>
        <v>02-2006</v>
      </c>
    </row>
    <row r="1345" spans="2:18" x14ac:dyDescent="0.25">
      <c r="B1345" s="24">
        <v>41188</v>
      </c>
      <c r="D1345" s="26" t="str">
        <f t="shared" si="240"/>
        <v>6</v>
      </c>
      <c r="E1345" s="26" t="str">
        <f t="shared" si="241"/>
        <v>06</v>
      </c>
      <c r="F1345" s="26" t="str">
        <f t="shared" si="242"/>
        <v>sáb</v>
      </c>
      <c r="G1345" s="26" t="str">
        <f t="shared" si="243"/>
        <v>sábado</v>
      </c>
      <c r="I1345" s="26" t="str">
        <f t="shared" si="244"/>
        <v>10</v>
      </c>
      <c r="J1345" s="26" t="str">
        <f t="shared" si="245"/>
        <v>10</v>
      </c>
      <c r="K1345" s="26" t="str">
        <f t="shared" si="246"/>
        <v>oct</v>
      </c>
      <c r="L1345" s="26" t="str">
        <f t="shared" si="247"/>
        <v>octubre</v>
      </c>
      <c r="M1345" s="26" t="str">
        <f t="shared" si="248"/>
        <v>o</v>
      </c>
      <c r="O1345" s="26" t="str">
        <f t="shared" si="249"/>
        <v>12</v>
      </c>
      <c r="P1345" s="26" t="str">
        <f t="shared" si="250"/>
        <v>2012</v>
      </c>
      <c r="R1345" s="26" t="str">
        <f t="shared" si="251"/>
        <v>10-2012</v>
      </c>
    </row>
    <row r="1346" spans="2:18" x14ac:dyDescent="0.25">
      <c r="B1346" s="24">
        <v>40950</v>
      </c>
      <c r="D1346" s="26" t="str">
        <f t="shared" si="240"/>
        <v>11</v>
      </c>
      <c r="E1346" s="26" t="str">
        <f t="shared" si="241"/>
        <v>11</v>
      </c>
      <c r="F1346" s="26" t="str">
        <f t="shared" si="242"/>
        <v>sáb</v>
      </c>
      <c r="G1346" s="26" t="str">
        <f t="shared" si="243"/>
        <v>sábado</v>
      </c>
      <c r="I1346" s="26" t="str">
        <f t="shared" si="244"/>
        <v>2</v>
      </c>
      <c r="J1346" s="26" t="str">
        <f t="shared" si="245"/>
        <v>02</v>
      </c>
      <c r="K1346" s="26" t="str">
        <f t="shared" si="246"/>
        <v>feb</v>
      </c>
      <c r="L1346" s="26" t="str">
        <f t="shared" si="247"/>
        <v>febrero</v>
      </c>
      <c r="M1346" s="26" t="str">
        <f t="shared" si="248"/>
        <v>f</v>
      </c>
      <c r="O1346" s="26" t="str">
        <f t="shared" si="249"/>
        <v>12</v>
      </c>
      <c r="P1346" s="26" t="str">
        <f t="shared" si="250"/>
        <v>2012</v>
      </c>
      <c r="R1346" s="26" t="str">
        <f t="shared" si="251"/>
        <v>02-2012</v>
      </c>
    </row>
    <row r="1347" spans="2:18" x14ac:dyDescent="0.25">
      <c r="B1347" s="24">
        <v>38479</v>
      </c>
      <c r="D1347" s="26" t="str">
        <f t="shared" si="240"/>
        <v>7</v>
      </c>
      <c r="E1347" s="26" t="str">
        <f t="shared" si="241"/>
        <v>07</v>
      </c>
      <c r="F1347" s="26" t="str">
        <f t="shared" si="242"/>
        <v>sáb</v>
      </c>
      <c r="G1347" s="26" t="str">
        <f t="shared" si="243"/>
        <v>sábado</v>
      </c>
      <c r="I1347" s="26" t="str">
        <f t="shared" si="244"/>
        <v>5</v>
      </c>
      <c r="J1347" s="26" t="str">
        <f t="shared" si="245"/>
        <v>05</v>
      </c>
      <c r="K1347" s="26" t="str">
        <f t="shared" si="246"/>
        <v>may</v>
      </c>
      <c r="L1347" s="26" t="str">
        <f t="shared" si="247"/>
        <v>mayo</v>
      </c>
      <c r="M1347" s="26" t="str">
        <f t="shared" si="248"/>
        <v>m</v>
      </c>
      <c r="O1347" s="26" t="str">
        <f t="shared" si="249"/>
        <v>05</v>
      </c>
      <c r="P1347" s="26" t="str">
        <f t="shared" si="250"/>
        <v>2005</v>
      </c>
      <c r="R1347" s="26" t="str">
        <f t="shared" si="251"/>
        <v>05-2005</v>
      </c>
    </row>
    <row r="1348" spans="2:18" x14ac:dyDescent="0.25">
      <c r="B1348" s="24">
        <v>37892</v>
      </c>
      <c r="D1348" s="26" t="str">
        <f t="shared" si="240"/>
        <v>28</v>
      </c>
      <c r="E1348" s="26" t="str">
        <f t="shared" si="241"/>
        <v>28</v>
      </c>
      <c r="F1348" s="26" t="str">
        <f t="shared" si="242"/>
        <v>dom</v>
      </c>
      <c r="G1348" s="26" t="str">
        <f t="shared" si="243"/>
        <v>domingo</v>
      </c>
      <c r="I1348" s="26" t="str">
        <f t="shared" si="244"/>
        <v>9</v>
      </c>
      <c r="J1348" s="26" t="str">
        <f t="shared" si="245"/>
        <v>09</v>
      </c>
      <c r="K1348" s="26" t="str">
        <f t="shared" si="246"/>
        <v>sep</v>
      </c>
      <c r="L1348" s="26" t="str">
        <f t="shared" si="247"/>
        <v>septiembre</v>
      </c>
      <c r="M1348" s="26" t="str">
        <f t="shared" si="248"/>
        <v>s</v>
      </c>
      <c r="O1348" s="26" t="str">
        <f t="shared" si="249"/>
        <v>03</v>
      </c>
      <c r="P1348" s="26" t="str">
        <f t="shared" si="250"/>
        <v>2003</v>
      </c>
      <c r="R1348" s="26" t="str">
        <f t="shared" si="251"/>
        <v>09-2003</v>
      </c>
    </row>
    <row r="1349" spans="2:18" x14ac:dyDescent="0.25">
      <c r="B1349" s="24">
        <v>38558</v>
      </c>
      <c r="D1349" s="26" t="str">
        <f t="shared" si="240"/>
        <v>25</v>
      </c>
      <c r="E1349" s="26" t="str">
        <f t="shared" si="241"/>
        <v>25</v>
      </c>
      <c r="F1349" s="26" t="str">
        <f t="shared" si="242"/>
        <v>lun</v>
      </c>
      <c r="G1349" s="26" t="str">
        <f t="shared" si="243"/>
        <v>lunes</v>
      </c>
      <c r="I1349" s="26" t="str">
        <f t="shared" si="244"/>
        <v>7</v>
      </c>
      <c r="J1349" s="26" t="str">
        <f t="shared" si="245"/>
        <v>07</v>
      </c>
      <c r="K1349" s="26" t="str">
        <f t="shared" si="246"/>
        <v>jul</v>
      </c>
      <c r="L1349" s="26" t="str">
        <f t="shared" si="247"/>
        <v>julio</v>
      </c>
      <c r="M1349" s="26" t="str">
        <f t="shared" si="248"/>
        <v>j</v>
      </c>
      <c r="O1349" s="26" t="str">
        <f t="shared" si="249"/>
        <v>05</v>
      </c>
      <c r="P1349" s="26" t="str">
        <f t="shared" si="250"/>
        <v>2005</v>
      </c>
      <c r="R1349" s="26" t="str">
        <f t="shared" si="251"/>
        <v>07-2005</v>
      </c>
    </row>
    <row r="1350" spans="2:18" x14ac:dyDescent="0.25">
      <c r="B1350" s="24">
        <v>37330</v>
      </c>
      <c r="D1350" s="26" t="str">
        <f t="shared" si="240"/>
        <v>15</v>
      </c>
      <c r="E1350" s="26" t="str">
        <f t="shared" si="241"/>
        <v>15</v>
      </c>
      <c r="F1350" s="26" t="str">
        <f t="shared" si="242"/>
        <v>vie</v>
      </c>
      <c r="G1350" s="26" t="str">
        <f t="shared" si="243"/>
        <v>viernes</v>
      </c>
      <c r="I1350" s="26" t="str">
        <f t="shared" si="244"/>
        <v>3</v>
      </c>
      <c r="J1350" s="26" t="str">
        <f t="shared" si="245"/>
        <v>03</v>
      </c>
      <c r="K1350" s="26" t="str">
        <f t="shared" si="246"/>
        <v>mar</v>
      </c>
      <c r="L1350" s="26" t="str">
        <f t="shared" si="247"/>
        <v>marzo</v>
      </c>
      <c r="M1350" s="26" t="str">
        <f t="shared" si="248"/>
        <v>m</v>
      </c>
      <c r="O1350" s="26" t="str">
        <f t="shared" si="249"/>
        <v>02</v>
      </c>
      <c r="P1350" s="26" t="str">
        <f t="shared" si="250"/>
        <v>2002</v>
      </c>
      <c r="R1350" s="26" t="str">
        <f t="shared" si="251"/>
        <v>03-2002</v>
      </c>
    </row>
    <row r="1351" spans="2:18" x14ac:dyDescent="0.25">
      <c r="B1351" s="24">
        <v>41210</v>
      </c>
      <c r="D1351" s="26" t="str">
        <f t="shared" si="240"/>
        <v>28</v>
      </c>
      <c r="E1351" s="26" t="str">
        <f t="shared" si="241"/>
        <v>28</v>
      </c>
      <c r="F1351" s="26" t="str">
        <f t="shared" si="242"/>
        <v>dom</v>
      </c>
      <c r="G1351" s="26" t="str">
        <f t="shared" si="243"/>
        <v>domingo</v>
      </c>
      <c r="I1351" s="26" t="str">
        <f t="shared" si="244"/>
        <v>10</v>
      </c>
      <c r="J1351" s="26" t="str">
        <f t="shared" si="245"/>
        <v>10</v>
      </c>
      <c r="K1351" s="26" t="str">
        <f t="shared" si="246"/>
        <v>oct</v>
      </c>
      <c r="L1351" s="26" t="str">
        <f t="shared" si="247"/>
        <v>octubre</v>
      </c>
      <c r="M1351" s="26" t="str">
        <f t="shared" si="248"/>
        <v>o</v>
      </c>
      <c r="O1351" s="26" t="str">
        <f t="shared" si="249"/>
        <v>12</v>
      </c>
      <c r="P1351" s="26" t="str">
        <f t="shared" si="250"/>
        <v>2012</v>
      </c>
      <c r="R1351" s="26" t="str">
        <f t="shared" si="251"/>
        <v>10-2012</v>
      </c>
    </row>
    <row r="1352" spans="2:18" x14ac:dyDescent="0.25">
      <c r="B1352" s="24">
        <v>38081</v>
      </c>
      <c r="D1352" s="26" t="str">
        <f t="shared" si="240"/>
        <v>4</v>
      </c>
      <c r="E1352" s="26" t="str">
        <f t="shared" si="241"/>
        <v>04</v>
      </c>
      <c r="F1352" s="26" t="str">
        <f t="shared" si="242"/>
        <v>dom</v>
      </c>
      <c r="G1352" s="26" t="str">
        <f t="shared" si="243"/>
        <v>domingo</v>
      </c>
      <c r="I1352" s="26" t="str">
        <f t="shared" si="244"/>
        <v>4</v>
      </c>
      <c r="J1352" s="26" t="str">
        <f t="shared" si="245"/>
        <v>04</v>
      </c>
      <c r="K1352" s="26" t="str">
        <f t="shared" si="246"/>
        <v>abr</v>
      </c>
      <c r="L1352" s="26" t="str">
        <f t="shared" si="247"/>
        <v>abril</v>
      </c>
      <c r="M1352" s="26" t="str">
        <f t="shared" si="248"/>
        <v>a</v>
      </c>
      <c r="O1352" s="26" t="str">
        <f t="shared" si="249"/>
        <v>04</v>
      </c>
      <c r="P1352" s="26" t="str">
        <f t="shared" si="250"/>
        <v>2004</v>
      </c>
      <c r="R1352" s="26" t="str">
        <f t="shared" si="251"/>
        <v>04-2004</v>
      </c>
    </row>
    <row r="1353" spans="2:18" x14ac:dyDescent="0.25">
      <c r="B1353" s="24">
        <v>41636</v>
      </c>
      <c r="D1353" s="26" t="str">
        <f t="shared" si="240"/>
        <v>28</v>
      </c>
      <c r="E1353" s="26" t="str">
        <f t="shared" si="241"/>
        <v>28</v>
      </c>
      <c r="F1353" s="26" t="str">
        <f t="shared" si="242"/>
        <v>sáb</v>
      </c>
      <c r="G1353" s="26" t="str">
        <f t="shared" si="243"/>
        <v>sábado</v>
      </c>
      <c r="I1353" s="26" t="str">
        <f t="shared" si="244"/>
        <v>12</v>
      </c>
      <c r="J1353" s="26" t="str">
        <f t="shared" si="245"/>
        <v>12</v>
      </c>
      <c r="K1353" s="26" t="str">
        <f t="shared" si="246"/>
        <v>dic</v>
      </c>
      <c r="L1353" s="26" t="str">
        <f t="shared" si="247"/>
        <v>diciembre</v>
      </c>
      <c r="M1353" s="26" t="str">
        <f t="shared" si="248"/>
        <v>d</v>
      </c>
      <c r="O1353" s="26" t="str">
        <f t="shared" si="249"/>
        <v>13</v>
      </c>
      <c r="P1353" s="26" t="str">
        <f t="shared" si="250"/>
        <v>2013</v>
      </c>
      <c r="R1353" s="26" t="str">
        <f t="shared" si="251"/>
        <v>12-2013</v>
      </c>
    </row>
    <row r="1354" spans="2:18" x14ac:dyDescent="0.25">
      <c r="B1354" s="24">
        <v>42069</v>
      </c>
      <c r="D1354" s="26" t="str">
        <f t="shared" si="240"/>
        <v>6</v>
      </c>
      <c r="E1354" s="26" t="str">
        <f t="shared" si="241"/>
        <v>06</v>
      </c>
      <c r="F1354" s="26" t="str">
        <f t="shared" si="242"/>
        <v>vie</v>
      </c>
      <c r="G1354" s="26" t="str">
        <f t="shared" si="243"/>
        <v>viernes</v>
      </c>
      <c r="I1354" s="26" t="str">
        <f t="shared" si="244"/>
        <v>3</v>
      </c>
      <c r="J1354" s="26" t="str">
        <f t="shared" si="245"/>
        <v>03</v>
      </c>
      <c r="K1354" s="26" t="str">
        <f t="shared" si="246"/>
        <v>mar</v>
      </c>
      <c r="L1354" s="26" t="str">
        <f t="shared" si="247"/>
        <v>marzo</v>
      </c>
      <c r="M1354" s="26" t="str">
        <f t="shared" si="248"/>
        <v>m</v>
      </c>
      <c r="O1354" s="26" t="str">
        <f t="shared" si="249"/>
        <v>15</v>
      </c>
      <c r="P1354" s="26" t="str">
        <f t="shared" si="250"/>
        <v>2015</v>
      </c>
      <c r="R1354" s="26" t="str">
        <f t="shared" si="251"/>
        <v>03-2015</v>
      </c>
    </row>
    <row r="1355" spans="2:18" x14ac:dyDescent="0.25">
      <c r="B1355" s="24">
        <v>41336</v>
      </c>
      <c r="D1355" s="26" t="str">
        <f t="shared" si="240"/>
        <v>3</v>
      </c>
      <c r="E1355" s="26" t="str">
        <f t="shared" si="241"/>
        <v>03</v>
      </c>
      <c r="F1355" s="26" t="str">
        <f t="shared" si="242"/>
        <v>dom</v>
      </c>
      <c r="G1355" s="26" t="str">
        <f t="shared" si="243"/>
        <v>domingo</v>
      </c>
      <c r="I1355" s="26" t="str">
        <f t="shared" si="244"/>
        <v>3</v>
      </c>
      <c r="J1355" s="26" t="str">
        <f t="shared" si="245"/>
        <v>03</v>
      </c>
      <c r="K1355" s="26" t="str">
        <f t="shared" si="246"/>
        <v>mar</v>
      </c>
      <c r="L1355" s="26" t="str">
        <f t="shared" si="247"/>
        <v>marzo</v>
      </c>
      <c r="M1355" s="26" t="str">
        <f t="shared" si="248"/>
        <v>m</v>
      </c>
      <c r="O1355" s="26" t="str">
        <f t="shared" si="249"/>
        <v>13</v>
      </c>
      <c r="P1355" s="26" t="str">
        <f t="shared" si="250"/>
        <v>2013</v>
      </c>
      <c r="R1355" s="26" t="str">
        <f t="shared" si="251"/>
        <v>03-2013</v>
      </c>
    </row>
    <row r="1356" spans="2:18" x14ac:dyDescent="0.25">
      <c r="B1356" s="24">
        <v>42384</v>
      </c>
      <c r="D1356" s="26" t="str">
        <f t="shared" ref="D1356:D1419" si="252">TEXT(B1356,"d")</f>
        <v>15</v>
      </c>
      <c r="E1356" s="26" t="str">
        <f t="shared" ref="E1356:E1419" si="253">TEXT(B1356,"dd")</f>
        <v>15</v>
      </c>
      <c r="F1356" s="26" t="str">
        <f t="shared" ref="F1356:F1419" si="254">TEXT(B1356,"ddd")</f>
        <v>vie</v>
      </c>
      <c r="G1356" s="26" t="str">
        <f t="shared" ref="G1356:G1419" si="255">TEXT(B1356,"dddd")</f>
        <v>viernes</v>
      </c>
      <c r="I1356" s="26" t="str">
        <f t="shared" ref="I1356:I1419" si="256">TEXT(B1356,"m")</f>
        <v>1</v>
      </c>
      <c r="J1356" s="26" t="str">
        <f t="shared" ref="J1356:J1419" si="257">TEXT(B1356,"mm")</f>
        <v>01</v>
      </c>
      <c r="K1356" s="26" t="str">
        <f t="shared" ref="K1356:K1419" si="258">TEXT(B1356,"mmm")</f>
        <v>ene</v>
      </c>
      <c r="L1356" s="26" t="str">
        <f t="shared" ref="L1356:L1419" si="259">TEXT(B1356,"mmmm")</f>
        <v>enero</v>
      </c>
      <c r="M1356" s="26" t="str">
        <f t="shared" ref="M1356:M1419" si="260">TEXT(B1356,"mmmmm")</f>
        <v>e</v>
      </c>
      <c r="O1356" s="26" t="str">
        <f t="shared" ref="O1356:O1419" si="261">TEXT(B1356,"yy")</f>
        <v>16</v>
      </c>
      <c r="P1356" s="26" t="str">
        <f t="shared" ref="P1356:P1419" si="262">TEXT(B1356,"yyyy")</f>
        <v>2016</v>
      </c>
      <c r="R1356" s="26" t="str">
        <f t="shared" ref="R1356:R1419" si="263">TEXT(B1356,"mm-yyyy")</f>
        <v>01-2016</v>
      </c>
    </row>
    <row r="1357" spans="2:18" x14ac:dyDescent="0.25">
      <c r="B1357" s="24">
        <v>39797</v>
      </c>
      <c r="D1357" s="26" t="str">
        <f t="shared" si="252"/>
        <v>15</v>
      </c>
      <c r="E1357" s="26" t="str">
        <f t="shared" si="253"/>
        <v>15</v>
      </c>
      <c r="F1357" s="26" t="str">
        <f t="shared" si="254"/>
        <v>lun</v>
      </c>
      <c r="G1357" s="26" t="str">
        <f t="shared" si="255"/>
        <v>lunes</v>
      </c>
      <c r="I1357" s="26" t="str">
        <f t="shared" si="256"/>
        <v>12</v>
      </c>
      <c r="J1357" s="26" t="str">
        <f t="shared" si="257"/>
        <v>12</v>
      </c>
      <c r="K1357" s="26" t="str">
        <f t="shared" si="258"/>
        <v>dic</v>
      </c>
      <c r="L1357" s="26" t="str">
        <f t="shared" si="259"/>
        <v>diciembre</v>
      </c>
      <c r="M1357" s="26" t="str">
        <f t="shared" si="260"/>
        <v>d</v>
      </c>
      <c r="O1357" s="26" t="str">
        <f t="shared" si="261"/>
        <v>08</v>
      </c>
      <c r="P1357" s="26" t="str">
        <f t="shared" si="262"/>
        <v>2008</v>
      </c>
      <c r="R1357" s="26" t="str">
        <f t="shared" si="263"/>
        <v>12-2008</v>
      </c>
    </row>
    <row r="1358" spans="2:18" x14ac:dyDescent="0.25">
      <c r="B1358" s="24">
        <v>37919</v>
      </c>
      <c r="D1358" s="26" t="str">
        <f t="shared" si="252"/>
        <v>25</v>
      </c>
      <c r="E1358" s="26" t="str">
        <f t="shared" si="253"/>
        <v>25</v>
      </c>
      <c r="F1358" s="26" t="str">
        <f t="shared" si="254"/>
        <v>sáb</v>
      </c>
      <c r="G1358" s="26" t="str">
        <f t="shared" si="255"/>
        <v>sábado</v>
      </c>
      <c r="I1358" s="26" t="str">
        <f t="shared" si="256"/>
        <v>10</v>
      </c>
      <c r="J1358" s="26" t="str">
        <f t="shared" si="257"/>
        <v>10</v>
      </c>
      <c r="K1358" s="26" t="str">
        <f t="shared" si="258"/>
        <v>oct</v>
      </c>
      <c r="L1358" s="26" t="str">
        <f t="shared" si="259"/>
        <v>octubre</v>
      </c>
      <c r="M1358" s="26" t="str">
        <f t="shared" si="260"/>
        <v>o</v>
      </c>
      <c r="O1358" s="26" t="str">
        <f t="shared" si="261"/>
        <v>03</v>
      </c>
      <c r="P1358" s="26" t="str">
        <f t="shared" si="262"/>
        <v>2003</v>
      </c>
      <c r="R1358" s="26" t="str">
        <f t="shared" si="263"/>
        <v>10-2003</v>
      </c>
    </row>
    <row r="1359" spans="2:18" x14ac:dyDescent="0.25">
      <c r="B1359" s="24">
        <v>42662</v>
      </c>
      <c r="D1359" s="26" t="str">
        <f t="shared" si="252"/>
        <v>19</v>
      </c>
      <c r="E1359" s="26" t="str">
        <f t="shared" si="253"/>
        <v>19</v>
      </c>
      <c r="F1359" s="26" t="str">
        <f t="shared" si="254"/>
        <v>mié</v>
      </c>
      <c r="G1359" s="26" t="str">
        <f t="shared" si="255"/>
        <v>miércoles</v>
      </c>
      <c r="I1359" s="26" t="str">
        <f t="shared" si="256"/>
        <v>10</v>
      </c>
      <c r="J1359" s="26" t="str">
        <f t="shared" si="257"/>
        <v>10</v>
      </c>
      <c r="K1359" s="26" t="str">
        <f t="shared" si="258"/>
        <v>oct</v>
      </c>
      <c r="L1359" s="26" t="str">
        <f t="shared" si="259"/>
        <v>octubre</v>
      </c>
      <c r="M1359" s="26" t="str">
        <f t="shared" si="260"/>
        <v>o</v>
      </c>
      <c r="O1359" s="26" t="str">
        <f t="shared" si="261"/>
        <v>16</v>
      </c>
      <c r="P1359" s="26" t="str">
        <f t="shared" si="262"/>
        <v>2016</v>
      </c>
      <c r="R1359" s="26" t="str">
        <f t="shared" si="263"/>
        <v>10-2016</v>
      </c>
    </row>
    <row r="1360" spans="2:18" x14ac:dyDescent="0.25">
      <c r="B1360" s="24">
        <v>38775</v>
      </c>
      <c r="D1360" s="26" t="str">
        <f t="shared" si="252"/>
        <v>27</v>
      </c>
      <c r="E1360" s="26" t="str">
        <f t="shared" si="253"/>
        <v>27</v>
      </c>
      <c r="F1360" s="26" t="str">
        <f t="shared" si="254"/>
        <v>lun</v>
      </c>
      <c r="G1360" s="26" t="str">
        <f t="shared" si="255"/>
        <v>lunes</v>
      </c>
      <c r="I1360" s="26" t="str">
        <f t="shared" si="256"/>
        <v>2</v>
      </c>
      <c r="J1360" s="26" t="str">
        <f t="shared" si="257"/>
        <v>02</v>
      </c>
      <c r="K1360" s="26" t="str">
        <f t="shared" si="258"/>
        <v>feb</v>
      </c>
      <c r="L1360" s="26" t="str">
        <f t="shared" si="259"/>
        <v>febrero</v>
      </c>
      <c r="M1360" s="26" t="str">
        <f t="shared" si="260"/>
        <v>f</v>
      </c>
      <c r="O1360" s="26" t="str">
        <f t="shared" si="261"/>
        <v>06</v>
      </c>
      <c r="P1360" s="26" t="str">
        <f t="shared" si="262"/>
        <v>2006</v>
      </c>
      <c r="R1360" s="26" t="str">
        <f t="shared" si="263"/>
        <v>02-2006</v>
      </c>
    </row>
    <row r="1361" spans="2:18" x14ac:dyDescent="0.25">
      <c r="B1361" s="24">
        <v>40318</v>
      </c>
      <c r="D1361" s="26" t="str">
        <f t="shared" si="252"/>
        <v>20</v>
      </c>
      <c r="E1361" s="26" t="str">
        <f t="shared" si="253"/>
        <v>20</v>
      </c>
      <c r="F1361" s="26" t="str">
        <f t="shared" si="254"/>
        <v>jue</v>
      </c>
      <c r="G1361" s="26" t="str">
        <f t="shared" si="255"/>
        <v>jueves</v>
      </c>
      <c r="I1361" s="26" t="str">
        <f t="shared" si="256"/>
        <v>5</v>
      </c>
      <c r="J1361" s="26" t="str">
        <f t="shared" si="257"/>
        <v>05</v>
      </c>
      <c r="K1361" s="26" t="str">
        <f t="shared" si="258"/>
        <v>may</v>
      </c>
      <c r="L1361" s="26" t="str">
        <f t="shared" si="259"/>
        <v>mayo</v>
      </c>
      <c r="M1361" s="26" t="str">
        <f t="shared" si="260"/>
        <v>m</v>
      </c>
      <c r="O1361" s="26" t="str">
        <f t="shared" si="261"/>
        <v>10</v>
      </c>
      <c r="P1361" s="26" t="str">
        <f t="shared" si="262"/>
        <v>2010</v>
      </c>
      <c r="R1361" s="26" t="str">
        <f t="shared" si="263"/>
        <v>05-2010</v>
      </c>
    </row>
    <row r="1362" spans="2:18" x14ac:dyDescent="0.25">
      <c r="B1362" s="24">
        <v>36663</v>
      </c>
      <c r="D1362" s="26" t="str">
        <f t="shared" si="252"/>
        <v>17</v>
      </c>
      <c r="E1362" s="26" t="str">
        <f t="shared" si="253"/>
        <v>17</v>
      </c>
      <c r="F1362" s="26" t="str">
        <f t="shared" si="254"/>
        <v>mié</v>
      </c>
      <c r="G1362" s="26" t="str">
        <f t="shared" si="255"/>
        <v>miércoles</v>
      </c>
      <c r="I1362" s="26" t="str">
        <f t="shared" si="256"/>
        <v>5</v>
      </c>
      <c r="J1362" s="26" t="str">
        <f t="shared" si="257"/>
        <v>05</v>
      </c>
      <c r="K1362" s="26" t="str">
        <f t="shared" si="258"/>
        <v>may</v>
      </c>
      <c r="L1362" s="26" t="str">
        <f t="shared" si="259"/>
        <v>mayo</v>
      </c>
      <c r="M1362" s="26" t="str">
        <f t="shared" si="260"/>
        <v>m</v>
      </c>
      <c r="O1362" s="26" t="str">
        <f t="shared" si="261"/>
        <v>00</v>
      </c>
      <c r="P1362" s="26" t="str">
        <f t="shared" si="262"/>
        <v>2000</v>
      </c>
      <c r="R1362" s="26" t="str">
        <f t="shared" si="263"/>
        <v>05-2000</v>
      </c>
    </row>
    <row r="1363" spans="2:18" x14ac:dyDescent="0.25">
      <c r="B1363" s="24">
        <v>39332</v>
      </c>
      <c r="D1363" s="26" t="str">
        <f t="shared" si="252"/>
        <v>7</v>
      </c>
      <c r="E1363" s="26" t="str">
        <f t="shared" si="253"/>
        <v>07</v>
      </c>
      <c r="F1363" s="26" t="str">
        <f t="shared" si="254"/>
        <v>vie</v>
      </c>
      <c r="G1363" s="26" t="str">
        <f t="shared" si="255"/>
        <v>viernes</v>
      </c>
      <c r="I1363" s="26" t="str">
        <f t="shared" si="256"/>
        <v>9</v>
      </c>
      <c r="J1363" s="26" t="str">
        <f t="shared" si="257"/>
        <v>09</v>
      </c>
      <c r="K1363" s="26" t="str">
        <f t="shared" si="258"/>
        <v>sep</v>
      </c>
      <c r="L1363" s="26" t="str">
        <f t="shared" si="259"/>
        <v>septiembre</v>
      </c>
      <c r="M1363" s="26" t="str">
        <f t="shared" si="260"/>
        <v>s</v>
      </c>
      <c r="O1363" s="26" t="str">
        <f t="shared" si="261"/>
        <v>07</v>
      </c>
      <c r="P1363" s="26" t="str">
        <f t="shared" si="262"/>
        <v>2007</v>
      </c>
      <c r="R1363" s="26" t="str">
        <f t="shared" si="263"/>
        <v>09-2007</v>
      </c>
    </row>
    <row r="1364" spans="2:18" x14ac:dyDescent="0.25">
      <c r="B1364" s="24">
        <v>43983</v>
      </c>
      <c r="D1364" s="26" t="str">
        <f t="shared" si="252"/>
        <v>1</v>
      </c>
      <c r="E1364" s="26" t="str">
        <f t="shared" si="253"/>
        <v>01</v>
      </c>
      <c r="F1364" s="26" t="str">
        <f t="shared" si="254"/>
        <v>lun</v>
      </c>
      <c r="G1364" s="26" t="str">
        <f t="shared" si="255"/>
        <v>lunes</v>
      </c>
      <c r="I1364" s="26" t="str">
        <f t="shared" si="256"/>
        <v>6</v>
      </c>
      <c r="J1364" s="26" t="str">
        <f t="shared" si="257"/>
        <v>06</v>
      </c>
      <c r="K1364" s="26" t="str">
        <f t="shared" si="258"/>
        <v>jun</v>
      </c>
      <c r="L1364" s="26" t="str">
        <f t="shared" si="259"/>
        <v>junio</v>
      </c>
      <c r="M1364" s="26" t="str">
        <f t="shared" si="260"/>
        <v>j</v>
      </c>
      <c r="O1364" s="26" t="str">
        <f t="shared" si="261"/>
        <v>20</v>
      </c>
      <c r="P1364" s="26" t="str">
        <f t="shared" si="262"/>
        <v>2020</v>
      </c>
      <c r="R1364" s="26" t="str">
        <f t="shared" si="263"/>
        <v>06-2020</v>
      </c>
    </row>
    <row r="1365" spans="2:18" x14ac:dyDescent="0.25">
      <c r="B1365" s="24">
        <v>40018</v>
      </c>
      <c r="D1365" s="26" t="str">
        <f t="shared" si="252"/>
        <v>24</v>
      </c>
      <c r="E1365" s="26" t="str">
        <f t="shared" si="253"/>
        <v>24</v>
      </c>
      <c r="F1365" s="26" t="str">
        <f t="shared" si="254"/>
        <v>vie</v>
      </c>
      <c r="G1365" s="26" t="str">
        <f t="shared" si="255"/>
        <v>viernes</v>
      </c>
      <c r="I1365" s="26" t="str">
        <f t="shared" si="256"/>
        <v>7</v>
      </c>
      <c r="J1365" s="26" t="str">
        <f t="shared" si="257"/>
        <v>07</v>
      </c>
      <c r="K1365" s="26" t="str">
        <f t="shared" si="258"/>
        <v>jul</v>
      </c>
      <c r="L1365" s="26" t="str">
        <f t="shared" si="259"/>
        <v>julio</v>
      </c>
      <c r="M1365" s="26" t="str">
        <f t="shared" si="260"/>
        <v>j</v>
      </c>
      <c r="O1365" s="26" t="str">
        <f t="shared" si="261"/>
        <v>09</v>
      </c>
      <c r="P1365" s="26" t="str">
        <f t="shared" si="262"/>
        <v>2009</v>
      </c>
      <c r="R1365" s="26" t="str">
        <f t="shared" si="263"/>
        <v>07-2009</v>
      </c>
    </row>
    <row r="1366" spans="2:18" x14ac:dyDescent="0.25">
      <c r="B1366" s="24">
        <v>43670</v>
      </c>
      <c r="D1366" s="26" t="str">
        <f t="shared" si="252"/>
        <v>24</v>
      </c>
      <c r="E1366" s="26" t="str">
        <f t="shared" si="253"/>
        <v>24</v>
      </c>
      <c r="F1366" s="26" t="str">
        <f t="shared" si="254"/>
        <v>mié</v>
      </c>
      <c r="G1366" s="26" t="str">
        <f t="shared" si="255"/>
        <v>miércoles</v>
      </c>
      <c r="I1366" s="26" t="str">
        <f t="shared" si="256"/>
        <v>7</v>
      </c>
      <c r="J1366" s="26" t="str">
        <f t="shared" si="257"/>
        <v>07</v>
      </c>
      <c r="K1366" s="26" t="str">
        <f t="shared" si="258"/>
        <v>jul</v>
      </c>
      <c r="L1366" s="26" t="str">
        <f t="shared" si="259"/>
        <v>julio</v>
      </c>
      <c r="M1366" s="26" t="str">
        <f t="shared" si="260"/>
        <v>j</v>
      </c>
      <c r="O1366" s="26" t="str">
        <f t="shared" si="261"/>
        <v>19</v>
      </c>
      <c r="P1366" s="26" t="str">
        <f t="shared" si="262"/>
        <v>2019</v>
      </c>
      <c r="R1366" s="26" t="str">
        <f t="shared" si="263"/>
        <v>07-2019</v>
      </c>
    </row>
    <row r="1367" spans="2:18" x14ac:dyDescent="0.25">
      <c r="B1367" s="24">
        <v>42507</v>
      </c>
      <c r="D1367" s="26" t="str">
        <f t="shared" si="252"/>
        <v>17</v>
      </c>
      <c r="E1367" s="26" t="str">
        <f t="shared" si="253"/>
        <v>17</v>
      </c>
      <c r="F1367" s="26" t="str">
        <f t="shared" si="254"/>
        <v>mar</v>
      </c>
      <c r="G1367" s="26" t="str">
        <f t="shared" si="255"/>
        <v>martes</v>
      </c>
      <c r="I1367" s="26" t="str">
        <f t="shared" si="256"/>
        <v>5</v>
      </c>
      <c r="J1367" s="26" t="str">
        <f t="shared" si="257"/>
        <v>05</v>
      </c>
      <c r="K1367" s="26" t="str">
        <f t="shared" si="258"/>
        <v>may</v>
      </c>
      <c r="L1367" s="26" t="str">
        <f t="shared" si="259"/>
        <v>mayo</v>
      </c>
      <c r="M1367" s="26" t="str">
        <f t="shared" si="260"/>
        <v>m</v>
      </c>
      <c r="O1367" s="26" t="str">
        <f t="shared" si="261"/>
        <v>16</v>
      </c>
      <c r="P1367" s="26" t="str">
        <f t="shared" si="262"/>
        <v>2016</v>
      </c>
      <c r="R1367" s="26" t="str">
        <f t="shared" si="263"/>
        <v>05-2016</v>
      </c>
    </row>
    <row r="1368" spans="2:18" x14ac:dyDescent="0.25">
      <c r="B1368" s="24">
        <v>37380</v>
      </c>
      <c r="D1368" s="26" t="str">
        <f t="shared" si="252"/>
        <v>4</v>
      </c>
      <c r="E1368" s="26" t="str">
        <f t="shared" si="253"/>
        <v>04</v>
      </c>
      <c r="F1368" s="26" t="str">
        <f t="shared" si="254"/>
        <v>sáb</v>
      </c>
      <c r="G1368" s="26" t="str">
        <f t="shared" si="255"/>
        <v>sábado</v>
      </c>
      <c r="I1368" s="26" t="str">
        <f t="shared" si="256"/>
        <v>5</v>
      </c>
      <c r="J1368" s="26" t="str">
        <f t="shared" si="257"/>
        <v>05</v>
      </c>
      <c r="K1368" s="26" t="str">
        <f t="shared" si="258"/>
        <v>may</v>
      </c>
      <c r="L1368" s="26" t="str">
        <f t="shared" si="259"/>
        <v>mayo</v>
      </c>
      <c r="M1368" s="26" t="str">
        <f t="shared" si="260"/>
        <v>m</v>
      </c>
      <c r="O1368" s="26" t="str">
        <f t="shared" si="261"/>
        <v>02</v>
      </c>
      <c r="P1368" s="26" t="str">
        <f t="shared" si="262"/>
        <v>2002</v>
      </c>
      <c r="R1368" s="26" t="str">
        <f t="shared" si="263"/>
        <v>05-2002</v>
      </c>
    </row>
    <row r="1369" spans="2:18" x14ac:dyDescent="0.25">
      <c r="B1369" s="24">
        <v>42915</v>
      </c>
      <c r="D1369" s="26" t="str">
        <f t="shared" si="252"/>
        <v>29</v>
      </c>
      <c r="E1369" s="26" t="str">
        <f t="shared" si="253"/>
        <v>29</v>
      </c>
      <c r="F1369" s="26" t="str">
        <f t="shared" si="254"/>
        <v>jue</v>
      </c>
      <c r="G1369" s="26" t="str">
        <f t="shared" si="255"/>
        <v>jueves</v>
      </c>
      <c r="I1369" s="26" t="str">
        <f t="shared" si="256"/>
        <v>6</v>
      </c>
      <c r="J1369" s="26" t="str">
        <f t="shared" si="257"/>
        <v>06</v>
      </c>
      <c r="K1369" s="26" t="str">
        <f t="shared" si="258"/>
        <v>jun</v>
      </c>
      <c r="L1369" s="26" t="str">
        <f t="shared" si="259"/>
        <v>junio</v>
      </c>
      <c r="M1369" s="26" t="str">
        <f t="shared" si="260"/>
        <v>j</v>
      </c>
      <c r="O1369" s="26" t="str">
        <f t="shared" si="261"/>
        <v>17</v>
      </c>
      <c r="P1369" s="26" t="str">
        <f t="shared" si="262"/>
        <v>2017</v>
      </c>
      <c r="R1369" s="26" t="str">
        <f t="shared" si="263"/>
        <v>06-2017</v>
      </c>
    </row>
    <row r="1370" spans="2:18" x14ac:dyDescent="0.25">
      <c r="B1370" s="24">
        <v>40334</v>
      </c>
      <c r="D1370" s="26" t="str">
        <f t="shared" si="252"/>
        <v>5</v>
      </c>
      <c r="E1370" s="26" t="str">
        <f t="shared" si="253"/>
        <v>05</v>
      </c>
      <c r="F1370" s="26" t="str">
        <f t="shared" si="254"/>
        <v>sáb</v>
      </c>
      <c r="G1370" s="26" t="str">
        <f t="shared" si="255"/>
        <v>sábado</v>
      </c>
      <c r="I1370" s="26" t="str">
        <f t="shared" si="256"/>
        <v>6</v>
      </c>
      <c r="J1370" s="26" t="str">
        <f t="shared" si="257"/>
        <v>06</v>
      </c>
      <c r="K1370" s="26" t="str">
        <f t="shared" si="258"/>
        <v>jun</v>
      </c>
      <c r="L1370" s="26" t="str">
        <f t="shared" si="259"/>
        <v>junio</v>
      </c>
      <c r="M1370" s="26" t="str">
        <f t="shared" si="260"/>
        <v>j</v>
      </c>
      <c r="O1370" s="26" t="str">
        <f t="shared" si="261"/>
        <v>10</v>
      </c>
      <c r="P1370" s="26" t="str">
        <f t="shared" si="262"/>
        <v>2010</v>
      </c>
      <c r="R1370" s="26" t="str">
        <f t="shared" si="263"/>
        <v>06-2010</v>
      </c>
    </row>
    <row r="1371" spans="2:18" x14ac:dyDescent="0.25">
      <c r="B1371" s="24">
        <v>40353</v>
      </c>
      <c r="D1371" s="26" t="str">
        <f t="shared" si="252"/>
        <v>24</v>
      </c>
      <c r="E1371" s="26" t="str">
        <f t="shared" si="253"/>
        <v>24</v>
      </c>
      <c r="F1371" s="26" t="str">
        <f t="shared" si="254"/>
        <v>jue</v>
      </c>
      <c r="G1371" s="26" t="str">
        <f t="shared" si="255"/>
        <v>jueves</v>
      </c>
      <c r="I1371" s="26" t="str">
        <f t="shared" si="256"/>
        <v>6</v>
      </c>
      <c r="J1371" s="26" t="str">
        <f t="shared" si="257"/>
        <v>06</v>
      </c>
      <c r="K1371" s="26" t="str">
        <f t="shared" si="258"/>
        <v>jun</v>
      </c>
      <c r="L1371" s="26" t="str">
        <f t="shared" si="259"/>
        <v>junio</v>
      </c>
      <c r="M1371" s="26" t="str">
        <f t="shared" si="260"/>
        <v>j</v>
      </c>
      <c r="O1371" s="26" t="str">
        <f t="shared" si="261"/>
        <v>10</v>
      </c>
      <c r="P1371" s="26" t="str">
        <f t="shared" si="262"/>
        <v>2010</v>
      </c>
      <c r="R1371" s="26" t="str">
        <f t="shared" si="263"/>
        <v>06-2010</v>
      </c>
    </row>
    <row r="1372" spans="2:18" x14ac:dyDescent="0.25">
      <c r="B1372" s="24">
        <v>36916</v>
      </c>
      <c r="D1372" s="26" t="str">
        <f t="shared" si="252"/>
        <v>25</v>
      </c>
      <c r="E1372" s="26" t="str">
        <f t="shared" si="253"/>
        <v>25</v>
      </c>
      <c r="F1372" s="26" t="str">
        <f t="shared" si="254"/>
        <v>jue</v>
      </c>
      <c r="G1372" s="26" t="str">
        <f t="shared" si="255"/>
        <v>jueves</v>
      </c>
      <c r="I1372" s="26" t="str">
        <f t="shared" si="256"/>
        <v>1</v>
      </c>
      <c r="J1372" s="26" t="str">
        <f t="shared" si="257"/>
        <v>01</v>
      </c>
      <c r="K1372" s="26" t="str">
        <f t="shared" si="258"/>
        <v>ene</v>
      </c>
      <c r="L1372" s="26" t="str">
        <f t="shared" si="259"/>
        <v>enero</v>
      </c>
      <c r="M1372" s="26" t="str">
        <f t="shared" si="260"/>
        <v>e</v>
      </c>
      <c r="O1372" s="26" t="str">
        <f t="shared" si="261"/>
        <v>01</v>
      </c>
      <c r="P1372" s="26" t="str">
        <f t="shared" si="262"/>
        <v>2001</v>
      </c>
      <c r="R1372" s="26" t="str">
        <f t="shared" si="263"/>
        <v>01-2001</v>
      </c>
    </row>
    <row r="1373" spans="2:18" x14ac:dyDescent="0.25">
      <c r="B1373" s="24">
        <v>41919</v>
      </c>
      <c r="D1373" s="26" t="str">
        <f t="shared" si="252"/>
        <v>7</v>
      </c>
      <c r="E1373" s="26" t="str">
        <f t="shared" si="253"/>
        <v>07</v>
      </c>
      <c r="F1373" s="26" t="str">
        <f t="shared" si="254"/>
        <v>mar</v>
      </c>
      <c r="G1373" s="26" t="str">
        <f t="shared" si="255"/>
        <v>martes</v>
      </c>
      <c r="I1373" s="26" t="str">
        <f t="shared" si="256"/>
        <v>10</v>
      </c>
      <c r="J1373" s="26" t="str">
        <f t="shared" si="257"/>
        <v>10</v>
      </c>
      <c r="K1373" s="26" t="str">
        <f t="shared" si="258"/>
        <v>oct</v>
      </c>
      <c r="L1373" s="26" t="str">
        <f t="shared" si="259"/>
        <v>octubre</v>
      </c>
      <c r="M1373" s="26" t="str">
        <f t="shared" si="260"/>
        <v>o</v>
      </c>
      <c r="O1373" s="26" t="str">
        <f t="shared" si="261"/>
        <v>14</v>
      </c>
      <c r="P1373" s="26" t="str">
        <f t="shared" si="262"/>
        <v>2014</v>
      </c>
      <c r="R1373" s="26" t="str">
        <f t="shared" si="263"/>
        <v>10-2014</v>
      </c>
    </row>
    <row r="1374" spans="2:18" x14ac:dyDescent="0.25">
      <c r="B1374" s="24">
        <v>42559</v>
      </c>
      <c r="D1374" s="26" t="str">
        <f t="shared" si="252"/>
        <v>8</v>
      </c>
      <c r="E1374" s="26" t="str">
        <f t="shared" si="253"/>
        <v>08</v>
      </c>
      <c r="F1374" s="26" t="str">
        <f t="shared" si="254"/>
        <v>vie</v>
      </c>
      <c r="G1374" s="26" t="str">
        <f t="shared" si="255"/>
        <v>viernes</v>
      </c>
      <c r="I1374" s="26" t="str">
        <f t="shared" si="256"/>
        <v>7</v>
      </c>
      <c r="J1374" s="26" t="str">
        <f t="shared" si="257"/>
        <v>07</v>
      </c>
      <c r="K1374" s="26" t="str">
        <f t="shared" si="258"/>
        <v>jul</v>
      </c>
      <c r="L1374" s="26" t="str">
        <f t="shared" si="259"/>
        <v>julio</v>
      </c>
      <c r="M1374" s="26" t="str">
        <f t="shared" si="260"/>
        <v>j</v>
      </c>
      <c r="O1374" s="26" t="str">
        <f t="shared" si="261"/>
        <v>16</v>
      </c>
      <c r="P1374" s="26" t="str">
        <f t="shared" si="262"/>
        <v>2016</v>
      </c>
      <c r="R1374" s="26" t="str">
        <f t="shared" si="263"/>
        <v>07-2016</v>
      </c>
    </row>
    <row r="1375" spans="2:18" x14ac:dyDescent="0.25">
      <c r="B1375" s="24">
        <v>41134</v>
      </c>
      <c r="D1375" s="26" t="str">
        <f t="shared" si="252"/>
        <v>13</v>
      </c>
      <c r="E1375" s="26" t="str">
        <f t="shared" si="253"/>
        <v>13</v>
      </c>
      <c r="F1375" s="26" t="str">
        <f t="shared" si="254"/>
        <v>lun</v>
      </c>
      <c r="G1375" s="26" t="str">
        <f t="shared" si="255"/>
        <v>lunes</v>
      </c>
      <c r="I1375" s="26" t="str">
        <f t="shared" si="256"/>
        <v>8</v>
      </c>
      <c r="J1375" s="26" t="str">
        <f t="shared" si="257"/>
        <v>08</v>
      </c>
      <c r="K1375" s="26" t="str">
        <f t="shared" si="258"/>
        <v>ago</v>
      </c>
      <c r="L1375" s="26" t="str">
        <f t="shared" si="259"/>
        <v>agosto</v>
      </c>
      <c r="M1375" s="26" t="str">
        <f t="shared" si="260"/>
        <v>a</v>
      </c>
      <c r="O1375" s="26" t="str">
        <f t="shared" si="261"/>
        <v>12</v>
      </c>
      <c r="P1375" s="26" t="str">
        <f t="shared" si="262"/>
        <v>2012</v>
      </c>
      <c r="R1375" s="26" t="str">
        <f t="shared" si="263"/>
        <v>08-2012</v>
      </c>
    </row>
    <row r="1376" spans="2:18" x14ac:dyDescent="0.25">
      <c r="B1376" s="24">
        <v>44540</v>
      </c>
      <c r="D1376" s="26" t="str">
        <f t="shared" si="252"/>
        <v>10</v>
      </c>
      <c r="E1376" s="26" t="str">
        <f t="shared" si="253"/>
        <v>10</v>
      </c>
      <c r="F1376" s="26" t="str">
        <f t="shared" si="254"/>
        <v>vie</v>
      </c>
      <c r="G1376" s="26" t="str">
        <f t="shared" si="255"/>
        <v>viernes</v>
      </c>
      <c r="I1376" s="26" t="str">
        <f t="shared" si="256"/>
        <v>12</v>
      </c>
      <c r="J1376" s="26" t="str">
        <f t="shared" si="257"/>
        <v>12</v>
      </c>
      <c r="K1376" s="26" t="str">
        <f t="shared" si="258"/>
        <v>dic</v>
      </c>
      <c r="L1376" s="26" t="str">
        <f t="shared" si="259"/>
        <v>diciembre</v>
      </c>
      <c r="M1376" s="26" t="str">
        <f t="shared" si="260"/>
        <v>d</v>
      </c>
      <c r="O1376" s="26" t="str">
        <f t="shared" si="261"/>
        <v>21</v>
      </c>
      <c r="P1376" s="26" t="str">
        <f t="shared" si="262"/>
        <v>2021</v>
      </c>
      <c r="R1376" s="26" t="str">
        <f t="shared" si="263"/>
        <v>12-2021</v>
      </c>
    </row>
    <row r="1377" spans="2:18" x14ac:dyDescent="0.25">
      <c r="B1377" s="24">
        <v>41576</v>
      </c>
      <c r="D1377" s="26" t="str">
        <f t="shared" si="252"/>
        <v>29</v>
      </c>
      <c r="E1377" s="26" t="str">
        <f t="shared" si="253"/>
        <v>29</v>
      </c>
      <c r="F1377" s="26" t="str">
        <f t="shared" si="254"/>
        <v>mar</v>
      </c>
      <c r="G1377" s="26" t="str">
        <f t="shared" si="255"/>
        <v>martes</v>
      </c>
      <c r="I1377" s="26" t="str">
        <f t="shared" si="256"/>
        <v>10</v>
      </c>
      <c r="J1377" s="26" t="str">
        <f t="shared" si="257"/>
        <v>10</v>
      </c>
      <c r="K1377" s="26" t="str">
        <f t="shared" si="258"/>
        <v>oct</v>
      </c>
      <c r="L1377" s="26" t="str">
        <f t="shared" si="259"/>
        <v>octubre</v>
      </c>
      <c r="M1377" s="26" t="str">
        <f t="shared" si="260"/>
        <v>o</v>
      </c>
      <c r="O1377" s="26" t="str">
        <f t="shared" si="261"/>
        <v>13</v>
      </c>
      <c r="P1377" s="26" t="str">
        <f t="shared" si="262"/>
        <v>2013</v>
      </c>
      <c r="R1377" s="26" t="str">
        <f t="shared" si="263"/>
        <v>10-2013</v>
      </c>
    </row>
    <row r="1378" spans="2:18" x14ac:dyDescent="0.25">
      <c r="B1378" s="24">
        <v>40182</v>
      </c>
      <c r="D1378" s="26" t="str">
        <f t="shared" si="252"/>
        <v>4</v>
      </c>
      <c r="E1378" s="26" t="str">
        <f t="shared" si="253"/>
        <v>04</v>
      </c>
      <c r="F1378" s="26" t="str">
        <f t="shared" si="254"/>
        <v>lun</v>
      </c>
      <c r="G1378" s="26" t="str">
        <f t="shared" si="255"/>
        <v>lunes</v>
      </c>
      <c r="I1378" s="26" t="str">
        <f t="shared" si="256"/>
        <v>1</v>
      </c>
      <c r="J1378" s="26" t="str">
        <f t="shared" si="257"/>
        <v>01</v>
      </c>
      <c r="K1378" s="26" t="str">
        <f t="shared" si="258"/>
        <v>ene</v>
      </c>
      <c r="L1378" s="26" t="str">
        <f t="shared" si="259"/>
        <v>enero</v>
      </c>
      <c r="M1378" s="26" t="str">
        <f t="shared" si="260"/>
        <v>e</v>
      </c>
      <c r="O1378" s="26" t="str">
        <f t="shared" si="261"/>
        <v>10</v>
      </c>
      <c r="P1378" s="26" t="str">
        <f t="shared" si="262"/>
        <v>2010</v>
      </c>
      <c r="R1378" s="26" t="str">
        <f t="shared" si="263"/>
        <v>01-2010</v>
      </c>
    </row>
    <row r="1379" spans="2:18" x14ac:dyDescent="0.25">
      <c r="B1379" s="24">
        <v>41835</v>
      </c>
      <c r="D1379" s="26" t="str">
        <f t="shared" si="252"/>
        <v>15</v>
      </c>
      <c r="E1379" s="26" t="str">
        <f t="shared" si="253"/>
        <v>15</v>
      </c>
      <c r="F1379" s="26" t="str">
        <f t="shared" si="254"/>
        <v>mar</v>
      </c>
      <c r="G1379" s="26" t="str">
        <f t="shared" si="255"/>
        <v>martes</v>
      </c>
      <c r="I1379" s="26" t="str">
        <f t="shared" si="256"/>
        <v>7</v>
      </c>
      <c r="J1379" s="26" t="str">
        <f t="shared" si="257"/>
        <v>07</v>
      </c>
      <c r="K1379" s="26" t="str">
        <f t="shared" si="258"/>
        <v>jul</v>
      </c>
      <c r="L1379" s="26" t="str">
        <f t="shared" si="259"/>
        <v>julio</v>
      </c>
      <c r="M1379" s="26" t="str">
        <f t="shared" si="260"/>
        <v>j</v>
      </c>
      <c r="O1379" s="26" t="str">
        <f t="shared" si="261"/>
        <v>14</v>
      </c>
      <c r="P1379" s="26" t="str">
        <f t="shared" si="262"/>
        <v>2014</v>
      </c>
      <c r="R1379" s="26" t="str">
        <f t="shared" si="263"/>
        <v>07-2014</v>
      </c>
    </row>
    <row r="1380" spans="2:18" x14ac:dyDescent="0.25">
      <c r="B1380" s="24">
        <v>40659</v>
      </c>
      <c r="D1380" s="26" t="str">
        <f t="shared" si="252"/>
        <v>26</v>
      </c>
      <c r="E1380" s="26" t="str">
        <f t="shared" si="253"/>
        <v>26</v>
      </c>
      <c r="F1380" s="26" t="str">
        <f t="shared" si="254"/>
        <v>mar</v>
      </c>
      <c r="G1380" s="26" t="str">
        <f t="shared" si="255"/>
        <v>martes</v>
      </c>
      <c r="I1380" s="26" t="str">
        <f t="shared" si="256"/>
        <v>4</v>
      </c>
      <c r="J1380" s="26" t="str">
        <f t="shared" si="257"/>
        <v>04</v>
      </c>
      <c r="K1380" s="26" t="str">
        <f t="shared" si="258"/>
        <v>abr</v>
      </c>
      <c r="L1380" s="26" t="str">
        <f t="shared" si="259"/>
        <v>abril</v>
      </c>
      <c r="M1380" s="26" t="str">
        <f t="shared" si="260"/>
        <v>a</v>
      </c>
      <c r="O1380" s="26" t="str">
        <f t="shared" si="261"/>
        <v>11</v>
      </c>
      <c r="P1380" s="26" t="str">
        <f t="shared" si="262"/>
        <v>2011</v>
      </c>
      <c r="R1380" s="26" t="str">
        <f t="shared" si="263"/>
        <v>04-2011</v>
      </c>
    </row>
    <row r="1381" spans="2:18" x14ac:dyDescent="0.25">
      <c r="B1381" s="24">
        <v>40031</v>
      </c>
      <c r="D1381" s="26" t="str">
        <f t="shared" si="252"/>
        <v>6</v>
      </c>
      <c r="E1381" s="26" t="str">
        <f t="shared" si="253"/>
        <v>06</v>
      </c>
      <c r="F1381" s="26" t="str">
        <f t="shared" si="254"/>
        <v>jue</v>
      </c>
      <c r="G1381" s="26" t="str">
        <f t="shared" si="255"/>
        <v>jueves</v>
      </c>
      <c r="I1381" s="26" t="str">
        <f t="shared" si="256"/>
        <v>8</v>
      </c>
      <c r="J1381" s="26" t="str">
        <f t="shared" si="257"/>
        <v>08</v>
      </c>
      <c r="K1381" s="26" t="str">
        <f t="shared" si="258"/>
        <v>ago</v>
      </c>
      <c r="L1381" s="26" t="str">
        <f t="shared" si="259"/>
        <v>agosto</v>
      </c>
      <c r="M1381" s="26" t="str">
        <f t="shared" si="260"/>
        <v>a</v>
      </c>
      <c r="O1381" s="26" t="str">
        <f t="shared" si="261"/>
        <v>09</v>
      </c>
      <c r="P1381" s="26" t="str">
        <f t="shared" si="262"/>
        <v>2009</v>
      </c>
      <c r="R1381" s="26" t="str">
        <f t="shared" si="263"/>
        <v>08-2009</v>
      </c>
    </row>
    <row r="1382" spans="2:18" x14ac:dyDescent="0.25">
      <c r="B1382" s="24">
        <v>39828</v>
      </c>
      <c r="D1382" s="26" t="str">
        <f t="shared" si="252"/>
        <v>15</v>
      </c>
      <c r="E1382" s="26" t="str">
        <f t="shared" si="253"/>
        <v>15</v>
      </c>
      <c r="F1382" s="26" t="str">
        <f t="shared" si="254"/>
        <v>jue</v>
      </c>
      <c r="G1382" s="26" t="str">
        <f t="shared" si="255"/>
        <v>jueves</v>
      </c>
      <c r="I1382" s="26" t="str">
        <f t="shared" si="256"/>
        <v>1</v>
      </c>
      <c r="J1382" s="26" t="str">
        <f t="shared" si="257"/>
        <v>01</v>
      </c>
      <c r="K1382" s="26" t="str">
        <f t="shared" si="258"/>
        <v>ene</v>
      </c>
      <c r="L1382" s="26" t="str">
        <f t="shared" si="259"/>
        <v>enero</v>
      </c>
      <c r="M1382" s="26" t="str">
        <f t="shared" si="260"/>
        <v>e</v>
      </c>
      <c r="O1382" s="26" t="str">
        <f t="shared" si="261"/>
        <v>09</v>
      </c>
      <c r="P1382" s="26" t="str">
        <f t="shared" si="262"/>
        <v>2009</v>
      </c>
      <c r="R1382" s="26" t="str">
        <f t="shared" si="263"/>
        <v>01-2009</v>
      </c>
    </row>
    <row r="1383" spans="2:18" x14ac:dyDescent="0.25">
      <c r="B1383" s="24">
        <v>40335</v>
      </c>
      <c r="D1383" s="26" t="str">
        <f t="shared" si="252"/>
        <v>6</v>
      </c>
      <c r="E1383" s="26" t="str">
        <f t="shared" si="253"/>
        <v>06</v>
      </c>
      <c r="F1383" s="26" t="str">
        <f t="shared" si="254"/>
        <v>dom</v>
      </c>
      <c r="G1383" s="26" t="str">
        <f t="shared" si="255"/>
        <v>domingo</v>
      </c>
      <c r="I1383" s="26" t="str">
        <f t="shared" si="256"/>
        <v>6</v>
      </c>
      <c r="J1383" s="26" t="str">
        <f t="shared" si="257"/>
        <v>06</v>
      </c>
      <c r="K1383" s="26" t="str">
        <f t="shared" si="258"/>
        <v>jun</v>
      </c>
      <c r="L1383" s="26" t="str">
        <f t="shared" si="259"/>
        <v>junio</v>
      </c>
      <c r="M1383" s="26" t="str">
        <f t="shared" si="260"/>
        <v>j</v>
      </c>
      <c r="O1383" s="26" t="str">
        <f t="shared" si="261"/>
        <v>10</v>
      </c>
      <c r="P1383" s="26" t="str">
        <f t="shared" si="262"/>
        <v>2010</v>
      </c>
      <c r="R1383" s="26" t="str">
        <f t="shared" si="263"/>
        <v>06-2010</v>
      </c>
    </row>
    <row r="1384" spans="2:18" x14ac:dyDescent="0.25">
      <c r="B1384" s="24">
        <v>39381</v>
      </c>
      <c r="D1384" s="26" t="str">
        <f t="shared" si="252"/>
        <v>26</v>
      </c>
      <c r="E1384" s="26" t="str">
        <f t="shared" si="253"/>
        <v>26</v>
      </c>
      <c r="F1384" s="26" t="str">
        <f t="shared" si="254"/>
        <v>vie</v>
      </c>
      <c r="G1384" s="26" t="str">
        <f t="shared" si="255"/>
        <v>viernes</v>
      </c>
      <c r="I1384" s="26" t="str">
        <f t="shared" si="256"/>
        <v>10</v>
      </c>
      <c r="J1384" s="26" t="str">
        <f t="shared" si="257"/>
        <v>10</v>
      </c>
      <c r="K1384" s="26" t="str">
        <f t="shared" si="258"/>
        <v>oct</v>
      </c>
      <c r="L1384" s="26" t="str">
        <f t="shared" si="259"/>
        <v>octubre</v>
      </c>
      <c r="M1384" s="26" t="str">
        <f t="shared" si="260"/>
        <v>o</v>
      </c>
      <c r="O1384" s="26" t="str">
        <f t="shared" si="261"/>
        <v>07</v>
      </c>
      <c r="P1384" s="26" t="str">
        <f t="shared" si="262"/>
        <v>2007</v>
      </c>
      <c r="R1384" s="26" t="str">
        <f t="shared" si="263"/>
        <v>10-2007</v>
      </c>
    </row>
    <row r="1385" spans="2:18" x14ac:dyDescent="0.25">
      <c r="B1385" s="24">
        <v>37405</v>
      </c>
      <c r="D1385" s="26" t="str">
        <f t="shared" si="252"/>
        <v>29</v>
      </c>
      <c r="E1385" s="26" t="str">
        <f t="shared" si="253"/>
        <v>29</v>
      </c>
      <c r="F1385" s="26" t="str">
        <f t="shared" si="254"/>
        <v>mié</v>
      </c>
      <c r="G1385" s="26" t="str">
        <f t="shared" si="255"/>
        <v>miércoles</v>
      </c>
      <c r="I1385" s="26" t="str">
        <f t="shared" si="256"/>
        <v>5</v>
      </c>
      <c r="J1385" s="26" t="str">
        <f t="shared" si="257"/>
        <v>05</v>
      </c>
      <c r="K1385" s="26" t="str">
        <f t="shared" si="258"/>
        <v>may</v>
      </c>
      <c r="L1385" s="26" t="str">
        <f t="shared" si="259"/>
        <v>mayo</v>
      </c>
      <c r="M1385" s="26" t="str">
        <f t="shared" si="260"/>
        <v>m</v>
      </c>
      <c r="O1385" s="26" t="str">
        <f t="shared" si="261"/>
        <v>02</v>
      </c>
      <c r="P1385" s="26" t="str">
        <f t="shared" si="262"/>
        <v>2002</v>
      </c>
      <c r="R1385" s="26" t="str">
        <f t="shared" si="263"/>
        <v>05-2002</v>
      </c>
    </row>
    <row r="1386" spans="2:18" x14ac:dyDescent="0.25">
      <c r="B1386" s="24">
        <v>42222</v>
      </c>
      <c r="D1386" s="26" t="str">
        <f t="shared" si="252"/>
        <v>6</v>
      </c>
      <c r="E1386" s="26" t="str">
        <f t="shared" si="253"/>
        <v>06</v>
      </c>
      <c r="F1386" s="26" t="str">
        <f t="shared" si="254"/>
        <v>jue</v>
      </c>
      <c r="G1386" s="26" t="str">
        <f t="shared" si="255"/>
        <v>jueves</v>
      </c>
      <c r="I1386" s="26" t="str">
        <f t="shared" si="256"/>
        <v>8</v>
      </c>
      <c r="J1386" s="26" t="str">
        <f t="shared" si="257"/>
        <v>08</v>
      </c>
      <c r="K1386" s="26" t="str">
        <f t="shared" si="258"/>
        <v>ago</v>
      </c>
      <c r="L1386" s="26" t="str">
        <f t="shared" si="259"/>
        <v>agosto</v>
      </c>
      <c r="M1386" s="26" t="str">
        <f t="shared" si="260"/>
        <v>a</v>
      </c>
      <c r="O1386" s="26" t="str">
        <f t="shared" si="261"/>
        <v>15</v>
      </c>
      <c r="P1386" s="26" t="str">
        <f t="shared" si="262"/>
        <v>2015</v>
      </c>
      <c r="R1386" s="26" t="str">
        <f t="shared" si="263"/>
        <v>08-2015</v>
      </c>
    </row>
    <row r="1387" spans="2:18" x14ac:dyDescent="0.25">
      <c r="B1387" s="24">
        <v>43359</v>
      </c>
      <c r="D1387" s="26" t="str">
        <f t="shared" si="252"/>
        <v>16</v>
      </c>
      <c r="E1387" s="26" t="str">
        <f t="shared" si="253"/>
        <v>16</v>
      </c>
      <c r="F1387" s="26" t="str">
        <f t="shared" si="254"/>
        <v>dom</v>
      </c>
      <c r="G1387" s="26" t="str">
        <f t="shared" si="255"/>
        <v>domingo</v>
      </c>
      <c r="I1387" s="26" t="str">
        <f t="shared" si="256"/>
        <v>9</v>
      </c>
      <c r="J1387" s="26" t="str">
        <f t="shared" si="257"/>
        <v>09</v>
      </c>
      <c r="K1387" s="26" t="str">
        <f t="shared" si="258"/>
        <v>sep</v>
      </c>
      <c r="L1387" s="26" t="str">
        <f t="shared" si="259"/>
        <v>septiembre</v>
      </c>
      <c r="M1387" s="26" t="str">
        <f t="shared" si="260"/>
        <v>s</v>
      </c>
      <c r="O1387" s="26" t="str">
        <f t="shared" si="261"/>
        <v>18</v>
      </c>
      <c r="P1387" s="26" t="str">
        <f t="shared" si="262"/>
        <v>2018</v>
      </c>
      <c r="R1387" s="26" t="str">
        <f t="shared" si="263"/>
        <v>09-2018</v>
      </c>
    </row>
    <row r="1388" spans="2:18" x14ac:dyDescent="0.25">
      <c r="B1388" s="24">
        <v>37795</v>
      </c>
      <c r="D1388" s="26" t="str">
        <f t="shared" si="252"/>
        <v>23</v>
      </c>
      <c r="E1388" s="26" t="str">
        <f t="shared" si="253"/>
        <v>23</v>
      </c>
      <c r="F1388" s="26" t="str">
        <f t="shared" si="254"/>
        <v>lun</v>
      </c>
      <c r="G1388" s="26" t="str">
        <f t="shared" si="255"/>
        <v>lunes</v>
      </c>
      <c r="I1388" s="26" t="str">
        <f t="shared" si="256"/>
        <v>6</v>
      </c>
      <c r="J1388" s="26" t="str">
        <f t="shared" si="257"/>
        <v>06</v>
      </c>
      <c r="K1388" s="26" t="str">
        <f t="shared" si="258"/>
        <v>jun</v>
      </c>
      <c r="L1388" s="26" t="str">
        <f t="shared" si="259"/>
        <v>junio</v>
      </c>
      <c r="M1388" s="26" t="str">
        <f t="shared" si="260"/>
        <v>j</v>
      </c>
      <c r="O1388" s="26" t="str">
        <f t="shared" si="261"/>
        <v>03</v>
      </c>
      <c r="P1388" s="26" t="str">
        <f t="shared" si="262"/>
        <v>2003</v>
      </c>
      <c r="R1388" s="26" t="str">
        <f t="shared" si="263"/>
        <v>06-2003</v>
      </c>
    </row>
    <row r="1389" spans="2:18" x14ac:dyDescent="0.25">
      <c r="B1389" s="24">
        <v>44428</v>
      </c>
      <c r="D1389" s="26" t="str">
        <f t="shared" si="252"/>
        <v>20</v>
      </c>
      <c r="E1389" s="26" t="str">
        <f t="shared" si="253"/>
        <v>20</v>
      </c>
      <c r="F1389" s="26" t="str">
        <f t="shared" si="254"/>
        <v>vie</v>
      </c>
      <c r="G1389" s="26" t="str">
        <f t="shared" si="255"/>
        <v>viernes</v>
      </c>
      <c r="I1389" s="26" t="str">
        <f t="shared" si="256"/>
        <v>8</v>
      </c>
      <c r="J1389" s="26" t="str">
        <f t="shared" si="257"/>
        <v>08</v>
      </c>
      <c r="K1389" s="26" t="str">
        <f t="shared" si="258"/>
        <v>ago</v>
      </c>
      <c r="L1389" s="26" t="str">
        <f t="shared" si="259"/>
        <v>agosto</v>
      </c>
      <c r="M1389" s="26" t="str">
        <f t="shared" si="260"/>
        <v>a</v>
      </c>
      <c r="O1389" s="26" t="str">
        <f t="shared" si="261"/>
        <v>21</v>
      </c>
      <c r="P1389" s="26" t="str">
        <f t="shared" si="262"/>
        <v>2021</v>
      </c>
      <c r="R1389" s="26" t="str">
        <f t="shared" si="263"/>
        <v>08-2021</v>
      </c>
    </row>
    <row r="1390" spans="2:18" x14ac:dyDescent="0.25">
      <c r="B1390" s="24">
        <v>42572</v>
      </c>
      <c r="D1390" s="26" t="str">
        <f t="shared" si="252"/>
        <v>21</v>
      </c>
      <c r="E1390" s="26" t="str">
        <f t="shared" si="253"/>
        <v>21</v>
      </c>
      <c r="F1390" s="26" t="str">
        <f t="shared" si="254"/>
        <v>jue</v>
      </c>
      <c r="G1390" s="26" t="str">
        <f t="shared" si="255"/>
        <v>jueves</v>
      </c>
      <c r="I1390" s="26" t="str">
        <f t="shared" si="256"/>
        <v>7</v>
      </c>
      <c r="J1390" s="26" t="str">
        <f t="shared" si="257"/>
        <v>07</v>
      </c>
      <c r="K1390" s="26" t="str">
        <f t="shared" si="258"/>
        <v>jul</v>
      </c>
      <c r="L1390" s="26" t="str">
        <f t="shared" si="259"/>
        <v>julio</v>
      </c>
      <c r="M1390" s="26" t="str">
        <f t="shared" si="260"/>
        <v>j</v>
      </c>
      <c r="O1390" s="26" t="str">
        <f t="shared" si="261"/>
        <v>16</v>
      </c>
      <c r="P1390" s="26" t="str">
        <f t="shared" si="262"/>
        <v>2016</v>
      </c>
      <c r="R1390" s="26" t="str">
        <f t="shared" si="263"/>
        <v>07-2016</v>
      </c>
    </row>
    <row r="1391" spans="2:18" x14ac:dyDescent="0.25">
      <c r="B1391" s="24">
        <v>36790</v>
      </c>
      <c r="D1391" s="26" t="str">
        <f t="shared" si="252"/>
        <v>21</v>
      </c>
      <c r="E1391" s="26" t="str">
        <f t="shared" si="253"/>
        <v>21</v>
      </c>
      <c r="F1391" s="26" t="str">
        <f t="shared" si="254"/>
        <v>jue</v>
      </c>
      <c r="G1391" s="26" t="str">
        <f t="shared" si="255"/>
        <v>jueves</v>
      </c>
      <c r="I1391" s="26" t="str">
        <f t="shared" si="256"/>
        <v>9</v>
      </c>
      <c r="J1391" s="26" t="str">
        <f t="shared" si="257"/>
        <v>09</v>
      </c>
      <c r="K1391" s="26" t="str">
        <f t="shared" si="258"/>
        <v>sep</v>
      </c>
      <c r="L1391" s="26" t="str">
        <f t="shared" si="259"/>
        <v>septiembre</v>
      </c>
      <c r="M1391" s="26" t="str">
        <f t="shared" si="260"/>
        <v>s</v>
      </c>
      <c r="O1391" s="26" t="str">
        <f t="shared" si="261"/>
        <v>00</v>
      </c>
      <c r="P1391" s="26" t="str">
        <f t="shared" si="262"/>
        <v>2000</v>
      </c>
      <c r="R1391" s="26" t="str">
        <f t="shared" si="263"/>
        <v>09-2000</v>
      </c>
    </row>
    <row r="1392" spans="2:18" x14ac:dyDescent="0.25">
      <c r="B1392" s="24">
        <v>44158</v>
      </c>
      <c r="D1392" s="26" t="str">
        <f t="shared" si="252"/>
        <v>23</v>
      </c>
      <c r="E1392" s="26" t="str">
        <f t="shared" si="253"/>
        <v>23</v>
      </c>
      <c r="F1392" s="26" t="str">
        <f t="shared" si="254"/>
        <v>lun</v>
      </c>
      <c r="G1392" s="26" t="str">
        <f t="shared" si="255"/>
        <v>lunes</v>
      </c>
      <c r="I1392" s="26" t="str">
        <f t="shared" si="256"/>
        <v>11</v>
      </c>
      <c r="J1392" s="26" t="str">
        <f t="shared" si="257"/>
        <v>11</v>
      </c>
      <c r="K1392" s="26" t="str">
        <f t="shared" si="258"/>
        <v>nov</v>
      </c>
      <c r="L1392" s="26" t="str">
        <f t="shared" si="259"/>
        <v>noviembre</v>
      </c>
      <c r="M1392" s="26" t="str">
        <f t="shared" si="260"/>
        <v>n</v>
      </c>
      <c r="O1392" s="26" t="str">
        <f t="shared" si="261"/>
        <v>20</v>
      </c>
      <c r="P1392" s="26" t="str">
        <f t="shared" si="262"/>
        <v>2020</v>
      </c>
      <c r="R1392" s="26" t="str">
        <f t="shared" si="263"/>
        <v>11-2020</v>
      </c>
    </row>
    <row r="1393" spans="2:18" x14ac:dyDescent="0.25">
      <c r="B1393" s="24">
        <v>40803</v>
      </c>
      <c r="D1393" s="26" t="str">
        <f t="shared" si="252"/>
        <v>17</v>
      </c>
      <c r="E1393" s="26" t="str">
        <f t="shared" si="253"/>
        <v>17</v>
      </c>
      <c r="F1393" s="26" t="str">
        <f t="shared" si="254"/>
        <v>sáb</v>
      </c>
      <c r="G1393" s="26" t="str">
        <f t="shared" si="255"/>
        <v>sábado</v>
      </c>
      <c r="I1393" s="26" t="str">
        <f t="shared" si="256"/>
        <v>9</v>
      </c>
      <c r="J1393" s="26" t="str">
        <f t="shared" si="257"/>
        <v>09</v>
      </c>
      <c r="K1393" s="26" t="str">
        <f t="shared" si="258"/>
        <v>sep</v>
      </c>
      <c r="L1393" s="26" t="str">
        <f t="shared" si="259"/>
        <v>septiembre</v>
      </c>
      <c r="M1393" s="26" t="str">
        <f t="shared" si="260"/>
        <v>s</v>
      </c>
      <c r="O1393" s="26" t="str">
        <f t="shared" si="261"/>
        <v>11</v>
      </c>
      <c r="P1393" s="26" t="str">
        <f t="shared" si="262"/>
        <v>2011</v>
      </c>
      <c r="R1393" s="26" t="str">
        <f t="shared" si="263"/>
        <v>09-2011</v>
      </c>
    </row>
    <row r="1394" spans="2:18" x14ac:dyDescent="0.25">
      <c r="B1394" s="24">
        <v>44425</v>
      </c>
      <c r="D1394" s="26" t="str">
        <f t="shared" si="252"/>
        <v>17</v>
      </c>
      <c r="E1394" s="26" t="str">
        <f t="shared" si="253"/>
        <v>17</v>
      </c>
      <c r="F1394" s="26" t="str">
        <f t="shared" si="254"/>
        <v>mar</v>
      </c>
      <c r="G1394" s="26" t="str">
        <f t="shared" si="255"/>
        <v>martes</v>
      </c>
      <c r="I1394" s="26" t="str">
        <f t="shared" si="256"/>
        <v>8</v>
      </c>
      <c r="J1394" s="26" t="str">
        <f t="shared" si="257"/>
        <v>08</v>
      </c>
      <c r="K1394" s="26" t="str">
        <f t="shared" si="258"/>
        <v>ago</v>
      </c>
      <c r="L1394" s="26" t="str">
        <f t="shared" si="259"/>
        <v>agosto</v>
      </c>
      <c r="M1394" s="26" t="str">
        <f t="shared" si="260"/>
        <v>a</v>
      </c>
      <c r="O1394" s="26" t="str">
        <f t="shared" si="261"/>
        <v>21</v>
      </c>
      <c r="P1394" s="26" t="str">
        <f t="shared" si="262"/>
        <v>2021</v>
      </c>
      <c r="R1394" s="26" t="str">
        <f t="shared" si="263"/>
        <v>08-2021</v>
      </c>
    </row>
    <row r="1395" spans="2:18" x14ac:dyDescent="0.25">
      <c r="B1395" s="24">
        <v>39771</v>
      </c>
      <c r="D1395" s="26" t="str">
        <f t="shared" si="252"/>
        <v>19</v>
      </c>
      <c r="E1395" s="26" t="str">
        <f t="shared" si="253"/>
        <v>19</v>
      </c>
      <c r="F1395" s="26" t="str">
        <f t="shared" si="254"/>
        <v>mié</v>
      </c>
      <c r="G1395" s="26" t="str">
        <f t="shared" si="255"/>
        <v>miércoles</v>
      </c>
      <c r="I1395" s="26" t="str">
        <f t="shared" si="256"/>
        <v>11</v>
      </c>
      <c r="J1395" s="26" t="str">
        <f t="shared" si="257"/>
        <v>11</v>
      </c>
      <c r="K1395" s="26" t="str">
        <f t="shared" si="258"/>
        <v>nov</v>
      </c>
      <c r="L1395" s="26" t="str">
        <f t="shared" si="259"/>
        <v>noviembre</v>
      </c>
      <c r="M1395" s="26" t="str">
        <f t="shared" si="260"/>
        <v>n</v>
      </c>
      <c r="O1395" s="26" t="str">
        <f t="shared" si="261"/>
        <v>08</v>
      </c>
      <c r="P1395" s="26" t="str">
        <f t="shared" si="262"/>
        <v>2008</v>
      </c>
      <c r="R1395" s="26" t="str">
        <f t="shared" si="263"/>
        <v>11-2008</v>
      </c>
    </row>
    <row r="1396" spans="2:18" x14ac:dyDescent="0.25">
      <c r="B1396" s="24">
        <v>38604</v>
      </c>
      <c r="D1396" s="26" t="str">
        <f t="shared" si="252"/>
        <v>9</v>
      </c>
      <c r="E1396" s="26" t="str">
        <f t="shared" si="253"/>
        <v>09</v>
      </c>
      <c r="F1396" s="26" t="str">
        <f t="shared" si="254"/>
        <v>vie</v>
      </c>
      <c r="G1396" s="26" t="str">
        <f t="shared" si="255"/>
        <v>viernes</v>
      </c>
      <c r="I1396" s="26" t="str">
        <f t="shared" si="256"/>
        <v>9</v>
      </c>
      <c r="J1396" s="26" t="str">
        <f t="shared" si="257"/>
        <v>09</v>
      </c>
      <c r="K1396" s="26" t="str">
        <f t="shared" si="258"/>
        <v>sep</v>
      </c>
      <c r="L1396" s="26" t="str">
        <f t="shared" si="259"/>
        <v>septiembre</v>
      </c>
      <c r="M1396" s="26" t="str">
        <f t="shared" si="260"/>
        <v>s</v>
      </c>
      <c r="O1396" s="26" t="str">
        <f t="shared" si="261"/>
        <v>05</v>
      </c>
      <c r="P1396" s="26" t="str">
        <f t="shared" si="262"/>
        <v>2005</v>
      </c>
      <c r="R1396" s="26" t="str">
        <f t="shared" si="263"/>
        <v>09-2005</v>
      </c>
    </row>
    <row r="1397" spans="2:18" x14ac:dyDescent="0.25">
      <c r="B1397" s="24">
        <v>42618</v>
      </c>
      <c r="D1397" s="26" t="str">
        <f t="shared" si="252"/>
        <v>5</v>
      </c>
      <c r="E1397" s="26" t="str">
        <f t="shared" si="253"/>
        <v>05</v>
      </c>
      <c r="F1397" s="26" t="str">
        <f t="shared" si="254"/>
        <v>lun</v>
      </c>
      <c r="G1397" s="26" t="str">
        <f t="shared" si="255"/>
        <v>lunes</v>
      </c>
      <c r="I1397" s="26" t="str">
        <f t="shared" si="256"/>
        <v>9</v>
      </c>
      <c r="J1397" s="26" t="str">
        <f t="shared" si="257"/>
        <v>09</v>
      </c>
      <c r="K1397" s="26" t="str">
        <f t="shared" si="258"/>
        <v>sep</v>
      </c>
      <c r="L1397" s="26" t="str">
        <f t="shared" si="259"/>
        <v>septiembre</v>
      </c>
      <c r="M1397" s="26" t="str">
        <f t="shared" si="260"/>
        <v>s</v>
      </c>
      <c r="O1397" s="26" t="str">
        <f t="shared" si="261"/>
        <v>16</v>
      </c>
      <c r="P1397" s="26" t="str">
        <f t="shared" si="262"/>
        <v>2016</v>
      </c>
      <c r="R1397" s="26" t="str">
        <f t="shared" si="263"/>
        <v>09-2016</v>
      </c>
    </row>
    <row r="1398" spans="2:18" x14ac:dyDescent="0.25">
      <c r="B1398" s="24">
        <v>41455</v>
      </c>
      <c r="D1398" s="26" t="str">
        <f t="shared" si="252"/>
        <v>30</v>
      </c>
      <c r="E1398" s="26" t="str">
        <f t="shared" si="253"/>
        <v>30</v>
      </c>
      <c r="F1398" s="26" t="str">
        <f t="shared" si="254"/>
        <v>dom</v>
      </c>
      <c r="G1398" s="26" t="str">
        <f t="shared" si="255"/>
        <v>domingo</v>
      </c>
      <c r="I1398" s="26" t="str">
        <f t="shared" si="256"/>
        <v>6</v>
      </c>
      <c r="J1398" s="26" t="str">
        <f t="shared" si="257"/>
        <v>06</v>
      </c>
      <c r="K1398" s="26" t="str">
        <f t="shared" si="258"/>
        <v>jun</v>
      </c>
      <c r="L1398" s="26" t="str">
        <f t="shared" si="259"/>
        <v>junio</v>
      </c>
      <c r="M1398" s="26" t="str">
        <f t="shared" si="260"/>
        <v>j</v>
      </c>
      <c r="O1398" s="26" t="str">
        <f t="shared" si="261"/>
        <v>13</v>
      </c>
      <c r="P1398" s="26" t="str">
        <f t="shared" si="262"/>
        <v>2013</v>
      </c>
      <c r="R1398" s="26" t="str">
        <f t="shared" si="263"/>
        <v>06-2013</v>
      </c>
    </row>
    <row r="1399" spans="2:18" x14ac:dyDescent="0.25">
      <c r="B1399" s="24">
        <v>37698</v>
      </c>
      <c r="D1399" s="26" t="str">
        <f t="shared" si="252"/>
        <v>18</v>
      </c>
      <c r="E1399" s="26" t="str">
        <f t="shared" si="253"/>
        <v>18</v>
      </c>
      <c r="F1399" s="26" t="str">
        <f t="shared" si="254"/>
        <v>mar</v>
      </c>
      <c r="G1399" s="26" t="str">
        <f t="shared" si="255"/>
        <v>martes</v>
      </c>
      <c r="I1399" s="26" t="str">
        <f t="shared" si="256"/>
        <v>3</v>
      </c>
      <c r="J1399" s="26" t="str">
        <f t="shared" si="257"/>
        <v>03</v>
      </c>
      <c r="K1399" s="26" t="str">
        <f t="shared" si="258"/>
        <v>mar</v>
      </c>
      <c r="L1399" s="26" t="str">
        <f t="shared" si="259"/>
        <v>marzo</v>
      </c>
      <c r="M1399" s="26" t="str">
        <f t="shared" si="260"/>
        <v>m</v>
      </c>
      <c r="O1399" s="26" t="str">
        <f t="shared" si="261"/>
        <v>03</v>
      </c>
      <c r="P1399" s="26" t="str">
        <f t="shared" si="262"/>
        <v>2003</v>
      </c>
      <c r="R1399" s="26" t="str">
        <f t="shared" si="263"/>
        <v>03-2003</v>
      </c>
    </row>
    <row r="1400" spans="2:18" x14ac:dyDescent="0.25">
      <c r="B1400" s="24">
        <v>43228</v>
      </c>
      <c r="D1400" s="26" t="str">
        <f t="shared" si="252"/>
        <v>8</v>
      </c>
      <c r="E1400" s="26" t="str">
        <f t="shared" si="253"/>
        <v>08</v>
      </c>
      <c r="F1400" s="26" t="str">
        <f t="shared" si="254"/>
        <v>mar</v>
      </c>
      <c r="G1400" s="26" t="str">
        <f t="shared" si="255"/>
        <v>martes</v>
      </c>
      <c r="I1400" s="26" t="str">
        <f t="shared" si="256"/>
        <v>5</v>
      </c>
      <c r="J1400" s="26" t="str">
        <f t="shared" si="257"/>
        <v>05</v>
      </c>
      <c r="K1400" s="26" t="str">
        <f t="shared" si="258"/>
        <v>may</v>
      </c>
      <c r="L1400" s="26" t="str">
        <f t="shared" si="259"/>
        <v>mayo</v>
      </c>
      <c r="M1400" s="26" t="str">
        <f t="shared" si="260"/>
        <v>m</v>
      </c>
      <c r="O1400" s="26" t="str">
        <f t="shared" si="261"/>
        <v>18</v>
      </c>
      <c r="P1400" s="26" t="str">
        <f t="shared" si="262"/>
        <v>2018</v>
      </c>
      <c r="R1400" s="26" t="str">
        <f t="shared" si="263"/>
        <v>05-2018</v>
      </c>
    </row>
    <row r="1401" spans="2:18" x14ac:dyDescent="0.25">
      <c r="B1401" s="24">
        <v>42605</v>
      </c>
      <c r="D1401" s="26" t="str">
        <f t="shared" si="252"/>
        <v>23</v>
      </c>
      <c r="E1401" s="26" t="str">
        <f t="shared" si="253"/>
        <v>23</v>
      </c>
      <c r="F1401" s="26" t="str">
        <f t="shared" si="254"/>
        <v>mar</v>
      </c>
      <c r="G1401" s="26" t="str">
        <f t="shared" si="255"/>
        <v>martes</v>
      </c>
      <c r="I1401" s="26" t="str">
        <f t="shared" si="256"/>
        <v>8</v>
      </c>
      <c r="J1401" s="26" t="str">
        <f t="shared" si="257"/>
        <v>08</v>
      </c>
      <c r="K1401" s="26" t="str">
        <f t="shared" si="258"/>
        <v>ago</v>
      </c>
      <c r="L1401" s="26" t="str">
        <f t="shared" si="259"/>
        <v>agosto</v>
      </c>
      <c r="M1401" s="26" t="str">
        <f t="shared" si="260"/>
        <v>a</v>
      </c>
      <c r="O1401" s="26" t="str">
        <f t="shared" si="261"/>
        <v>16</v>
      </c>
      <c r="P1401" s="26" t="str">
        <f t="shared" si="262"/>
        <v>2016</v>
      </c>
      <c r="R1401" s="26" t="str">
        <f t="shared" si="263"/>
        <v>08-2016</v>
      </c>
    </row>
    <row r="1402" spans="2:18" x14ac:dyDescent="0.25">
      <c r="B1402" s="24">
        <v>42089</v>
      </c>
      <c r="D1402" s="26" t="str">
        <f t="shared" si="252"/>
        <v>26</v>
      </c>
      <c r="E1402" s="26" t="str">
        <f t="shared" si="253"/>
        <v>26</v>
      </c>
      <c r="F1402" s="26" t="str">
        <f t="shared" si="254"/>
        <v>jue</v>
      </c>
      <c r="G1402" s="26" t="str">
        <f t="shared" si="255"/>
        <v>jueves</v>
      </c>
      <c r="I1402" s="26" t="str">
        <f t="shared" si="256"/>
        <v>3</v>
      </c>
      <c r="J1402" s="26" t="str">
        <f t="shared" si="257"/>
        <v>03</v>
      </c>
      <c r="K1402" s="26" t="str">
        <f t="shared" si="258"/>
        <v>mar</v>
      </c>
      <c r="L1402" s="26" t="str">
        <f t="shared" si="259"/>
        <v>marzo</v>
      </c>
      <c r="M1402" s="26" t="str">
        <f t="shared" si="260"/>
        <v>m</v>
      </c>
      <c r="O1402" s="26" t="str">
        <f t="shared" si="261"/>
        <v>15</v>
      </c>
      <c r="P1402" s="26" t="str">
        <f t="shared" si="262"/>
        <v>2015</v>
      </c>
      <c r="R1402" s="26" t="str">
        <f t="shared" si="263"/>
        <v>03-2015</v>
      </c>
    </row>
    <row r="1403" spans="2:18" x14ac:dyDescent="0.25">
      <c r="B1403" s="24">
        <v>41717</v>
      </c>
      <c r="D1403" s="26" t="str">
        <f t="shared" si="252"/>
        <v>19</v>
      </c>
      <c r="E1403" s="26" t="str">
        <f t="shared" si="253"/>
        <v>19</v>
      </c>
      <c r="F1403" s="26" t="str">
        <f t="shared" si="254"/>
        <v>mié</v>
      </c>
      <c r="G1403" s="26" t="str">
        <f t="shared" si="255"/>
        <v>miércoles</v>
      </c>
      <c r="I1403" s="26" t="str">
        <f t="shared" si="256"/>
        <v>3</v>
      </c>
      <c r="J1403" s="26" t="str">
        <f t="shared" si="257"/>
        <v>03</v>
      </c>
      <c r="K1403" s="26" t="str">
        <f t="shared" si="258"/>
        <v>mar</v>
      </c>
      <c r="L1403" s="26" t="str">
        <f t="shared" si="259"/>
        <v>marzo</v>
      </c>
      <c r="M1403" s="26" t="str">
        <f t="shared" si="260"/>
        <v>m</v>
      </c>
      <c r="O1403" s="26" t="str">
        <f t="shared" si="261"/>
        <v>14</v>
      </c>
      <c r="P1403" s="26" t="str">
        <f t="shared" si="262"/>
        <v>2014</v>
      </c>
      <c r="R1403" s="26" t="str">
        <f t="shared" si="263"/>
        <v>03-2014</v>
      </c>
    </row>
    <row r="1404" spans="2:18" x14ac:dyDescent="0.25">
      <c r="B1404" s="24">
        <v>40591</v>
      </c>
      <c r="D1404" s="26" t="str">
        <f t="shared" si="252"/>
        <v>17</v>
      </c>
      <c r="E1404" s="26" t="str">
        <f t="shared" si="253"/>
        <v>17</v>
      </c>
      <c r="F1404" s="26" t="str">
        <f t="shared" si="254"/>
        <v>jue</v>
      </c>
      <c r="G1404" s="26" t="str">
        <f t="shared" si="255"/>
        <v>jueves</v>
      </c>
      <c r="I1404" s="26" t="str">
        <f t="shared" si="256"/>
        <v>2</v>
      </c>
      <c r="J1404" s="26" t="str">
        <f t="shared" si="257"/>
        <v>02</v>
      </c>
      <c r="K1404" s="26" t="str">
        <f t="shared" si="258"/>
        <v>feb</v>
      </c>
      <c r="L1404" s="26" t="str">
        <f t="shared" si="259"/>
        <v>febrero</v>
      </c>
      <c r="M1404" s="26" t="str">
        <f t="shared" si="260"/>
        <v>f</v>
      </c>
      <c r="O1404" s="26" t="str">
        <f t="shared" si="261"/>
        <v>11</v>
      </c>
      <c r="P1404" s="26" t="str">
        <f t="shared" si="262"/>
        <v>2011</v>
      </c>
      <c r="R1404" s="26" t="str">
        <f t="shared" si="263"/>
        <v>02-2011</v>
      </c>
    </row>
    <row r="1405" spans="2:18" x14ac:dyDescent="0.25">
      <c r="B1405" s="24">
        <v>38767</v>
      </c>
      <c r="D1405" s="26" t="str">
        <f t="shared" si="252"/>
        <v>19</v>
      </c>
      <c r="E1405" s="26" t="str">
        <f t="shared" si="253"/>
        <v>19</v>
      </c>
      <c r="F1405" s="26" t="str">
        <f t="shared" si="254"/>
        <v>dom</v>
      </c>
      <c r="G1405" s="26" t="str">
        <f t="shared" si="255"/>
        <v>domingo</v>
      </c>
      <c r="I1405" s="26" t="str">
        <f t="shared" si="256"/>
        <v>2</v>
      </c>
      <c r="J1405" s="26" t="str">
        <f t="shared" si="257"/>
        <v>02</v>
      </c>
      <c r="K1405" s="26" t="str">
        <f t="shared" si="258"/>
        <v>feb</v>
      </c>
      <c r="L1405" s="26" t="str">
        <f t="shared" si="259"/>
        <v>febrero</v>
      </c>
      <c r="M1405" s="26" t="str">
        <f t="shared" si="260"/>
        <v>f</v>
      </c>
      <c r="O1405" s="26" t="str">
        <f t="shared" si="261"/>
        <v>06</v>
      </c>
      <c r="P1405" s="26" t="str">
        <f t="shared" si="262"/>
        <v>2006</v>
      </c>
      <c r="R1405" s="26" t="str">
        <f t="shared" si="263"/>
        <v>02-2006</v>
      </c>
    </row>
    <row r="1406" spans="2:18" x14ac:dyDescent="0.25">
      <c r="B1406" s="24">
        <v>39893</v>
      </c>
      <c r="D1406" s="26" t="str">
        <f t="shared" si="252"/>
        <v>21</v>
      </c>
      <c r="E1406" s="26" t="str">
        <f t="shared" si="253"/>
        <v>21</v>
      </c>
      <c r="F1406" s="26" t="str">
        <f t="shared" si="254"/>
        <v>sáb</v>
      </c>
      <c r="G1406" s="26" t="str">
        <f t="shared" si="255"/>
        <v>sábado</v>
      </c>
      <c r="I1406" s="26" t="str">
        <f t="shared" si="256"/>
        <v>3</v>
      </c>
      <c r="J1406" s="26" t="str">
        <f t="shared" si="257"/>
        <v>03</v>
      </c>
      <c r="K1406" s="26" t="str">
        <f t="shared" si="258"/>
        <v>mar</v>
      </c>
      <c r="L1406" s="26" t="str">
        <f t="shared" si="259"/>
        <v>marzo</v>
      </c>
      <c r="M1406" s="26" t="str">
        <f t="shared" si="260"/>
        <v>m</v>
      </c>
      <c r="O1406" s="26" t="str">
        <f t="shared" si="261"/>
        <v>09</v>
      </c>
      <c r="P1406" s="26" t="str">
        <f t="shared" si="262"/>
        <v>2009</v>
      </c>
      <c r="R1406" s="26" t="str">
        <f t="shared" si="263"/>
        <v>03-2009</v>
      </c>
    </row>
    <row r="1407" spans="2:18" x14ac:dyDescent="0.25">
      <c r="B1407" s="24">
        <v>40838</v>
      </c>
      <c r="D1407" s="26" t="str">
        <f t="shared" si="252"/>
        <v>22</v>
      </c>
      <c r="E1407" s="26" t="str">
        <f t="shared" si="253"/>
        <v>22</v>
      </c>
      <c r="F1407" s="26" t="str">
        <f t="shared" si="254"/>
        <v>sáb</v>
      </c>
      <c r="G1407" s="26" t="str">
        <f t="shared" si="255"/>
        <v>sábado</v>
      </c>
      <c r="I1407" s="26" t="str">
        <f t="shared" si="256"/>
        <v>10</v>
      </c>
      <c r="J1407" s="26" t="str">
        <f t="shared" si="257"/>
        <v>10</v>
      </c>
      <c r="K1407" s="26" t="str">
        <f t="shared" si="258"/>
        <v>oct</v>
      </c>
      <c r="L1407" s="26" t="str">
        <f t="shared" si="259"/>
        <v>octubre</v>
      </c>
      <c r="M1407" s="26" t="str">
        <f t="shared" si="260"/>
        <v>o</v>
      </c>
      <c r="O1407" s="26" t="str">
        <f t="shared" si="261"/>
        <v>11</v>
      </c>
      <c r="P1407" s="26" t="str">
        <f t="shared" si="262"/>
        <v>2011</v>
      </c>
      <c r="R1407" s="26" t="str">
        <f t="shared" si="263"/>
        <v>10-2011</v>
      </c>
    </row>
    <row r="1408" spans="2:18" x14ac:dyDescent="0.25">
      <c r="B1408" s="24">
        <v>37260</v>
      </c>
      <c r="D1408" s="26" t="str">
        <f t="shared" si="252"/>
        <v>4</v>
      </c>
      <c r="E1408" s="26" t="str">
        <f t="shared" si="253"/>
        <v>04</v>
      </c>
      <c r="F1408" s="26" t="str">
        <f t="shared" si="254"/>
        <v>vie</v>
      </c>
      <c r="G1408" s="26" t="str">
        <f t="shared" si="255"/>
        <v>viernes</v>
      </c>
      <c r="I1408" s="26" t="str">
        <f t="shared" si="256"/>
        <v>1</v>
      </c>
      <c r="J1408" s="26" t="str">
        <f t="shared" si="257"/>
        <v>01</v>
      </c>
      <c r="K1408" s="26" t="str">
        <f t="shared" si="258"/>
        <v>ene</v>
      </c>
      <c r="L1408" s="26" t="str">
        <f t="shared" si="259"/>
        <v>enero</v>
      </c>
      <c r="M1408" s="26" t="str">
        <f t="shared" si="260"/>
        <v>e</v>
      </c>
      <c r="O1408" s="26" t="str">
        <f t="shared" si="261"/>
        <v>02</v>
      </c>
      <c r="P1408" s="26" t="str">
        <f t="shared" si="262"/>
        <v>2002</v>
      </c>
      <c r="R1408" s="26" t="str">
        <f t="shared" si="263"/>
        <v>01-2002</v>
      </c>
    </row>
    <row r="1409" spans="2:18" x14ac:dyDescent="0.25">
      <c r="B1409" s="24">
        <v>36741</v>
      </c>
      <c r="D1409" s="26" t="str">
        <f t="shared" si="252"/>
        <v>3</v>
      </c>
      <c r="E1409" s="26" t="str">
        <f t="shared" si="253"/>
        <v>03</v>
      </c>
      <c r="F1409" s="26" t="str">
        <f t="shared" si="254"/>
        <v>jue</v>
      </c>
      <c r="G1409" s="26" t="str">
        <f t="shared" si="255"/>
        <v>jueves</v>
      </c>
      <c r="I1409" s="26" t="str">
        <f t="shared" si="256"/>
        <v>8</v>
      </c>
      <c r="J1409" s="26" t="str">
        <f t="shared" si="257"/>
        <v>08</v>
      </c>
      <c r="K1409" s="26" t="str">
        <f t="shared" si="258"/>
        <v>ago</v>
      </c>
      <c r="L1409" s="26" t="str">
        <f t="shared" si="259"/>
        <v>agosto</v>
      </c>
      <c r="M1409" s="26" t="str">
        <f t="shared" si="260"/>
        <v>a</v>
      </c>
      <c r="O1409" s="26" t="str">
        <f t="shared" si="261"/>
        <v>00</v>
      </c>
      <c r="P1409" s="26" t="str">
        <f t="shared" si="262"/>
        <v>2000</v>
      </c>
      <c r="R1409" s="26" t="str">
        <f t="shared" si="263"/>
        <v>08-2000</v>
      </c>
    </row>
    <row r="1410" spans="2:18" x14ac:dyDescent="0.25">
      <c r="B1410" s="24">
        <v>41495</v>
      </c>
      <c r="D1410" s="26" t="str">
        <f t="shared" si="252"/>
        <v>9</v>
      </c>
      <c r="E1410" s="26" t="str">
        <f t="shared" si="253"/>
        <v>09</v>
      </c>
      <c r="F1410" s="26" t="str">
        <f t="shared" si="254"/>
        <v>vie</v>
      </c>
      <c r="G1410" s="26" t="str">
        <f t="shared" si="255"/>
        <v>viernes</v>
      </c>
      <c r="I1410" s="26" t="str">
        <f t="shared" si="256"/>
        <v>8</v>
      </c>
      <c r="J1410" s="26" t="str">
        <f t="shared" si="257"/>
        <v>08</v>
      </c>
      <c r="K1410" s="26" t="str">
        <f t="shared" si="258"/>
        <v>ago</v>
      </c>
      <c r="L1410" s="26" t="str">
        <f t="shared" si="259"/>
        <v>agosto</v>
      </c>
      <c r="M1410" s="26" t="str">
        <f t="shared" si="260"/>
        <v>a</v>
      </c>
      <c r="O1410" s="26" t="str">
        <f t="shared" si="261"/>
        <v>13</v>
      </c>
      <c r="P1410" s="26" t="str">
        <f t="shared" si="262"/>
        <v>2013</v>
      </c>
      <c r="R1410" s="26" t="str">
        <f t="shared" si="263"/>
        <v>08-2013</v>
      </c>
    </row>
    <row r="1411" spans="2:18" x14ac:dyDescent="0.25">
      <c r="B1411" s="24">
        <v>43319</v>
      </c>
      <c r="D1411" s="26" t="str">
        <f t="shared" si="252"/>
        <v>7</v>
      </c>
      <c r="E1411" s="26" t="str">
        <f t="shared" si="253"/>
        <v>07</v>
      </c>
      <c r="F1411" s="26" t="str">
        <f t="shared" si="254"/>
        <v>mar</v>
      </c>
      <c r="G1411" s="26" t="str">
        <f t="shared" si="255"/>
        <v>martes</v>
      </c>
      <c r="I1411" s="26" t="str">
        <f t="shared" si="256"/>
        <v>8</v>
      </c>
      <c r="J1411" s="26" t="str">
        <f t="shared" si="257"/>
        <v>08</v>
      </c>
      <c r="K1411" s="26" t="str">
        <f t="shared" si="258"/>
        <v>ago</v>
      </c>
      <c r="L1411" s="26" t="str">
        <f t="shared" si="259"/>
        <v>agosto</v>
      </c>
      <c r="M1411" s="26" t="str">
        <f t="shared" si="260"/>
        <v>a</v>
      </c>
      <c r="O1411" s="26" t="str">
        <f t="shared" si="261"/>
        <v>18</v>
      </c>
      <c r="P1411" s="26" t="str">
        <f t="shared" si="262"/>
        <v>2018</v>
      </c>
      <c r="R1411" s="26" t="str">
        <f t="shared" si="263"/>
        <v>08-2018</v>
      </c>
    </row>
    <row r="1412" spans="2:18" x14ac:dyDescent="0.25">
      <c r="B1412" s="24">
        <v>44339</v>
      </c>
      <c r="D1412" s="26" t="str">
        <f t="shared" si="252"/>
        <v>23</v>
      </c>
      <c r="E1412" s="26" t="str">
        <f t="shared" si="253"/>
        <v>23</v>
      </c>
      <c r="F1412" s="26" t="str">
        <f t="shared" si="254"/>
        <v>dom</v>
      </c>
      <c r="G1412" s="26" t="str">
        <f t="shared" si="255"/>
        <v>domingo</v>
      </c>
      <c r="I1412" s="26" t="str">
        <f t="shared" si="256"/>
        <v>5</v>
      </c>
      <c r="J1412" s="26" t="str">
        <f t="shared" si="257"/>
        <v>05</v>
      </c>
      <c r="K1412" s="26" t="str">
        <f t="shared" si="258"/>
        <v>may</v>
      </c>
      <c r="L1412" s="26" t="str">
        <f t="shared" si="259"/>
        <v>mayo</v>
      </c>
      <c r="M1412" s="26" t="str">
        <f t="shared" si="260"/>
        <v>m</v>
      </c>
      <c r="O1412" s="26" t="str">
        <f t="shared" si="261"/>
        <v>21</v>
      </c>
      <c r="P1412" s="26" t="str">
        <f t="shared" si="262"/>
        <v>2021</v>
      </c>
      <c r="R1412" s="26" t="str">
        <f t="shared" si="263"/>
        <v>05-2021</v>
      </c>
    </row>
    <row r="1413" spans="2:18" x14ac:dyDescent="0.25">
      <c r="B1413" s="24">
        <v>40781</v>
      </c>
      <c r="D1413" s="26" t="str">
        <f t="shared" si="252"/>
        <v>26</v>
      </c>
      <c r="E1413" s="26" t="str">
        <f t="shared" si="253"/>
        <v>26</v>
      </c>
      <c r="F1413" s="26" t="str">
        <f t="shared" si="254"/>
        <v>vie</v>
      </c>
      <c r="G1413" s="26" t="str">
        <f t="shared" si="255"/>
        <v>viernes</v>
      </c>
      <c r="I1413" s="26" t="str">
        <f t="shared" si="256"/>
        <v>8</v>
      </c>
      <c r="J1413" s="26" t="str">
        <f t="shared" si="257"/>
        <v>08</v>
      </c>
      <c r="K1413" s="26" t="str">
        <f t="shared" si="258"/>
        <v>ago</v>
      </c>
      <c r="L1413" s="26" t="str">
        <f t="shared" si="259"/>
        <v>agosto</v>
      </c>
      <c r="M1413" s="26" t="str">
        <f t="shared" si="260"/>
        <v>a</v>
      </c>
      <c r="O1413" s="26" t="str">
        <f t="shared" si="261"/>
        <v>11</v>
      </c>
      <c r="P1413" s="26" t="str">
        <f t="shared" si="262"/>
        <v>2011</v>
      </c>
      <c r="R1413" s="26" t="str">
        <f t="shared" si="263"/>
        <v>08-2011</v>
      </c>
    </row>
    <row r="1414" spans="2:18" x14ac:dyDescent="0.25">
      <c r="B1414" s="24">
        <v>44456</v>
      </c>
      <c r="D1414" s="26" t="str">
        <f t="shared" si="252"/>
        <v>17</v>
      </c>
      <c r="E1414" s="26" t="str">
        <f t="shared" si="253"/>
        <v>17</v>
      </c>
      <c r="F1414" s="26" t="str">
        <f t="shared" si="254"/>
        <v>vie</v>
      </c>
      <c r="G1414" s="26" t="str">
        <f t="shared" si="255"/>
        <v>viernes</v>
      </c>
      <c r="I1414" s="26" t="str">
        <f t="shared" si="256"/>
        <v>9</v>
      </c>
      <c r="J1414" s="26" t="str">
        <f t="shared" si="257"/>
        <v>09</v>
      </c>
      <c r="K1414" s="26" t="str">
        <f t="shared" si="258"/>
        <v>sep</v>
      </c>
      <c r="L1414" s="26" t="str">
        <f t="shared" si="259"/>
        <v>septiembre</v>
      </c>
      <c r="M1414" s="26" t="str">
        <f t="shared" si="260"/>
        <v>s</v>
      </c>
      <c r="O1414" s="26" t="str">
        <f t="shared" si="261"/>
        <v>21</v>
      </c>
      <c r="P1414" s="26" t="str">
        <f t="shared" si="262"/>
        <v>2021</v>
      </c>
      <c r="R1414" s="26" t="str">
        <f t="shared" si="263"/>
        <v>09-2021</v>
      </c>
    </row>
    <row r="1415" spans="2:18" x14ac:dyDescent="0.25">
      <c r="B1415" s="24">
        <v>41878</v>
      </c>
      <c r="D1415" s="26" t="str">
        <f t="shared" si="252"/>
        <v>27</v>
      </c>
      <c r="E1415" s="26" t="str">
        <f t="shared" si="253"/>
        <v>27</v>
      </c>
      <c r="F1415" s="26" t="str">
        <f t="shared" si="254"/>
        <v>mié</v>
      </c>
      <c r="G1415" s="26" t="str">
        <f t="shared" si="255"/>
        <v>miércoles</v>
      </c>
      <c r="I1415" s="26" t="str">
        <f t="shared" si="256"/>
        <v>8</v>
      </c>
      <c r="J1415" s="26" t="str">
        <f t="shared" si="257"/>
        <v>08</v>
      </c>
      <c r="K1415" s="26" t="str">
        <f t="shared" si="258"/>
        <v>ago</v>
      </c>
      <c r="L1415" s="26" t="str">
        <f t="shared" si="259"/>
        <v>agosto</v>
      </c>
      <c r="M1415" s="26" t="str">
        <f t="shared" si="260"/>
        <v>a</v>
      </c>
      <c r="O1415" s="26" t="str">
        <f t="shared" si="261"/>
        <v>14</v>
      </c>
      <c r="P1415" s="26" t="str">
        <f t="shared" si="262"/>
        <v>2014</v>
      </c>
      <c r="R1415" s="26" t="str">
        <f t="shared" si="263"/>
        <v>08-2014</v>
      </c>
    </row>
    <row r="1416" spans="2:18" x14ac:dyDescent="0.25">
      <c r="B1416" s="24">
        <v>37521</v>
      </c>
      <c r="D1416" s="26" t="str">
        <f t="shared" si="252"/>
        <v>22</v>
      </c>
      <c r="E1416" s="26" t="str">
        <f t="shared" si="253"/>
        <v>22</v>
      </c>
      <c r="F1416" s="26" t="str">
        <f t="shared" si="254"/>
        <v>dom</v>
      </c>
      <c r="G1416" s="26" t="str">
        <f t="shared" si="255"/>
        <v>domingo</v>
      </c>
      <c r="I1416" s="26" t="str">
        <f t="shared" si="256"/>
        <v>9</v>
      </c>
      <c r="J1416" s="26" t="str">
        <f t="shared" si="257"/>
        <v>09</v>
      </c>
      <c r="K1416" s="26" t="str">
        <f t="shared" si="258"/>
        <v>sep</v>
      </c>
      <c r="L1416" s="26" t="str">
        <f t="shared" si="259"/>
        <v>septiembre</v>
      </c>
      <c r="M1416" s="26" t="str">
        <f t="shared" si="260"/>
        <v>s</v>
      </c>
      <c r="O1416" s="26" t="str">
        <f t="shared" si="261"/>
        <v>02</v>
      </c>
      <c r="P1416" s="26" t="str">
        <f t="shared" si="262"/>
        <v>2002</v>
      </c>
      <c r="R1416" s="26" t="str">
        <f t="shared" si="263"/>
        <v>09-2002</v>
      </c>
    </row>
    <row r="1417" spans="2:18" x14ac:dyDescent="0.25">
      <c r="B1417" s="24">
        <v>42665</v>
      </c>
      <c r="D1417" s="26" t="str">
        <f t="shared" si="252"/>
        <v>22</v>
      </c>
      <c r="E1417" s="26" t="str">
        <f t="shared" si="253"/>
        <v>22</v>
      </c>
      <c r="F1417" s="26" t="str">
        <f t="shared" si="254"/>
        <v>sáb</v>
      </c>
      <c r="G1417" s="26" t="str">
        <f t="shared" si="255"/>
        <v>sábado</v>
      </c>
      <c r="I1417" s="26" t="str">
        <f t="shared" si="256"/>
        <v>10</v>
      </c>
      <c r="J1417" s="26" t="str">
        <f t="shared" si="257"/>
        <v>10</v>
      </c>
      <c r="K1417" s="26" t="str">
        <f t="shared" si="258"/>
        <v>oct</v>
      </c>
      <c r="L1417" s="26" t="str">
        <f t="shared" si="259"/>
        <v>octubre</v>
      </c>
      <c r="M1417" s="26" t="str">
        <f t="shared" si="260"/>
        <v>o</v>
      </c>
      <c r="O1417" s="26" t="str">
        <f t="shared" si="261"/>
        <v>16</v>
      </c>
      <c r="P1417" s="26" t="str">
        <f t="shared" si="262"/>
        <v>2016</v>
      </c>
      <c r="R1417" s="26" t="str">
        <f t="shared" si="263"/>
        <v>10-2016</v>
      </c>
    </row>
    <row r="1418" spans="2:18" x14ac:dyDescent="0.25">
      <c r="B1418" s="24">
        <v>39024</v>
      </c>
      <c r="D1418" s="26" t="str">
        <f t="shared" si="252"/>
        <v>3</v>
      </c>
      <c r="E1418" s="26" t="str">
        <f t="shared" si="253"/>
        <v>03</v>
      </c>
      <c r="F1418" s="26" t="str">
        <f t="shared" si="254"/>
        <v>vie</v>
      </c>
      <c r="G1418" s="26" t="str">
        <f t="shared" si="255"/>
        <v>viernes</v>
      </c>
      <c r="I1418" s="26" t="str">
        <f t="shared" si="256"/>
        <v>11</v>
      </c>
      <c r="J1418" s="26" t="str">
        <f t="shared" si="257"/>
        <v>11</v>
      </c>
      <c r="K1418" s="26" t="str">
        <f t="shared" si="258"/>
        <v>nov</v>
      </c>
      <c r="L1418" s="26" t="str">
        <f t="shared" si="259"/>
        <v>noviembre</v>
      </c>
      <c r="M1418" s="26" t="str">
        <f t="shared" si="260"/>
        <v>n</v>
      </c>
      <c r="O1418" s="26" t="str">
        <f t="shared" si="261"/>
        <v>06</v>
      </c>
      <c r="P1418" s="26" t="str">
        <f t="shared" si="262"/>
        <v>2006</v>
      </c>
      <c r="R1418" s="26" t="str">
        <f t="shared" si="263"/>
        <v>11-2006</v>
      </c>
    </row>
    <row r="1419" spans="2:18" x14ac:dyDescent="0.25">
      <c r="B1419" s="24">
        <v>43240</v>
      </c>
      <c r="D1419" s="26" t="str">
        <f t="shared" si="252"/>
        <v>20</v>
      </c>
      <c r="E1419" s="26" t="str">
        <f t="shared" si="253"/>
        <v>20</v>
      </c>
      <c r="F1419" s="26" t="str">
        <f t="shared" si="254"/>
        <v>dom</v>
      </c>
      <c r="G1419" s="26" t="str">
        <f t="shared" si="255"/>
        <v>domingo</v>
      </c>
      <c r="I1419" s="26" t="str">
        <f t="shared" si="256"/>
        <v>5</v>
      </c>
      <c r="J1419" s="26" t="str">
        <f t="shared" si="257"/>
        <v>05</v>
      </c>
      <c r="K1419" s="26" t="str">
        <f t="shared" si="258"/>
        <v>may</v>
      </c>
      <c r="L1419" s="26" t="str">
        <f t="shared" si="259"/>
        <v>mayo</v>
      </c>
      <c r="M1419" s="26" t="str">
        <f t="shared" si="260"/>
        <v>m</v>
      </c>
      <c r="O1419" s="26" t="str">
        <f t="shared" si="261"/>
        <v>18</v>
      </c>
      <c r="P1419" s="26" t="str">
        <f t="shared" si="262"/>
        <v>2018</v>
      </c>
      <c r="R1419" s="26" t="str">
        <f t="shared" si="263"/>
        <v>05-2018</v>
      </c>
    </row>
    <row r="1420" spans="2:18" x14ac:dyDescent="0.25">
      <c r="B1420" s="24">
        <v>43253</v>
      </c>
      <c r="D1420" s="26" t="str">
        <f t="shared" ref="D1420:D1483" si="264">TEXT(B1420,"d")</f>
        <v>2</v>
      </c>
      <c r="E1420" s="26" t="str">
        <f t="shared" ref="E1420:E1483" si="265">TEXT(B1420,"dd")</f>
        <v>02</v>
      </c>
      <c r="F1420" s="26" t="str">
        <f t="shared" ref="F1420:F1483" si="266">TEXT(B1420,"ddd")</f>
        <v>sáb</v>
      </c>
      <c r="G1420" s="26" t="str">
        <f t="shared" ref="G1420:G1483" si="267">TEXT(B1420,"dddd")</f>
        <v>sábado</v>
      </c>
      <c r="I1420" s="26" t="str">
        <f t="shared" ref="I1420:I1483" si="268">TEXT(B1420,"m")</f>
        <v>6</v>
      </c>
      <c r="J1420" s="26" t="str">
        <f t="shared" ref="J1420:J1483" si="269">TEXT(B1420,"mm")</f>
        <v>06</v>
      </c>
      <c r="K1420" s="26" t="str">
        <f t="shared" ref="K1420:K1483" si="270">TEXT(B1420,"mmm")</f>
        <v>jun</v>
      </c>
      <c r="L1420" s="26" t="str">
        <f t="shared" ref="L1420:L1483" si="271">TEXT(B1420,"mmmm")</f>
        <v>junio</v>
      </c>
      <c r="M1420" s="26" t="str">
        <f t="shared" ref="M1420:M1483" si="272">TEXT(B1420,"mmmmm")</f>
        <v>j</v>
      </c>
      <c r="O1420" s="26" t="str">
        <f t="shared" ref="O1420:O1483" si="273">TEXT(B1420,"yy")</f>
        <v>18</v>
      </c>
      <c r="P1420" s="26" t="str">
        <f t="shared" ref="P1420:P1483" si="274">TEXT(B1420,"yyyy")</f>
        <v>2018</v>
      </c>
      <c r="R1420" s="26" t="str">
        <f t="shared" ref="R1420:R1483" si="275">TEXT(B1420,"mm-yyyy")</f>
        <v>06-2018</v>
      </c>
    </row>
    <row r="1421" spans="2:18" x14ac:dyDescent="0.25">
      <c r="B1421" s="24">
        <v>44258</v>
      </c>
      <c r="D1421" s="26" t="str">
        <f t="shared" si="264"/>
        <v>3</v>
      </c>
      <c r="E1421" s="26" t="str">
        <f t="shared" si="265"/>
        <v>03</v>
      </c>
      <c r="F1421" s="26" t="str">
        <f t="shared" si="266"/>
        <v>mié</v>
      </c>
      <c r="G1421" s="26" t="str">
        <f t="shared" si="267"/>
        <v>miércoles</v>
      </c>
      <c r="I1421" s="26" t="str">
        <f t="shared" si="268"/>
        <v>3</v>
      </c>
      <c r="J1421" s="26" t="str">
        <f t="shared" si="269"/>
        <v>03</v>
      </c>
      <c r="K1421" s="26" t="str">
        <f t="shared" si="270"/>
        <v>mar</v>
      </c>
      <c r="L1421" s="26" t="str">
        <f t="shared" si="271"/>
        <v>marzo</v>
      </c>
      <c r="M1421" s="26" t="str">
        <f t="shared" si="272"/>
        <v>m</v>
      </c>
      <c r="O1421" s="26" t="str">
        <f t="shared" si="273"/>
        <v>21</v>
      </c>
      <c r="P1421" s="26" t="str">
        <f t="shared" si="274"/>
        <v>2021</v>
      </c>
      <c r="R1421" s="26" t="str">
        <f t="shared" si="275"/>
        <v>03-2021</v>
      </c>
    </row>
    <row r="1422" spans="2:18" x14ac:dyDescent="0.25">
      <c r="B1422" s="24">
        <v>44115</v>
      </c>
      <c r="D1422" s="26" t="str">
        <f t="shared" si="264"/>
        <v>11</v>
      </c>
      <c r="E1422" s="26" t="str">
        <f t="shared" si="265"/>
        <v>11</v>
      </c>
      <c r="F1422" s="26" t="str">
        <f t="shared" si="266"/>
        <v>dom</v>
      </c>
      <c r="G1422" s="26" t="str">
        <f t="shared" si="267"/>
        <v>domingo</v>
      </c>
      <c r="I1422" s="26" t="str">
        <f t="shared" si="268"/>
        <v>10</v>
      </c>
      <c r="J1422" s="26" t="str">
        <f t="shared" si="269"/>
        <v>10</v>
      </c>
      <c r="K1422" s="26" t="str">
        <f t="shared" si="270"/>
        <v>oct</v>
      </c>
      <c r="L1422" s="26" t="str">
        <f t="shared" si="271"/>
        <v>octubre</v>
      </c>
      <c r="M1422" s="26" t="str">
        <f t="shared" si="272"/>
        <v>o</v>
      </c>
      <c r="O1422" s="26" t="str">
        <f t="shared" si="273"/>
        <v>20</v>
      </c>
      <c r="P1422" s="26" t="str">
        <f t="shared" si="274"/>
        <v>2020</v>
      </c>
      <c r="R1422" s="26" t="str">
        <f t="shared" si="275"/>
        <v>10-2020</v>
      </c>
    </row>
    <row r="1423" spans="2:18" x14ac:dyDescent="0.25">
      <c r="B1423" s="24">
        <v>36788</v>
      </c>
      <c r="D1423" s="26" t="str">
        <f t="shared" si="264"/>
        <v>19</v>
      </c>
      <c r="E1423" s="26" t="str">
        <f t="shared" si="265"/>
        <v>19</v>
      </c>
      <c r="F1423" s="26" t="str">
        <f t="shared" si="266"/>
        <v>mar</v>
      </c>
      <c r="G1423" s="26" t="str">
        <f t="shared" si="267"/>
        <v>martes</v>
      </c>
      <c r="I1423" s="26" t="str">
        <f t="shared" si="268"/>
        <v>9</v>
      </c>
      <c r="J1423" s="26" t="str">
        <f t="shared" si="269"/>
        <v>09</v>
      </c>
      <c r="K1423" s="26" t="str">
        <f t="shared" si="270"/>
        <v>sep</v>
      </c>
      <c r="L1423" s="26" t="str">
        <f t="shared" si="271"/>
        <v>septiembre</v>
      </c>
      <c r="M1423" s="26" t="str">
        <f t="shared" si="272"/>
        <v>s</v>
      </c>
      <c r="O1423" s="26" t="str">
        <f t="shared" si="273"/>
        <v>00</v>
      </c>
      <c r="P1423" s="26" t="str">
        <f t="shared" si="274"/>
        <v>2000</v>
      </c>
      <c r="R1423" s="26" t="str">
        <f t="shared" si="275"/>
        <v>09-2000</v>
      </c>
    </row>
    <row r="1424" spans="2:18" x14ac:dyDescent="0.25">
      <c r="B1424" s="24">
        <v>37705</v>
      </c>
      <c r="D1424" s="26" t="str">
        <f t="shared" si="264"/>
        <v>25</v>
      </c>
      <c r="E1424" s="26" t="str">
        <f t="shared" si="265"/>
        <v>25</v>
      </c>
      <c r="F1424" s="26" t="str">
        <f t="shared" si="266"/>
        <v>mar</v>
      </c>
      <c r="G1424" s="26" t="str">
        <f t="shared" si="267"/>
        <v>martes</v>
      </c>
      <c r="I1424" s="26" t="str">
        <f t="shared" si="268"/>
        <v>3</v>
      </c>
      <c r="J1424" s="26" t="str">
        <f t="shared" si="269"/>
        <v>03</v>
      </c>
      <c r="K1424" s="26" t="str">
        <f t="shared" si="270"/>
        <v>mar</v>
      </c>
      <c r="L1424" s="26" t="str">
        <f t="shared" si="271"/>
        <v>marzo</v>
      </c>
      <c r="M1424" s="26" t="str">
        <f t="shared" si="272"/>
        <v>m</v>
      </c>
      <c r="O1424" s="26" t="str">
        <f t="shared" si="273"/>
        <v>03</v>
      </c>
      <c r="P1424" s="26" t="str">
        <f t="shared" si="274"/>
        <v>2003</v>
      </c>
      <c r="R1424" s="26" t="str">
        <f t="shared" si="275"/>
        <v>03-2003</v>
      </c>
    </row>
    <row r="1425" spans="2:18" x14ac:dyDescent="0.25">
      <c r="B1425" s="24">
        <v>40371</v>
      </c>
      <c r="D1425" s="26" t="str">
        <f t="shared" si="264"/>
        <v>12</v>
      </c>
      <c r="E1425" s="26" t="str">
        <f t="shared" si="265"/>
        <v>12</v>
      </c>
      <c r="F1425" s="26" t="str">
        <f t="shared" si="266"/>
        <v>lun</v>
      </c>
      <c r="G1425" s="26" t="str">
        <f t="shared" si="267"/>
        <v>lunes</v>
      </c>
      <c r="I1425" s="26" t="str">
        <f t="shared" si="268"/>
        <v>7</v>
      </c>
      <c r="J1425" s="26" t="str">
        <f t="shared" si="269"/>
        <v>07</v>
      </c>
      <c r="K1425" s="26" t="str">
        <f t="shared" si="270"/>
        <v>jul</v>
      </c>
      <c r="L1425" s="26" t="str">
        <f t="shared" si="271"/>
        <v>julio</v>
      </c>
      <c r="M1425" s="26" t="str">
        <f t="shared" si="272"/>
        <v>j</v>
      </c>
      <c r="O1425" s="26" t="str">
        <f t="shared" si="273"/>
        <v>10</v>
      </c>
      <c r="P1425" s="26" t="str">
        <f t="shared" si="274"/>
        <v>2010</v>
      </c>
      <c r="R1425" s="26" t="str">
        <f t="shared" si="275"/>
        <v>07-2010</v>
      </c>
    </row>
    <row r="1426" spans="2:18" x14ac:dyDescent="0.25">
      <c r="B1426" s="24">
        <v>41499</v>
      </c>
      <c r="D1426" s="26" t="str">
        <f t="shared" si="264"/>
        <v>13</v>
      </c>
      <c r="E1426" s="26" t="str">
        <f t="shared" si="265"/>
        <v>13</v>
      </c>
      <c r="F1426" s="26" t="str">
        <f t="shared" si="266"/>
        <v>mar</v>
      </c>
      <c r="G1426" s="26" t="str">
        <f t="shared" si="267"/>
        <v>martes</v>
      </c>
      <c r="I1426" s="26" t="str">
        <f t="shared" si="268"/>
        <v>8</v>
      </c>
      <c r="J1426" s="26" t="str">
        <f t="shared" si="269"/>
        <v>08</v>
      </c>
      <c r="K1426" s="26" t="str">
        <f t="shared" si="270"/>
        <v>ago</v>
      </c>
      <c r="L1426" s="26" t="str">
        <f t="shared" si="271"/>
        <v>agosto</v>
      </c>
      <c r="M1426" s="26" t="str">
        <f t="shared" si="272"/>
        <v>a</v>
      </c>
      <c r="O1426" s="26" t="str">
        <f t="shared" si="273"/>
        <v>13</v>
      </c>
      <c r="P1426" s="26" t="str">
        <f t="shared" si="274"/>
        <v>2013</v>
      </c>
      <c r="R1426" s="26" t="str">
        <f t="shared" si="275"/>
        <v>08-2013</v>
      </c>
    </row>
    <row r="1427" spans="2:18" x14ac:dyDescent="0.25">
      <c r="B1427" s="24">
        <v>40065</v>
      </c>
      <c r="D1427" s="26" t="str">
        <f t="shared" si="264"/>
        <v>9</v>
      </c>
      <c r="E1427" s="26" t="str">
        <f t="shared" si="265"/>
        <v>09</v>
      </c>
      <c r="F1427" s="26" t="str">
        <f t="shared" si="266"/>
        <v>mié</v>
      </c>
      <c r="G1427" s="26" t="str">
        <f t="shared" si="267"/>
        <v>miércoles</v>
      </c>
      <c r="I1427" s="26" t="str">
        <f t="shared" si="268"/>
        <v>9</v>
      </c>
      <c r="J1427" s="26" t="str">
        <f t="shared" si="269"/>
        <v>09</v>
      </c>
      <c r="K1427" s="26" t="str">
        <f t="shared" si="270"/>
        <v>sep</v>
      </c>
      <c r="L1427" s="26" t="str">
        <f t="shared" si="271"/>
        <v>septiembre</v>
      </c>
      <c r="M1427" s="26" t="str">
        <f t="shared" si="272"/>
        <v>s</v>
      </c>
      <c r="O1427" s="26" t="str">
        <f t="shared" si="273"/>
        <v>09</v>
      </c>
      <c r="P1427" s="26" t="str">
        <f t="shared" si="274"/>
        <v>2009</v>
      </c>
      <c r="R1427" s="26" t="str">
        <f t="shared" si="275"/>
        <v>09-2009</v>
      </c>
    </row>
    <row r="1428" spans="2:18" x14ac:dyDescent="0.25">
      <c r="B1428" s="24">
        <v>38080</v>
      </c>
      <c r="D1428" s="26" t="str">
        <f t="shared" si="264"/>
        <v>3</v>
      </c>
      <c r="E1428" s="26" t="str">
        <f t="shared" si="265"/>
        <v>03</v>
      </c>
      <c r="F1428" s="26" t="str">
        <f t="shared" si="266"/>
        <v>sáb</v>
      </c>
      <c r="G1428" s="26" t="str">
        <f t="shared" si="267"/>
        <v>sábado</v>
      </c>
      <c r="I1428" s="26" t="str">
        <f t="shared" si="268"/>
        <v>4</v>
      </c>
      <c r="J1428" s="26" t="str">
        <f t="shared" si="269"/>
        <v>04</v>
      </c>
      <c r="K1428" s="26" t="str">
        <f t="shared" si="270"/>
        <v>abr</v>
      </c>
      <c r="L1428" s="26" t="str">
        <f t="shared" si="271"/>
        <v>abril</v>
      </c>
      <c r="M1428" s="26" t="str">
        <f t="shared" si="272"/>
        <v>a</v>
      </c>
      <c r="O1428" s="26" t="str">
        <f t="shared" si="273"/>
        <v>04</v>
      </c>
      <c r="P1428" s="26" t="str">
        <f t="shared" si="274"/>
        <v>2004</v>
      </c>
      <c r="R1428" s="26" t="str">
        <f t="shared" si="275"/>
        <v>04-2004</v>
      </c>
    </row>
    <row r="1429" spans="2:18" x14ac:dyDescent="0.25">
      <c r="B1429" s="24">
        <v>42260</v>
      </c>
      <c r="D1429" s="26" t="str">
        <f t="shared" si="264"/>
        <v>13</v>
      </c>
      <c r="E1429" s="26" t="str">
        <f t="shared" si="265"/>
        <v>13</v>
      </c>
      <c r="F1429" s="26" t="str">
        <f t="shared" si="266"/>
        <v>dom</v>
      </c>
      <c r="G1429" s="26" t="str">
        <f t="shared" si="267"/>
        <v>domingo</v>
      </c>
      <c r="I1429" s="26" t="str">
        <f t="shared" si="268"/>
        <v>9</v>
      </c>
      <c r="J1429" s="26" t="str">
        <f t="shared" si="269"/>
        <v>09</v>
      </c>
      <c r="K1429" s="26" t="str">
        <f t="shared" si="270"/>
        <v>sep</v>
      </c>
      <c r="L1429" s="26" t="str">
        <f t="shared" si="271"/>
        <v>septiembre</v>
      </c>
      <c r="M1429" s="26" t="str">
        <f t="shared" si="272"/>
        <v>s</v>
      </c>
      <c r="O1429" s="26" t="str">
        <f t="shared" si="273"/>
        <v>15</v>
      </c>
      <c r="P1429" s="26" t="str">
        <f t="shared" si="274"/>
        <v>2015</v>
      </c>
      <c r="R1429" s="26" t="str">
        <f t="shared" si="275"/>
        <v>09-2015</v>
      </c>
    </row>
    <row r="1430" spans="2:18" x14ac:dyDescent="0.25">
      <c r="B1430" s="24">
        <v>38471</v>
      </c>
      <c r="D1430" s="26" t="str">
        <f t="shared" si="264"/>
        <v>29</v>
      </c>
      <c r="E1430" s="26" t="str">
        <f t="shared" si="265"/>
        <v>29</v>
      </c>
      <c r="F1430" s="26" t="str">
        <f t="shared" si="266"/>
        <v>vie</v>
      </c>
      <c r="G1430" s="26" t="str">
        <f t="shared" si="267"/>
        <v>viernes</v>
      </c>
      <c r="I1430" s="26" t="str">
        <f t="shared" si="268"/>
        <v>4</v>
      </c>
      <c r="J1430" s="26" t="str">
        <f t="shared" si="269"/>
        <v>04</v>
      </c>
      <c r="K1430" s="26" t="str">
        <f t="shared" si="270"/>
        <v>abr</v>
      </c>
      <c r="L1430" s="26" t="str">
        <f t="shared" si="271"/>
        <v>abril</v>
      </c>
      <c r="M1430" s="26" t="str">
        <f t="shared" si="272"/>
        <v>a</v>
      </c>
      <c r="O1430" s="26" t="str">
        <f t="shared" si="273"/>
        <v>05</v>
      </c>
      <c r="P1430" s="26" t="str">
        <f t="shared" si="274"/>
        <v>2005</v>
      </c>
      <c r="R1430" s="26" t="str">
        <f t="shared" si="275"/>
        <v>04-2005</v>
      </c>
    </row>
    <row r="1431" spans="2:18" x14ac:dyDescent="0.25">
      <c r="B1431" s="24">
        <v>37601</v>
      </c>
      <c r="D1431" s="26" t="str">
        <f t="shared" si="264"/>
        <v>11</v>
      </c>
      <c r="E1431" s="26" t="str">
        <f t="shared" si="265"/>
        <v>11</v>
      </c>
      <c r="F1431" s="26" t="str">
        <f t="shared" si="266"/>
        <v>mié</v>
      </c>
      <c r="G1431" s="26" t="str">
        <f t="shared" si="267"/>
        <v>miércoles</v>
      </c>
      <c r="I1431" s="26" t="str">
        <f t="shared" si="268"/>
        <v>12</v>
      </c>
      <c r="J1431" s="26" t="str">
        <f t="shared" si="269"/>
        <v>12</v>
      </c>
      <c r="K1431" s="26" t="str">
        <f t="shared" si="270"/>
        <v>dic</v>
      </c>
      <c r="L1431" s="26" t="str">
        <f t="shared" si="271"/>
        <v>diciembre</v>
      </c>
      <c r="M1431" s="26" t="str">
        <f t="shared" si="272"/>
        <v>d</v>
      </c>
      <c r="O1431" s="26" t="str">
        <f t="shared" si="273"/>
        <v>02</v>
      </c>
      <c r="P1431" s="26" t="str">
        <f t="shared" si="274"/>
        <v>2002</v>
      </c>
      <c r="R1431" s="26" t="str">
        <f t="shared" si="275"/>
        <v>12-2002</v>
      </c>
    </row>
    <row r="1432" spans="2:18" x14ac:dyDescent="0.25">
      <c r="B1432" s="24">
        <v>42954</v>
      </c>
      <c r="D1432" s="26" t="str">
        <f t="shared" si="264"/>
        <v>7</v>
      </c>
      <c r="E1432" s="26" t="str">
        <f t="shared" si="265"/>
        <v>07</v>
      </c>
      <c r="F1432" s="26" t="str">
        <f t="shared" si="266"/>
        <v>lun</v>
      </c>
      <c r="G1432" s="26" t="str">
        <f t="shared" si="267"/>
        <v>lunes</v>
      </c>
      <c r="I1432" s="26" t="str">
        <f t="shared" si="268"/>
        <v>8</v>
      </c>
      <c r="J1432" s="26" t="str">
        <f t="shared" si="269"/>
        <v>08</v>
      </c>
      <c r="K1432" s="26" t="str">
        <f t="shared" si="270"/>
        <v>ago</v>
      </c>
      <c r="L1432" s="26" t="str">
        <f t="shared" si="271"/>
        <v>agosto</v>
      </c>
      <c r="M1432" s="26" t="str">
        <f t="shared" si="272"/>
        <v>a</v>
      </c>
      <c r="O1432" s="26" t="str">
        <f t="shared" si="273"/>
        <v>17</v>
      </c>
      <c r="P1432" s="26" t="str">
        <f t="shared" si="274"/>
        <v>2017</v>
      </c>
      <c r="R1432" s="26" t="str">
        <f t="shared" si="275"/>
        <v>08-2017</v>
      </c>
    </row>
    <row r="1433" spans="2:18" x14ac:dyDescent="0.25">
      <c r="B1433" s="24">
        <v>38409</v>
      </c>
      <c r="D1433" s="26" t="str">
        <f t="shared" si="264"/>
        <v>26</v>
      </c>
      <c r="E1433" s="26" t="str">
        <f t="shared" si="265"/>
        <v>26</v>
      </c>
      <c r="F1433" s="26" t="str">
        <f t="shared" si="266"/>
        <v>sáb</v>
      </c>
      <c r="G1433" s="26" t="str">
        <f t="shared" si="267"/>
        <v>sábado</v>
      </c>
      <c r="I1433" s="26" t="str">
        <f t="shared" si="268"/>
        <v>2</v>
      </c>
      <c r="J1433" s="26" t="str">
        <f t="shared" si="269"/>
        <v>02</v>
      </c>
      <c r="K1433" s="26" t="str">
        <f t="shared" si="270"/>
        <v>feb</v>
      </c>
      <c r="L1433" s="26" t="str">
        <f t="shared" si="271"/>
        <v>febrero</v>
      </c>
      <c r="M1433" s="26" t="str">
        <f t="shared" si="272"/>
        <v>f</v>
      </c>
      <c r="O1433" s="26" t="str">
        <f t="shared" si="273"/>
        <v>05</v>
      </c>
      <c r="P1433" s="26" t="str">
        <f t="shared" si="274"/>
        <v>2005</v>
      </c>
      <c r="R1433" s="26" t="str">
        <f t="shared" si="275"/>
        <v>02-2005</v>
      </c>
    </row>
    <row r="1434" spans="2:18" x14ac:dyDescent="0.25">
      <c r="B1434" s="24">
        <v>43252</v>
      </c>
      <c r="D1434" s="26" t="str">
        <f t="shared" si="264"/>
        <v>1</v>
      </c>
      <c r="E1434" s="26" t="str">
        <f t="shared" si="265"/>
        <v>01</v>
      </c>
      <c r="F1434" s="26" t="str">
        <f t="shared" si="266"/>
        <v>vie</v>
      </c>
      <c r="G1434" s="26" t="str">
        <f t="shared" si="267"/>
        <v>viernes</v>
      </c>
      <c r="I1434" s="26" t="str">
        <f t="shared" si="268"/>
        <v>6</v>
      </c>
      <c r="J1434" s="26" t="str">
        <f t="shared" si="269"/>
        <v>06</v>
      </c>
      <c r="K1434" s="26" t="str">
        <f t="shared" si="270"/>
        <v>jun</v>
      </c>
      <c r="L1434" s="26" t="str">
        <f t="shared" si="271"/>
        <v>junio</v>
      </c>
      <c r="M1434" s="26" t="str">
        <f t="shared" si="272"/>
        <v>j</v>
      </c>
      <c r="O1434" s="26" t="str">
        <f t="shared" si="273"/>
        <v>18</v>
      </c>
      <c r="P1434" s="26" t="str">
        <f t="shared" si="274"/>
        <v>2018</v>
      </c>
      <c r="R1434" s="26" t="str">
        <f t="shared" si="275"/>
        <v>06-2018</v>
      </c>
    </row>
    <row r="1435" spans="2:18" x14ac:dyDescent="0.25">
      <c r="B1435" s="24">
        <v>44474</v>
      </c>
      <c r="D1435" s="26" t="str">
        <f t="shared" si="264"/>
        <v>5</v>
      </c>
      <c r="E1435" s="26" t="str">
        <f t="shared" si="265"/>
        <v>05</v>
      </c>
      <c r="F1435" s="26" t="str">
        <f t="shared" si="266"/>
        <v>mar</v>
      </c>
      <c r="G1435" s="26" t="str">
        <f t="shared" si="267"/>
        <v>martes</v>
      </c>
      <c r="I1435" s="26" t="str">
        <f t="shared" si="268"/>
        <v>10</v>
      </c>
      <c r="J1435" s="26" t="str">
        <f t="shared" si="269"/>
        <v>10</v>
      </c>
      <c r="K1435" s="26" t="str">
        <f t="shared" si="270"/>
        <v>oct</v>
      </c>
      <c r="L1435" s="26" t="str">
        <f t="shared" si="271"/>
        <v>octubre</v>
      </c>
      <c r="M1435" s="26" t="str">
        <f t="shared" si="272"/>
        <v>o</v>
      </c>
      <c r="O1435" s="26" t="str">
        <f t="shared" si="273"/>
        <v>21</v>
      </c>
      <c r="P1435" s="26" t="str">
        <f t="shared" si="274"/>
        <v>2021</v>
      </c>
      <c r="R1435" s="26" t="str">
        <f t="shared" si="275"/>
        <v>10-2021</v>
      </c>
    </row>
    <row r="1436" spans="2:18" x14ac:dyDescent="0.25">
      <c r="B1436" s="24">
        <v>40042</v>
      </c>
      <c r="D1436" s="26" t="str">
        <f t="shared" si="264"/>
        <v>17</v>
      </c>
      <c r="E1436" s="26" t="str">
        <f t="shared" si="265"/>
        <v>17</v>
      </c>
      <c r="F1436" s="26" t="str">
        <f t="shared" si="266"/>
        <v>lun</v>
      </c>
      <c r="G1436" s="26" t="str">
        <f t="shared" si="267"/>
        <v>lunes</v>
      </c>
      <c r="I1436" s="26" t="str">
        <f t="shared" si="268"/>
        <v>8</v>
      </c>
      <c r="J1436" s="26" t="str">
        <f t="shared" si="269"/>
        <v>08</v>
      </c>
      <c r="K1436" s="26" t="str">
        <f t="shared" si="270"/>
        <v>ago</v>
      </c>
      <c r="L1436" s="26" t="str">
        <f t="shared" si="271"/>
        <v>agosto</v>
      </c>
      <c r="M1436" s="26" t="str">
        <f t="shared" si="272"/>
        <v>a</v>
      </c>
      <c r="O1436" s="26" t="str">
        <f t="shared" si="273"/>
        <v>09</v>
      </c>
      <c r="P1436" s="26" t="str">
        <f t="shared" si="274"/>
        <v>2009</v>
      </c>
      <c r="R1436" s="26" t="str">
        <f t="shared" si="275"/>
        <v>08-2009</v>
      </c>
    </row>
    <row r="1437" spans="2:18" x14ac:dyDescent="0.25">
      <c r="B1437" s="24">
        <v>38108</v>
      </c>
      <c r="D1437" s="26" t="str">
        <f t="shared" si="264"/>
        <v>1</v>
      </c>
      <c r="E1437" s="26" t="str">
        <f t="shared" si="265"/>
        <v>01</v>
      </c>
      <c r="F1437" s="26" t="str">
        <f t="shared" si="266"/>
        <v>sáb</v>
      </c>
      <c r="G1437" s="26" t="str">
        <f t="shared" si="267"/>
        <v>sábado</v>
      </c>
      <c r="I1437" s="26" t="str">
        <f t="shared" si="268"/>
        <v>5</v>
      </c>
      <c r="J1437" s="26" t="str">
        <f t="shared" si="269"/>
        <v>05</v>
      </c>
      <c r="K1437" s="26" t="str">
        <f t="shared" si="270"/>
        <v>may</v>
      </c>
      <c r="L1437" s="26" t="str">
        <f t="shared" si="271"/>
        <v>mayo</v>
      </c>
      <c r="M1437" s="26" t="str">
        <f t="shared" si="272"/>
        <v>m</v>
      </c>
      <c r="O1437" s="26" t="str">
        <f t="shared" si="273"/>
        <v>04</v>
      </c>
      <c r="P1437" s="26" t="str">
        <f t="shared" si="274"/>
        <v>2004</v>
      </c>
      <c r="R1437" s="26" t="str">
        <f t="shared" si="275"/>
        <v>05-2004</v>
      </c>
    </row>
    <row r="1438" spans="2:18" x14ac:dyDescent="0.25">
      <c r="B1438" s="24">
        <v>38453</v>
      </c>
      <c r="D1438" s="26" t="str">
        <f t="shared" si="264"/>
        <v>11</v>
      </c>
      <c r="E1438" s="26" t="str">
        <f t="shared" si="265"/>
        <v>11</v>
      </c>
      <c r="F1438" s="26" t="str">
        <f t="shared" si="266"/>
        <v>lun</v>
      </c>
      <c r="G1438" s="26" t="str">
        <f t="shared" si="267"/>
        <v>lunes</v>
      </c>
      <c r="I1438" s="26" t="str">
        <f t="shared" si="268"/>
        <v>4</v>
      </c>
      <c r="J1438" s="26" t="str">
        <f t="shared" si="269"/>
        <v>04</v>
      </c>
      <c r="K1438" s="26" t="str">
        <f t="shared" si="270"/>
        <v>abr</v>
      </c>
      <c r="L1438" s="26" t="str">
        <f t="shared" si="271"/>
        <v>abril</v>
      </c>
      <c r="M1438" s="26" t="str">
        <f t="shared" si="272"/>
        <v>a</v>
      </c>
      <c r="O1438" s="26" t="str">
        <f t="shared" si="273"/>
        <v>05</v>
      </c>
      <c r="P1438" s="26" t="str">
        <f t="shared" si="274"/>
        <v>2005</v>
      </c>
      <c r="R1438" s="26" t="str">
        <f t="shared" si="275"/>
        <v>04-2005</v>
      </c>
    </row>
    <row r="1439" spans="2:18" x14ac:dyDescent="0.25">
      <c r="B1439" s="24">
        <v>39146</v>
      </c>
      <c r="D1439" s="26" t="str">
        <f t="shared" si="264"/>
        <v>5</v>
      </c>
      <c r="E1439" s="26" t="str">
        <f t="shared" si="265"/>
        <v>05</v>
      </c>
      <c r="F1439" s="26" t="str">
        <f t="shared" si="266"/>
        <v>lun</v>
      </c>
      <c r="G1439" s="26" t="str">
        <f t="shared" si="267"/>
        <v>lunes</v>
      </c>
      <c r="I1439" s="26" t="str">
        <f t="shared" si="268"/>
        <v>3</v>
      </c>
      <c r="J1439" s="26" t="str">
        <f t="shared" si="269"/>
        <v>03</v>
      </c>
      <c r="K1439" s="26" t="str">
        <f t="shared" si="270"/>
        <v>mar</v>
      </c>
      <c r="L1439" s="26" t="str">
        <f t="shared" si="271"/>
        <v>marzo</v>
      </c>
      <c r="M1439" s="26" t="str">
        <f t="shared" si="272"/>
        <v>m</v>
      </c>
      <c r="O1439" s="26" t="str">
        <f t="shared" si="273"/>
        <v>07</v>
      </c>
      <c r="P1439" s="26" t="str">
        <f t="shared" si="274"/>
        <v>2007</v>
      </c>
      <c r="R1439" s="26" t="str">
        <f t="shared" si="275"/>
        <v>03-2007</v>
      </c>
    </row>
    <row r="1440" spans="2:18" x14ac:dyDescent="0.25">
      <c r="B1440" s="24">
        <v>37045</v>
      </c>
      <c r="D1440" s="26" t="str">
        <f t="shared" si="264"/>
        <v>3</v>
      </c>
      <c r="E1440" s="26" t="str">
        <f t="shared" si="265"/>
        <v>03</v>
      </c>
      <c r="F1440" s="26" t="str">
        <f t="shared" si="266"/>
        <v>dom</v>
      </c>
      <c r="G1440" s="26" t="str">
        <f t="shared" si="267"/>
        <v>domingo</v>
      </c>
      <c r="I1440" s="26" t="str">
        <f t="shared" si="268"/>
        <v>6</v>
      </c>
      <c r="J1440" s="26" t="str">
        <f t="shared" si="269"/>
        <v>06</v>
      </c>
      <c r="K1440" s="26" t="str">
        <f t="shared" si="270"/>
        <v>jun</v>
      </c>
      <c r="L1440" s="26" t="str">
        <f t="shared" si="271"/>
        <v>junio</v>
      </c>
      <c r="M1440" s="26" t="str">
        <f t="shared" si="272"/>
        <v>j</v>
      </c>
      <c r="O1440" s="26" t="str">
        <f t="shared" si="273"/>
        <v>01</v>
      </c>
      <c r="P1440" s="26" t="str">
        <f t="shared" si="274"/>
        <v>2001</v>
      </c>
      <c r="R1440" s="26" t="str">
        <f t="shared" si="275"/>
        <v>06-2001</v>
      </c>
    </row>
    <row r="1441" spans="2:18" x14ac:dyDescent="0.25">
      <c r="B1441" s="24">
        <v>37908</v>
      </c>
      <c r="D1441" s="26" t="str">
        <f t="shared" si="264"/>
        <v>14</v>
      </c>
      <c r="E1441" s="26" t="str">
        <f t="shared" si="265"/>
        <v>14</v>
      </c>
      <c r="F1441" s="26" t="str">
        <f t="shared" si="266"/>
        <v>mar</v>
      </c>
      <c r="G1441" s="26" t="str">
        <f t="shared" si="267"/>
        <v>martes</v>
      </c>
      <c r="I1441" s="26" t="str">
        <f t="shared" si="268"/>
        <v>10</v>
      </c>
      <c r="J1441" s="26" t="str">
        <f t="shared" si="269"/>
        <v>10</v>
      </c>
      <c r="K1441" s="26" t="str">
        <f t="shared" si="270"/>
        <v>oct</v>
      </c>
      <c r="L1441" s="26" t="str">
        <f t="shared" si="271"/>
        <v>octubre</v>
      </c>
      <c r="M1441" s="26" t="str">
        <f t="shared" si="272"/>
        <v>o</v>
      </c>
      <c r="O1441" s="26" t="str">
        <f t="shared" si="273"/>
        <v>03</v>
      </c>
      <c r="P1441" s="26" t="str">
        <f t="shared" si="274"/>
        <v>2003</v>
      </c>
      <c r="R1441" s="26" t="str">
        <f t="shared" si="275"/>
        <v>10-2003</v>
      </c>
    </row>
    <row r="1442" spans="2:18" x14ac:dyDescent="0.25">
      <c r="B1442" s="24">
        <v>42438</v>
      </c>
      <c r="D1442" s="26" t="str">
        <f t="shared" si="264"/>
        <v>9</v>
      </c>
      <c r="E1442" s="26" t="str">
        <f t="shared" si="265"/>
        <v>09</v>
      </c>
      <c r="F1442" s="26" t="str">
        <f t="shared" si="266"/>
        <v>mié</v>
      </c>
      <c r="G1442" s="26" t="str">
        <f t="shared" si="267"/>
        <v>miércoles</v>
      </c>
      <c r="I1442" s="26" t="str">
        <f t="shared" si="268"/>
        <v>3</v>
      </c>
      <c r="J1442" s="26" t="str">
        <f t="shared" si="269"/>
        <v>03</v>
      </c>
      <c r="K1442" s="26" t="str">
        <f t="shared" si="270"/>
        <v>mar</v>
      </c>
      <c r="L1442" s="26" t="str">
        <f t="shared" si="271"/>
        <v>marzo</v>
      </c>
      <c r="M1442" s="26" t="str">
        <f t="shared" si="272"/>
        <v>m</v>
      </c>
      <c r="O1442" s="26" t="str">
        <f t="shared" si="273"/>
        <v>16</v>
      </c>
      <c r="P1442" s="26" t="str">
        <f t="shared" si="274"/>
        <v>2016</v>
      </c>
      <c r="R1442" s="26" t="str">
        <f t="shared" si="275"/>
        <v>03-2016</v>
      </c>
    </row>
    <row r="1443" spans="2:18" x14ac:dyDescent="0.25">
      <c r="B1443" s="24">
        <v>42388</v>
      </c>
      <c r="D1443" s="26" t="str">
        <f t="shared" si="264"/>
        <v>19</v>
      </c>
      <c r="E1443" s="26" t="str">
        <f t="shared" si="265"/>
        <v>19</v>
      </c>
      <c r="F1443" s="26" t="str">
        <f t="shared" si="266"/>
        <v>mar</v>
      </c>
      <c r="G1443" s="26" t="str">
        <f t="shared" si="267"/>
        <v>martes</v>
      </c>
      <c r="I1443" s="26" t="str">
        <f t="shared" si="268"/>
        <v>1</v>
      </c>
      <c r="J1443" s="26" t="str">
        <f t="shared" si="269"/>
        <v>01</v>
      </c>
      <c r="K1443" s="26" t="str">
        <f t="shared" si="270"/>
        <v>ene</v>
      </c>
      <c r="L1443" s="26" t="str">
        <f t="shared" si="271"/>
        <v>enero</v>
      </c>
      <c r="M1443" s="26" t="str">
        <f t="shared" si="272"/>
        <v>e</v>
      </c>
      <c r="O1443" s="26" t="str">
        <f t="shared" si="273"/>
        <v>16</v>
      </c>
      <c r="P1443" s="26" t="str">
        <f t="shared" si="274"/>
        <v>2016</v>
      </c>
      <c r="R1443" s="26" t="str">
        <f t="shared" si="275"/>
        <v>01-2016</v>
      </c>
    </row>
    <row r="1444" spans="2:18" x14ac:dyDescent="0.25">
      <c r="B1444" s="24">
        <v>40635</v>
      </c>
      <c r="D1444" s="26" t="str">
        <f t="shared" si="264"/>
        <v>2</v>
      </c>
      <c r="E1444" s="26" t="str">
        <f t="shared" si="265"/>
        <v>02</v>
      </c>
      <c r="F1444" s="26" t="str">
        <f t="shared" si="266"/>
        <v>sáb</v>
      </c>
      <c r="G1444" s="26" t="str">
        <f t="shared" si="267"/>
        <v>sábado</v>
      </c>
      <c r="I1444" s="26" t="str">
        <f t="shared" si="268"/>
        <v>4</v>
      </c>
      <c r="J1444" s="26" t="str">
        <f t="shared" si="269"/>
        <v>04</v>
      </c>
      <c r="K1444" s="26" t="str">
        <f t="shared" si="270"/>
        <v>abr</v>
      </c>
      <c r="L1444" s="26" t="str">
        <f t="shared" si="271"/>
        <v>abril</v>
      </c>
      <c r="M1444" s="26" t="str">
        <f t="shared" si="272"/>
        <v>a</v>
      </c>
      <c r="O1444" s="26" t="str">
        <f t="shared" si="273"/>
        <v>11</v>
      </c>
      <c r="P1444" s="26" t="str">
        <f t="shared" si="274"/>
        <v>2011</v>
      </c>
      <c r="R1444" s="26" t="str">
        <f t="shared" si="275"/>
        <v>04-2011</v>
      </c>
    </row>
    <row r="1445" spans="2:18" x14ac:dyDescent="0.25">
      <c r="B1445" s="24">
        <v>41866</v>
      </c>
      <c r="D1445" s="26" t="str">
        <f t="shared" si="264"/>
        <v>15</v>
      </c>
      <c r="E1445" s="26" t="str">
        <f t="shared" si="265"/>
        <v>15</v>
      </c>
      <c r="F1445" s="26" t="str">
        <f t="shared" si="266"/>
        <v>vie</v>
      </c>
      <c r="G1445" s="26" t="str">
        <f t="shared" si="267"/>
        <v>viernes</v>
      </c>
      <c r="I1445" s="26" t="str">
        <f t="shared" si="268"/>
        <v>8</v>
      </c>
      <c r="J1445" s="26" t="str">
        <f t="shared" si="269"/>
        <v>08</v>
      </c>
      <c r="K1445" s="26" t="str">
        <f t="shared" si="270"/>
        <v>ago</v>
      </c>
      <c r="L1445" s="26" t="str">
        <f t="shared" si="271"/>
        <v>agosto</v>
      </c>
      <c r="M1445" s="26" t="str">
        <f t="shared" si="272"/>
        <v>a</v>
      </c>
      <c r="O1445" s="26" t="str">
        <f t="shared" si="273"/>
        <v>14</v>
      </c>
      <c r="P1445" s="26" t="str">
        <f t="shared" si="274"/>
        <v>2014</v>
      </c>
      <c r="R1445" s="26" t="str">
        <f t="shared" si="275"/>
        <v>08-2014</v>
      </c>
    </row>
    <row r="1446" spans="2:18" x14ac:dyDescent="0.25">
      <c r="B1446" s="24">
        <v>36659</v>
      </c>
      <c r="D1446" s="26" t="str">
        <f t="shared" si="264"/>
        <v>13</v>
      </c>
      <c r="E1446" s="26" t="str">
        <f t="shared" si="265"/>
        <v>13</v>
      </c>
      <c r="F1446" s="26" t="str">
        <f t="shared" si="266"/>
        <v>sáb</v>
      </c>
      <c r="G1446" s="26" t="str">
        <f t="shared" si="267"/>
        <v>sábado</v>
      </c>
      <c r="I1446" s="26" t="str">
        <f t="shared" si="268"/>
        <v>5</v>
      </c>
      <c r="J1446" s="26" t="str">
        <f t="shared" si="269"/>
        <v>05</v>
      </c>
      <c r="K1446" s="26" t="str">
        <f t="shared" si="270"/>
        <v>may</v>
      </c>
      <c r="L1446" s="26" t="str">
        <f t="shared" si="271"/>
        <v>mayo</v>
      </c>
      <c r="M1446" s="26" t="str">
        <f t="shared" si="272"/>
        <v>m</v>
      </c>
      <c r="O1446" s="26" t="str">
        <f t="shared" si="273"/>
        <v>00</v>
      </c>
      <c r="P1446" s="26" t="str">
        <f t="shared" si="274"/>
        <v>2000</v>
      </c>
      <c r="R1446" s="26" t="str">
        <f t="shared" si="275"/>
        <v>05-2000</v>
      </c>
    </row>
    <row r="1447" spans="2:18" x14ac:dyDescent="0.25">
      <c r="B1447" s="24">
        <v>42917</v>
      </c>
      <c r="D1447" s="26" t="str">
        <f t="shared" si="264"/>
        <v>1</v>
      </c>
      <c r="E1447" s="26" t="str">
        <f t="shared" si="265"/>
        <v>01</v>
      </c>
      <c r="F1447" s="26" t="str">
        <f t="shared" si="266"/>
        <v>sáb</v>
      </c>
      <c r="G1447" s="26" t="str">
        <f t="shared" si="267"/>
        <v>sábado</v>
      </c>
      <c r="I1447" s="26" t="str">
        <f t="shared" si="268"/>
        <v>7</v>
      </c>
      <c r="J1447" s="26" t="str">
        <f t="shared" si="269"/>
        <v>07</v>
      </c>
      <c r="K1447" s="26" t="str">
        <f t="shared" si="270"/>
        <v>jul</v>
      </c>
      <c r="L1447" s="26" t="str">
        <f t="shared" si="271"/>
        <v>julio</v>
      </c>
      <c r="M1447" s="26" t="str">
        <f t="shared" si="272"/>
        <v>j</v>
      </c>
      <c r="O1447" s="26" t="str">
        <f t="shared" si="273"/>
        <v>17</v>
      </c>
      <c r="P1447" s="26" t="str">
        <f t="shared" si="274"/>
        <v>2017</v>
      </c>
      <c r="R1447" s="26" t="str">
        <f t="shared" si="275"/>
        <v>07-2017</v>
      </c>
    </row>
    <row r="1448" spans="2:18" x14ac:dyDescent="0.25">
      <c r="B1448" s="24">
        <v>40405</v>
      </c>
      <c r="D1448" s="26" t="str">
        <f t="shared" si="264"/>
        <v>15</v>
      </c>
      <c r="E1448" s="26" t="str">
        <f t="shared" si="265"/>
        <v>15</v>
      </c>
      <c r="F1448" s="26" t="str">
        <f t="shared" si="266"/>
        <v>dom</v>
      </c>
      <c r="G1448" s="26" t="str">
        <f t="shared" si="267"/>
        <v>domingo</v>
      </c>
      <c r="I1448" s="26" t="str">
        <f t="shared" si="268"/>
        <v>8</v>
      </c>
      <c r="J1448" s="26" t="str">
        <f t="shared" si="269"/>
        <v>08</v>
      </c>
      <c r="K1448" s="26" t="str">
        <f t="shared" si="270"/>
        <v>ago</v>
      </c>
      <c r="L1448" s="26" t="str">
        <f t="shared" si="271"/>
        <v>agosto</v>
      </c>
      <c r="M1448" s="26" t="str">
        <f t="shared" si="272"/>
        <v>a</v>
      </c>
      <c r="O1448" s="26" t="str">
        <f t="shared" si="273"/>
        <v>10</v>
      </c>
      <c r="P1448" s="26" t="str">
        <f t="shared" si="274"/>
        <v>2010</v>
      </c>
      <c r="R1448" s="26" t="str">
        <f t="shared" si="275"/>
        <v>08-2010</v>
      </c>
    </row>
    <row r="1449" spans="2:18" x14ac:dyDescent="0.25">
      <c r="B1449" s="24">
        <v>39920</v>
      </c>
      <c r="D1449" s="26" t="str">
        <f t="shared" si="264"/>
        <v>17</v>
      </c>
      <c r="E1449" s="26" t="str">
        <f t="shared" si="265"/>
        <v>17</v>
      </c>
      <c r="F1449" s="26" t="str">
        <f t="shared" si="266"/>
        <v>vie</v>
      </c>
      <c r="G1449" s="26" t="str">
        <f t="shared" si="267"/>
        <v>viernes</v>
      </c>
      <c r="I1449" s="26" t="str">
        <f t="shared" si="268"/>
        <v>4</v>
      </c>
      <c r="J1449" s="26" t="str">
        <f t="shared" si="269"/>
        <v>04</v>
      </c>
      <c r="K1449" s="26" t="str">
        <f t="shared" si="270"/>
        <v>abr</v>
      </c>
      <c r="L1449" s="26" t="str">
        <f t="shared" si="271"/>
        <v>abril</v>
      </c>
      <c r="M1449" s="26" t="str">
        <f t="shared" si="272"/>
        <v>a</v>
      </c>
      <c r="O1449" s="26" t="str">
        <f t="shared" si="273"/>
        <v>09</v>
      </c>
      <c r="P1449" s="26" t="str">
        <f t="shared" si="274"/>
        <v>2009</v>
      </c>
      <c r="R1449" s="26" t="str">
        <f t="shared" si="275"/>
        <v>04-2009</v>
      </c>
    </row>
    <row r="1450" spans="2:18" x14ac:dyDescent="0.25">
      <c r="B1450" s="24">
        <v>39609</v>
      </c>
      <c r="D1450" s="26" t="str">
        <f t="shared" si="264"/>
        <v>10</v>
      </c>
      <c r="E1450" s="26" t="str">
        <f t="shared" si="265"/>
        <v>10</v>
      </c>
      <c r="F1450" s="26" t="str">
        <f t="shared" si="266"/>
        <v>mar</v>
      </c>
      <c r="G1450" s="26" t="str">
        <f t="shared" si="267"/>
        <v>martes</v>
      </c>
      <c r="I1450" s="26" t="str">
        <f t="shared" si="268"/>
        <v>6</v>
      </c>
      <c r="J1450" s="26" t="str">
        <f t="shared" si="269"/>
        <v>06</v>
      </c>
      <c r="K1450" s="26" t="str">
        <f t="shared" si="270"/>
        <v>jun</v>
      </c>
      <c r="L1450" s="26" t="str">
        <f t="shared" si="271"/>
        <v>junio</v>
      </c>
      <c r="M1450" s="26" t="str">
        <f t="shared" si="272"/>
        <v>j</v>
      </c>
      <c r="O1450" s="26" t="str">
        <f t="shared" si="273"/>
        <v>08</v>
      </c>
      <c r="P1450" s="26" t="str">
        <f t="shared" si="274"/>
        <v>2008</v>
      </c>
      <c r="R1450" s="26" t="str">
        <f t="shared" si="275"/>
        <v>06-2008</v>
      </c>
    </row>
    <row r="1451" spans="2:18" x14ac:dyDescent="0.25">
      <c r="B1451" s="24">
        <v>40465</v>
      </c>
      <c r="D1451" s="26" t="str">
        <f t="shared" si="264"/>
        <v>14</v>
      </c>
      <c r="E1451" s="26" t="str">
        <f t="shared" si="265"/>
        <v>14</v>
      </c>
      <c r="F1451" s="26" t="str">
        <f t="shared" si="266"/>
        <v>jue</v>
      </c>
      <c r="G1451" s="26" t="str">
        <f t="shared" si="267"/>
        <v>jueves</v>
      </c>
      <c r="I1451" s="26" t="str">
        <f t="shared" si="268"/>
        <v>10</v>
      </c>
      <c r="J1451" s="26" t="str">
        <f t="shared" si="269"/>
        <v>10</v>
      </c>
      <c r="K1451" s="26" t="str">
        <f t="shared" si="270"/>
        <v>oct</v>
      </c>
      <c r="L1451" s="26" t="str">
        <f t="shared" si="271"/>
        <v>octubre</v>
      </c>
      <c r="M1451" s="26" t="str">
        <f t="shared" si="272"/>
        <v>o</v>
      </c>
      <c r="O1451" s="26" t="str">
        <f t="shared" si="273"/>
        <v>10</v>
      </c>
      <c r="P1451" s="26" t="str">
        <f t="shared" si="274"/>
        <v>2010</v>
      </c>
      <c r="R1451" s="26" t="str">
        <f t="shared" si="275"/>
        <v>10-2010</v>
      </c>
    </row>
    <row r="1452" spans="2:18" x14ac:dyDescent="0.25">
      <c r="B1452" s="24">
        <v>42511</v>
      </c>
      <c r="D1452" s="26" t="str">
        <f t="shared" si="264"/>
        <v>21</v>
      </c>
      <c r="E1452" s="26" t="str">
        <f t="shared" si="265"/>
        <v>21</v>
      </c>
      <c r="F1452" s="26" t="str">
        <f t="shared" si="266"/>
        <v>sáb</v>
      </c>
      <c r="G1452" s="26" t="str">
        <f t="shared" si="267"/>
        <v>sábado</v>
      </c>
      <c r="I1452" s="26" t="str">
        <f t="shared" si="268"/>
        <v>5</v>
      </c>
      <c r="J1452" s="26" t="str">
        <f t="shared" si="269"/>
        <v>05</v>
      </c>
      <c r="K1452" s="26" t="str">
        <f t="shared" si="270"/>
        <v>may</v>
      </c>
      <c r="L1452" s="26" t="str">
        <f t="shared" si="271"/>
        <v>mayo</v>
      </c>
      <c r="M1452" s="26" t="str">
        <f t="shared" si="272"/>
        <v>m</v>
      </c>
      <c r="O1452" s="26" t="str">
        <f t="shared" si="273"/>
        <v>16</v>
      </c>
      <c r="P1452" s="26" t="str">
        <f t="shared" si="274"/>
        <v>2016</v>
      </c>
      <c r="R1452" s="26" t="str">
        <f t="shared" si="275"/>
        <v>05-2016</v>
      </c>
    </row>
    <row r="1453" spans="2:18" x14ac:dyDescent="0.25">
      <c r="B1453" s="24">
        <v>43311</v>
      </c>
      <c r="D1453" s="26" t="str">
        <f t="shared" si="264"/>
        <v>30</v>
      </c>
      <c r="E1453" s="26" t="str">
        <f t="shared" si="265"/>
        <v>30</v>
      </c>
      <c r="F1453" s="26" t="str">
        <f t="shared" si="266"/>
        <v>lun</v>
      </c>
      <c r="G1453" s="26" t="str">
        <f t="shared" si="267"/>
        <v>lunes</v>
      </c>
      <c r="I1453" s="26" t="str">
        <f t="shared" si="268"/>
        <v>7</v>
      </c>
      <c r="J1453" s="26" t="str">
        <f t="shared" si="269"/>
        <v>07</v>
      </c>
      <c r="K1453" s="26" t="str">
        <f t="shared" si="270"/>
        <v>jul</v>
      </c>
      <c r="L1453" s="26" t="str">
        <f t="shared" si="271"/>
        <v>julio</v>
      </c>
      <c r="M1453" s="26" t="str">
        <f t="shared" si="272"/>
        <v>j</v>
      </c>
      <c r="O1453" s="26" t="str">
        <f t="shared" si="273"/>
        <v>18</v>
      </c>
      <c r="P1453" s="26" t="str">
        <f t="shared" si="274"/>
        <v>2018</v>
      </c>
      <c r="R1453" s="26" t="str">
        <f t="shared" si="275"/>
        <v>07-2018</v>
      </c>
    </row>
    <row r="1454" spans="2:18" x14ac:dyDescent="0.25">
      <c r="B1454" s="24">
        <v>39245</v>
      </c>
      <c r="D1454" s="26" t="str">
        <f t="shared" si="264"/>
        <v>12</v>
      </c>
      <c r="E1454" s="26" t="str">
        <f t="shared" si="265"/>
        <v>12</v>
      </c>
      <c r="F1454" s="26" t="str">
        <f t="shared" si="266"/>
        <v>mar</v>
      </c>
      <c r="G1454" s="26" t="str">
        <f t="shared" si="267"/>
        <v>martes</v>
      </c>
      <c r="I1454" s="26" t="str">
        <f t="shared" si="268"/>
        <v>6</v>
      </c>
      <c r="J1454" s="26" t="str">
        <f t="shared" si="269"/>
        <v>06</v>
      </c>
      <c r="K1454" s="26" t="str">
        <f t="shared" si="270"/>
        <v>jun</v>
      </c>
      <c r="L1454" s="26" t="str">
        <f t="shared" si="271"/>
        <v>junio</v>
      </c>
      <c r="M1454" s="26" t="str">
        <f t="shared" si="272"/>
        <v>j</v>
      </c>
      <c r="O1454" s="26" t="str">
        <f t="shared" si="273"/>
        <v>07</v>
      </c>
      <c r="P1454" s="26" t="str">
        <f t="shared" si="274"/>
        <v>2007</v>
      </c>
      <c r="R1454" s="26" t="str">
        <f t="shared" si="275"/>
        <v>06-2007</v>
      </c>
    </row>
    <row r="1455" spans="2:18" x14ac:dyDescent="0.25">
      <c r="B1455" s="24">
        <v>43854</v>
      </c>
      <c r="D1455" s="26" t="str">
        <f t="shared" si="264"/>
        <v>24</v>
      </c>
      <c r="E1455" s="26" t="str">
        <f t="shared" si="265"/>
        <v>24</v>
      </c>
      <c r="F1455" s="26" t="str">
        <f t="shared" si="266"/>
        <v>vie</v>
      </c>
      <c r="G1455" s="26" t="str">
        <f t="shared" si="267"/>
        <v>viernes</v>
      </c>
      <c r="I1455" s="26" t="str">
        <f t="shared" si="268"/>
        <v>1</v>
      </c>
      <c r="J1455" s="26" t="str">
        <f t="shared" si="269"/>
        <v>01</v>
      </c>
      <c r="K1455" s="26" t="str">
        <f t="shared" si="270"/>
        <v>ene</v>
      </c>
      <c r="L1455" s="26" t="str">
        <f t="shared" si="271"/>
        <v>enero</v>
      </c>
      <c r="M1455" s="26" t="str">
        <f t="shared" si="272"/>
        <v>e</v>
      </c>
      <c r="O1455" s="26" t="str">
        <f t="shared" si="273"/>
        <v>20</v>
      </c>
      <c r="P1455" s="26" t="str">
        <f t="shared" si="274"/>
        <v>2020</v>
      </c>
      <c r="R1455" s="26" t="str">
        <f t="shared" si="275"/>
        <v>01-2020</v>
      </c>
    </row>
    <row r="1456" spans="2:18" x14ac:dyDescent="0.25">
      <c r="B1456" s="24">
        <v>39704</v>
      </c>
      <c r="D1456" s="26" t="str">
        <f t="shared" si="264"/>
        <v>13</v>
      </c>
      <c r="E1456" s="26" t="str">
        <f t="shared" si="265"/>
        <v>13</v>
      </c>
      <c r="F1456" s="26" t="str">
        <f t="shared" si="266"/>
        <v>sáb</v>
      </c>
      <c r="G1456" s="26" t="str">
        <f t="shared" si="267"/>
        <v>sábado</v>
      </c>
      <c r="I1456" s="26" t="str">
        <f t="shared" si="268"/>
        <v>9</v>
      </c>
      <c r="J1456" s="26" t="str">
        <f t="shared" si="269"/>
        <v>09</v>
      </c>
      <c r="K1456" s="26" t="str">
        <f t="shared" si="270"/>
        <v>sep</v>
      </c>
      <c r="L1456" s="26" t="str">
        <f t="shared" si="271"/>
        <v>septiembre</v>
      </c>
      <c r="M1456" s="26" t="str">
        <f t="shared" si="272"/>
        <v>s</v>
      </c>
      <c r="O1456" s="26" t="str">
        <f t="shared" si="273"/>
        <v>08</v>
      </c>
      <c r="P1456" s="26" t="str">
        <f t="shared" si="274"/>
        <v>2008</v>
      </c>
      <c r="R1456" s="26" t="str">
        <f t="shared" si="275"/>
        <v>09-2008</v>
      </c>
    </row>
    <row r="1457" spans="2:18" x14ac:dyDescent="0.25">
      <c r="B1457" s="24">
        <v>38635</v>
      </c>
      <c r="D1457" s="26" t="str">
        <f t="shared" si="264"/>
        <v>10</v>
      </c>
      <c r="E1457" s="26" t="str">
        <f t="shared" si="265"/>
        <v>10</v>
      </c>
      <c r="F1457" s="26" t="str">
        <f t="shared" si="266"/>
        <v>lun</v>
      </c>
      <c r="G1457" s="26" t="str">
        <f t="shared" si="267"/>
        <v>lunes</v>
      </c>
      <c r="I1457" s="26" t="str">
        <f t="shared" si="268"/>
        <v>10</v>
      </c>
      <c r="J1457" s="26" t="str">
        <f t="shared" si="269"/>
        <v>10</v>
      </c>
      <c r="K1457" s="26" t="str">
        <f t="shared" si="270"/>
        <v>oct</v>
      </c>
      <c r="L1457" s="26" t="str">
        <f t="shared" si="271"/>
        <v>octubre</v>
      </c>
      <c r="M1457" s="26" t="str">
        <f t="shared" si="272"/>
        <v>o</v>
      </c>
      <c r="O1457" s="26" t="str">
        <f t="shared" si="273"/>
        <v>05</v>
      </c>
      <c r="P1457" s="26" t="str">
        <f t="shared" si="274"/>
        <v>2005</v>
      </c>
      <c r="R1457" s="26" t="str">
        <f t="shared" si="275"/>
        <v>10-2005</v>
      </c>
    </row>
    <row r="1458" spans="2:18" x14ac:dyDescent="0.25">
      <c r="B1458" s="24">
        <v>44558</v>
      </c>
      <c r="D1458" s="26" t="str">
        <f t="shared" si="264"/>
        <v>28</v>
      </c>
      <c r="E1458" s="26" t="str">
        <f t="shared" si="265"/>
        <v>28</v>
      </c>
      <c r="F1458" s="26" t="str">
        <f t="shared" si="266"/>
        <v>mar</v>
      </c>
      <c r="G1458" s="26" t="str">
        <f t="shared" si="267"/>
        <v>martes</v>
      </c>
      <c r="I1458" s="26" t="str">
        <f t="shared" si="268"/>
        <v>12</v>
      </c>
      <c r="J1458" s="26" t="str">
        <f t="shared" si="269"/>
        <v>12</v>
      </c>
      <c r="K1458" s="26" t="str">
        <f t="shared" si="270"/>
        <v>dic</v>
      </c>
      <c r="L1458" s="26" t="str">
        <f t="shared" si="271"/>
        <v>diciembre</v>
      </c>
      <c r="M1458" s="26" t="str">
        <f t="shared" si="272"/>
        <v>d</v>
      </c>
      <c r="O1458" s="26" t="str">
        <f t="shared" si="273"/>
        <v>21</v>
      </c>
      <c r="P1458" s="26" t="str">
        <f t="shared" si="274"/>
        <v>2021</v>
      </c>
      <c r="R1458" s="26" t="str">
        <f t="shared" si="275"/>
        <v>12-2021</v>
      </c>
    </row>
    <row r="1459" spans="2:18" x14ac:dyDescent="0.25">
      <c r="B1459" s="24">
        <v>37359</v>
      </c>
      <c r="D1459" s="26" t="str">
        <f t="shared" si="264"/>
        <v>13</v>
      </c>
      <c r="E1459" s="26" t="str">
        <f t="shared" si="265"/>
        <v>13</v>
      </c>
      <c r="F1459" s="26" t="str">
        <f t="shared" si="266"/>
        <v>sáb</v>
      </c>
      <c r="G1459" s="26" t="str">
        <f t="shared" si="267"/>
        <v>sábado</v>
      </c>
      <c r="I1459" s="26" t="str">
        <f t="shared" si="268"/>
        <v>4</v>
      </c>
      <c r="J1459" s="26" t="str">
        <f t="shared" si="269"/>
        <v>04</v>
      </c>
      <c r="K1459" s="26" t="str">
        <f t="shared" si="270"/>
        <v>abr</v>
      </c>
      <c r="L1459" s="26" t="str">
        <f t="shared" si="271"/>
        <v>abril</v>
      </c>
      <c r="M1459" s="26" t="str">
        <f t="shared" si="272"/>
        <v>a</v>
      </c>
      <c r="O1459" s="26" t="str">
        <f t="shared" si="273"/>
        <v>02</v>
      </c>
      <c r="P1459" s="26" t="str">
        <f t="shared" si="274"/>
        <v>2002</v>
      </c>
      <c r="R1459" s="26" t="str">
        <f t="shared" si="275"/>
        <v>04-2002</v>
      </c>
    </row>
    <row r="1460" spans="2:18" x14ac:dyDescent="0.25">
      <c r="B1460" s="24">
        <v>40305</v>
      </c>
      <c r="D1460" s="26" t="str">
        <f t="shared" si="264"/>
        <v>7</v>
      </c>
      <c r="E1460" s="26" t="str">
        <f t="shared" si="265"/>
        <v>07</v>
      </c>
      <c r="F1460" s="26" t="str">
        <f t="shared" si="266"/>
        <v>vie</v>
      </c>
      <c r="G1460" s="26" t="str">
        <f t="shared" si="267"/>
        <v>viernes</v>
      </c>
      <c r="I1460" s="26" t="str">
        <f t="shared" si="268"/>
        <v>5</v>
      </c>
      <c r="J1460" s="26" t="str">
        <f t="shared" si="269"/>
        <v>05</v>
      </c>
      <c r="K1460" s="26" t="str">
        <f t="shared" si="270"/>
        <v>may</v>
      </c>
      <c r="L1460" s="26" t="str">
        <f t="shared" si="271"/>
        <v>mayo</v>
      </c>
      <c r="M1460" s="26" t="str">
        <f t="shared" si="272"/>
        <v>m</v>
      </c>
      <c r="O1460" s="26" t="str">
        <f t="shared" si="273"/>
        <v>10</v>
      </c>
      <c r="P1460" s="26" t="str">
        <f t="shared" si="274"/>
        <v>2010</v>
      </c>
      <c r="R1460" s="26" t="str">
        <f t="shared" si="275"/>
        <v>05-2010</v>
      </c>
    </row>
    <row r="1461" spans="2:18" x14ac:dyDescent="0.25">
      <c r="B1461" s="24">
        <v>40314</v>
      </c>
      <c r="D1461" s="26" t="str">
        <f t="shared" si="264"/>
        <v>16</v>
      </c>
      <c r="E1461" s="26" t="str">
        <f t="shared" si="265"/>
        <v>16</v>
      </c>
      <c r="F1461" s="26" t="str">
        <f t="shared" si="266"/>
        <v>dom</v>
      </c>
      <c r="G1461" s="26" t="str">
        <f t="shared" si="267"/>
        <v>domingo</v>
      </c>
      <c r="I1461" s="26" t="str">
        <f t="shared" si="268"/>
        <v>5</v>
      </c>
      <c r="J1461" s="26" t="str">
        <f t="shared" si="269"/>
        <v>05</v>
      </c>
      <c r="K1461" s="26" t="str">
        <f t="shared" si="270"/>
        <v>may</v>
      </c>
      <c r="L1461" s="26" t="str">
        <f t="shared" si="271"/>
        <v>mayo</v>
      </c>
      <c r="M1461" s="26" t="str">
        <f t="shared" si="272"/>
        <v>m</v>
      </c>
      <c r="O1461" s="26" t="str">
        <f t="shared" si="273"/>
        <v>10</v>
      </c>
      <c r="P1461" s="26" t="str">
        <f t="shared" si="274"/>
        <v>2010</v>
      </c>
      <c r="R1461" s="26" t="str">
        <f t="shared" si="275"/>
        <v>05-2010</v>
      </c>
    </row>
    <row r="1462" spans="2:18" x14ac:dyDescent="0.25">
      <c r="B1462" s="24">
        <v>42028</v>
      </c>
      <c r="D1462" s="26" t="str">
        <f t="shared" si="264"/>
        <v>24</v>
      </c>
      <c r="E1462" s="26" t="str">
        <f t="shared" si="265"/>
        <v>24</v>
      </c>
      <c r="F1462" s="26" t="str">
        <f t="shared" si="266"/>
        <v>sáb</v>
      </c>
      <c r="G1462" s="26" t="str">
        <f t="shared" si="267"/>
        <v>sábado</v>
      </c>
      <c r="I1462" s="26" t="str">
        <f t="shared" si="268"/>
        <v>1</v>
      </c>
      <c r="J1462" s="26" t="str">
        <f t="shared" si="269"/>
        <v>01</v>
      </c>
      <c r="K1462" s="26" t="str">
        <f t="shared" si="270"/>
        <v>ene</v>
      </c>
      <c r="L1462" s="26" t="str">
        <f t="shared" si="271"/>
        <v>enero</v>
      </c>
      <c r="M1462" s="26" t="str">
        <f t="shared" si="272"/>
        <v>e</v>
      </c>
      <c r="O1462" s="26" t="str">
        <f t="shared" si="273"/>
        <v>15</v>
      </c>
      <c r="P1462" s="26" t="str">
        <f t="shared" si="274"/>
        <v>2015</v>
      </c>
      <c r="R1462" s="26" t="str">
        <f t="shared" si="275"/>
        <v>01-2015</v>
      </c>
    </row>
    <row r="1463" spans="2:18" x14ac:dyDescent="0.25">
      <c r="B1463" s="24">
        <v>38895</v>
      </c>
      <c r="D1463" s="26" t="str">
        <f t="shared" si="264"/>
        <v>27</v>
      </c>
      <c r="E1463" s="26" t="str">
        <f t="shared" si="265"/>
        <v>27</v>
      </c>
      <c r="F1463" s="26" t="str">
        <f t="shared" si="266"/>
        <v>mar</v>
      </c>
      <c r="G1463" s="26" t="str">
        <f t="shared" si="267"/>
        <v>martes</v>
      </c>
      <c r="I1463" s="26" t="str">
        <f t="shared" si="268"/>
        <v>6</v>
      </c>
      <c r="J1463" s="26" t="str">
        <f t="shared" si="269"/>
        <v>06</v>
      </c>
      <c r="K1463" s="26" t="str">
        <f t="shared" si="270"/>
        <v>jun</v>
      </c>
      <c r="L1463" s="26" t="str">
        <f t="shared" si="271"/>
        <v>junio</v>
      </c>
      <c r="M1463" s="26" t="str">
        <f t="shared" si="272"/>
        <v>j</v>
      </c>
      <c r="O1463" s="26" t="str">
        <f t="shared" si="273"/>
        <v>06</v>
      </c>
      <c r="P1463" s="26" t="str">
        <f t="shared" si="274"/>
        <v>2006</v>
      </c>
      <c r="R1463" s="26" t="str">
        <f t="shared" si="275"/>
        <v>06-2006</v>
      </c>
    </row>
    <row r="1464" spans="2:18" x14ac:dyDescent="0.25">
      <c r="B1464" s="24">
        <v>40270</v>
      </c>
      <c r="D1464" s="26" t="str">
        <f t="shared" si="264"/>
        <v>2</v>
      </c>
      <c r="E1464" s="26" t="str">
        <f t="shared" si="265"/>
        <v>02</v>
      </c>
      <c r="F1464" s="26" t="str">
        <f t="shared" si="266"/>
        <v>vie</v>
      </c>
      <c r="G1464" s="26" t="str">
        <f t="shared" si="267"/>
        <v>viernes</v>
      </c>
      <c r="I1464" s="26" t="str">
        <f t="shared" si="268"/>
        <v>4</v>
      </c>
      <c r="J1464" s="26" t="str">
        <f t="shared" si="269"/>
        <v>04</v>
      </c>
      <c r="K1464" s="26" t="str">
        <f t="shared" si="270"/>
        <v>abr</v>
      </c>
      <c r="L1464" s="26" t="str">
        <f t="shared" si="271"/>
        <v>abril</v>
      </c>
      <c r="M1464" s="26" t="str">
        <f t="shared" si="272"/>
        <v>a</v>
      </c>
      <c r="O1464" s="26" t="str">
        <f t="shared" si="273"/>
        <v>10</v>
      </c>
      <c r="P1464" s="26" t="str">
        <f t="shared" si="274"/>
        <v>2010</v>
      </c>
      <c r="R1464" s="26" t="str">
        <f t="shared" si="275"/>
        <v>04-2010</v>
      </c>
    </row>
    <row r="1465" spans="2:18" x14ac:dyDescent="0.25">
      <c r="B1465" s="24">
        <v>39755</v>
      </c>
      <c r="D1465" s="26" t="str">
        <f t="shared" si="264"/>
        <v>3</v>
      </c>
      <c r="E1465" s="26" t="str">
        <f t="shared" si="265"/>
        <v>03</v>
      </c>
      <c r="F1465" s="26" t="str">
        <f t="shared" si="266"/>
        <v>lun</v>
      </c>
      <c r="G1465" s="26" t="str">
        <f t="shared" si="267"/>
        <v>lunes</v>
      </c>
      <c r="I1465" s="26" t="str">
        <f t="shared" si="268"/>
        <v>11</v>
      </c>
      <c r="J1465" s="26" t="str">
        <f t="shared" si="269"/>
        <v>11</v>
      </c>
      <c r="K1465" s="26" t="str">
        <f t="shared" si="270"/>
        <v>nov</v>
      </c>
      <c r="L1465" s="26" t="str">
        <f t="shared" si="271"/>
        <v>noviembre</v>
      </c>
      <c r="M1465" s="26" t="str">
        <f t="shared" si="272"/>
        <v>n</v>
      </c>
      <c r="O1465" s="26" t="str">
        <f t="shared" si="273"/>
        <v>08</v>
      </c>
      <c r="P1465" s="26" t="str">
        <f t="shared" si="274"/>
        <v>2008</v>
      </c>
      <c r="R1465" s="26" t="str">
        <f t="shared" si="275"/>
        <v>11-2008</v>
      </c>
    </row>
    <row r="1466" spans="2:18" x14ac:dyDescent="0.25">
      <c r="B1466" s="24">
        <v>44116</v>
      </c>
      <c r="D1466" s="26" t="str">
        <f t="shared" si="264"/>
        <v>12</v>
      </c>
      <c r="E1466" s="26" t="str">
        <f t="shared" si="265"/>
        <v>12</v>
      </c>
      <c r="F1466" s="26" t="str">
        <f t="shared" si="266"/>
        <v>lun</v>
      </c>
      <c r="G1466" s="26" t="str">
        <f t="shared" si="267"/>
        <v>lunes</v>
      </c>
      <c r="I1466" s="26" t="str">
        <f t="shared" si="268"/>
        <v>10</v>
      </c>
      <c r="J1466" s="26" t="str">
        <f t="shared" si="269"/>
        <v>10</v>
      </c>
      <c r="K1466" s="26" t="str">
        <f t="shared" si="270"/>
        <v>oct</v>
      </c>
      <c r="L1466" s="26" t="str">
        <f t="shared" si="271"/>
        <v>octubre</v>
      </c>
      <c r="M1466" s="26" t="str">
        <f t="shared" si="272"/>
        <v>o</v>
      </c>
      <c r="O1466" s="26" t="str">
        <f t="shared" si="273"/>
        <v>20</v>
      </c>
      <c r="P1466" s="26" t="str">
        <f t="shared" si="274"/>
        <v>2020</v>
      </c>
      <c r="R1466" s="26" t="str">
        <f t="shared" si="275"/>
        <v>10-2020</v>
      </c>
    </row>
    <row r="1467" spans="2:18" x14ac:dyDescent="0.25">
      <c r="B1467" s="24">
        <v>40754</v>
      </c>
      <c r="D1467" s="26" t="str">
        <f t="shared" si="264"/>
        <v>30</v>
      </c>
      <c r="E1467" s="26" t="str">
        <f t="shared" si="265"/>
        <v>30</v>
      </c>
      <c r="F1467" s="26" t="str">
        <f t="shared" si="266"/>
        <v>sáb</v>
      </c>
      <c r="G1467" s="26" t="str">
        <f t="shared" si="267"/>
        <v>sábado</v>
      </c>
      <c r="I1467" s="26" t="str">
        <f t="shared" si="268"/>
        <v>7</v>
      </c>
      <c r="J1467" s="26" t="str">
        <f t="shared" si="269"/>
        <v>07</v>
      </c>
      <c r="K1467" s="26" t="str">
        <f t="shared" si="270"/>
        <v>jul</v>
      </c>
      <c r="L1467" s="26" t="str">
        <f t="shared" si="271"/>
        <v>julio</v>
      </c>
      <c r="M1467" s="26" t="str">
        <f t="shared" si="272"/>
        <v>j</v>
      </c>
      <c r="O1467" s="26" t="str">
        <f t="shared" si="273"/>
        <v>11</v>
      </c>
      <c r="P1467" s="26" t="str">
        <f t="shared" si="274"/>
        <v>2011</v>
      </c>
      <c r="R1467" s="26" t="str">
        <f t="shared" si="275"/>
        <v>07-2011</v>
      </c>
    </row>
    <row r="1468" spans="2:18" x14ac:dyDescent="0.25">
      <c r="B1468" s="24">
        <v>42649</v>
      </c>
      <c r="D1468" s="26" t="str">
        <f t="shared" si="264"/>
        <v>6</v>
      </c>
      <c r="E1468" s="26" t="str">
        <f t="shared" si="265"/>
        <v>06</v>
      </c>
      <c r="F1468" s="26" t="str">
        <f t="shared" si="266"/>
        <v>jue</v>
      </c>
      <c r="G1468" s="26" t="str">
        <f t="shared" si="267"/>
        <v>jueves</v>
      </c>
      <c r="I1468" s="26" t="str">
        <f t="shared" si="268"/>
        <v>10</v>
      </c>
      <c r="J1468" s="26" t="str">
        <f t="shared" si="269"/>
        <v>10</v>
      </c>
      <c r="K1468" s="26" t="str">
        <f t="shared" si="270"/>
        <v>oct</v>
      </c>
      <c r="L1468" s="26" t="str">
        <f t="shared" si="271"/>
        <v>octubre</v>
      </c>
      <c r="M1468" s="26" t="str">
        <f t="shared" si="272"/>
        <v>o</v>
      </c>
      <c r="O1468" s="26" t="str">
        <f t="shared" si="273"/>
        <v>16</v>
      </c>
      <c r="P1468" s="26" t="str">
        <f t="shared" si="274"/>
        <v>2016</v>
      </c>
      <c r="R1468" s="26" t="str">
        <f t="shared" si="275"/>
        <v>10-2016</v>
      </c>
    </row>
    <row r="1469" spans="2:18" x14ac:dyDescent="0.25">
      <c r="B1469" s="24">
        <v>41552</v>
      </c>
      <c r="D1469" s="26" t="str">
        <f t="shared" si="264"/>
        <v>5</v>
      </c>
      <c r="E1469" s="26" t="str">
        <f t="shared" si="265"/>
        <v>05</v>
      </c>
      <c r="F1469" s="26" t="str">
        <f t="shared" si="266"/>
        <v>sáb</v>
      </c>
      <c r="G1469" s="26" t="str">
        <f t="shared" si="267"/>
        <v>sábado</v>
      </c>
      <c r="I1469" s="26" t="str">
        <f t="shared" si="268"/>
        <v>10</v>
      </c>
      <c r="J1469" s="26" t="str">
        <f t="shared" si="269"/>
        <v>10</v>
      </c>
      <c r="K1469" s="26" t="str">
        <f t="shared" si="270"/>
        <v>oct</v>
      </c>
      <c r="L1469" s="26" t="str">
        <f t="shared" si="271"/>
        <v>octubre</v>
      </c>
      <c r="M1469" s="26" t="str">
        <f t="shared" si="272"/>
        <v>o</v>
      </c>
      <c r="O1469" s="26" t="str">
        <f t="shared" si="273"/>
        <v>13</v>
      </c>
      <c r="P1469" s="26" t="str">
        <f t="shared" si="274"/>
        <v>2013</v>
      </c>
      <c r="R1469" s="26" t="str">
        <f t="shared" si="275"/>
        <v>10-2013</v>
      </c>
    </row>
    <row r="1470" spans="2:18" x14ac:dyDescent="0.25">
      <c r="B1470" s="24">
        <v>43953</v>
      </c>
      <c r="D1470" s="26" t="str">
        <f t="shared" si="264"/>
        <v>2</v>
      </c>
      <c r="E1470" s="26" t="str">
        <f t="shared" si="265"/>
        <v>02</v>
      </c>
      <c r="F1470" s="26" t="str">
        <f t="shared" si="266"/>
        <v>sáb</v>
      </c>
      <c r="G1470" s="26" t="str">
        <f t="shared" si="267"/>
        <v>sábado</v>
      </c>
      <c r="I1470" s="26" t="str">
        <f t="shared" si="268"/>
        <v>5</v>
      </c>
      <c r="J1470" s="26" t="str">
        <f t="shared" si="269"/>
        <v>05</v>
      </c>
      <c r="K1470" s="26" t="str">
        <f t="shared" si="270"/>
        <v>may</v>
      </c>
      <c r="L1470" s="26" t="str">
        <f t="shared" si="271"/>
        <v>mayo</v>
      </c>
      <c r="M1470" s="26" t="str">
        <f t="shared" si="272"/>
        <v>m</v>
      </c>
      <c r="O1470" s="26" t="str">
        <f t="shared" si="273"/>
        <v>20</v>
      </c>
      <c r="P1470" s="26" t="str">
        <f t="shared" si="274"/>
        <v>2020</v>
      </c>
      <c r="R1470" s="26" t="str">
        <f t="shared" si="275"/>
        <v>05-2020</v>
      </c>
    </row>
    <row r="1471" spans="2:18" x14ac:dyDescent="0.25">
      <c r="B1471" s="24">
        <v>41176</v>
      </c>
      <c r="D1471" s="26" t="str">
        <f t="shared" si="264"/>
        <v>24</v>
      </c>
      <c r="E1471" s="26" t="str">
        <f t="shared" si="265"/>
        <v>24</v>
      </c>
      <c r="F1471" s="26" t="str">
        <f t="shared" si="266"/>
        <v>lun</v>
      </c>
      <c r="G1471" s="26" t="str">
        <f t="shared" si="267"/>
        <v>lunes</v>
      </c>
      <c r="I1471" s="26" t="str">
        <f t="shared" si="268"/>
        <v>9</v>
      </c>
      <c r="J1471" s="26" t="str">
        <f t="shared" si="269"/>
        <v>09</v>
      </c>
      <c r="K1471" s="26" t="str">
        <f t="shared" si="270"/>
        <v>sep</v>
      </c>
      <c r="L1471" s="26" t="str">
        <f t="shared" si="271"/>
        <v>septiembre</v>
      </c>
      <c r="M1471" s="26" t="str">
        <f t="shared" si="272"/>
        <v>s</v>
      </c>
      <c r="O1471" s="26" t="str">
        <f t="shared" si="273"/>
        <v>12</v>
      </c>
      <c r="P1471" s="26" t="str">
        <f t="shared" si="274"/>
        <v>2012</v>
      </c>
      <c r="R1471" s="26" t="str">
        <f t="shared" si="275"/>
        <v>09-2012</v>
      </c>
    </row>
    <row r="1472" spans="2:18" x14ac:dyDescent="0.25">
      <c r="B1472" s="24">
        <v>41896</v>
      </c>
      <c r="D1472" s="26" t="str">
        <f t="shared" si="264"/>
        <v>14</v>
      </c>
      <c r="E1472" s="26" t="str">
        <f t="shared" si="265"/>
        <v>14</v>
      </c>
      <c r="F1472" s="26" t="str">
        <f t="shared" si="266"/>
        <v>dom</v>
      </c>
      <c r="G1472" s="26" t="str">
        <f t="shared" si="267"/>
        <v>domingo</v>
      </c>
      <c r="I1472" s="26" t="str">
        <f t="shared" si="268"/>
        <v>9</v>
      </c>
      <c r="J1472" s="26" t="str">
        <f t="shared" si="269"/>
        <v>09</v>
      </c>
      <c r="K1472" s="26" t="str">
        <f t="shared" si="270"/>
        <v>sep</v>
      </c>
      <c r="L1472" s="26" t="str">
        <f t="shared" si="271"/>
        <v>septiembre</v>
      </c>
      <c r="M1472" s="26" t="str">
        <f t="shared" si="272"/>
        <v>s</v>
      </c>
      <c r="O1472" s="26" t="str">
        <f t="shared" si="273"/>
        <v>14</v>
      </c>
      <c r="P1472" s="26" t="str">
        <f t="shared" si="274"/>
        <v>2014</v>
      </c>
      <c r="R1472" s="26" t="str">
        <f t="shared" si="275"/>
        <v>09-2014</v>
      </c>
    </row>
    <row r="1473" spans="2:18" x14ac:dyDescent="0.25">
      <c r="B1473" s="24">
        <v>40864</v>
      </c>
      <c r="D1473" s="26" t="str">
        <f t="shared" si="264"/>
        <v>17</v>
      </c>
      <c r="E1473" s="26" t="str">
        <f t="shared" si="265"/>
        <v>17</v>
      </c>
      <c r="F1473" s="26" t="str">
        <f t="shared" si="266"/>
        <v>jue</v>
      </c>
      <c r="G1473" s="26" t="str">
        <f t="shared" si="267"/>
        <v>jueves</v>
      </c>
      <c r="I1473" s="26" t="str">
        <f t="shared" si="268"/>
        <v>11</v>
      </c>
      <c r="J1473" s="26" t="str">
        <f t="shared" si="269"/>
        <v>11</v>
      </c>
      <c r="K1473" s="26" t="str">
        <f t="shared" si="270"/>
        <v>nov</v>
      </c>
      <c r="L1473" s="26" t="str">
        <f t="shared" si="271"/>
        <v>noviembre</v>
      </c>
      <c r="M1473" s="26" t="str">
        <f t="shared" si="272"/>
        <v>n</v>
      </c>
      <c r="O1473" s="26" t="str">
        <f t="shared" si="273"/>
        <v>11</v>
      </c>
      <c r="P1473" s="26" t="str">
        <f t="shared" si="274"/>
        <v>2011</v>
      </c>
      <c r="R1473" s="26" t="str">
        <f t="shared" si="275"/>
        <v>11-2011</v>
      </c>
    </row>
    <row r="1474" spans="2:18" x14ac:dyDescent="0.25">
      <c r="B1474" s="24">
        <v>43397</v>
      </c>
      <c r="D1474" s="26" t="str">
        <f t="shared" si="264"/>
        <v>24</v>
      </c>
      <c r="E1474" s="26" t="str">
        <f t="shared" si="265"/>
        <v>24</v>
      </c>
      <c r="F1474" s="26" t="str">
        <f t="shared" si="266"/>
        <v>mié</v>
      </c>
      <c r="G1474" s="26" t="str">
        <f t="shared" si="267"/>
        <v>miércoles</v>
      </c>
      <c r="I1474" s="26" t="str">
        <f t="shared" si="268"/>
        <v>10</v>
      </c>
      <c r="J1474" s="26" t="str">
        <f t="shared" si="269"/>
        <v>10</v>
      </c>
      <c r="K1474" s="26" t="str">
        <f t="shared" si="270"/>
        <v>oct</v>
      </c>
      <c r="L1474" s="26" t="str">
        <f t="shared" si="271"/>
        <v>octubre</v>
      </c>
      <c r="M1474" s="26" t="str">
        <f t="shared" si="272"/>
        <v>o</v>
      </c>
      <c r="O1474" s="26" t="str">
        <f t="shared" si="273"/>
        <v>18</v>
      </c>
      <c r="P1474" s="26" t="str">
        <f t="shared" si="274"/>
        <v>2018</v>
      </c>
      <c r="R1474" s="26" t="str">
        <f t="shared" si="275"/>
        <v>10-2018</v>
      </c>
    </row>
    <row r="1475" spans="2:18" x14ac:dyDescent="0.25">
      <c r="B1475" s="24">
        <v>44215</v>
      </c>
      <c r="D1475" s="26" t="str">
        <f t="shared" si="264"/>
        <v>19</v>
      </c>
      <c r="E1475" s="26" t="str">
        <f t="shared" si="265"/>
        <v>19</v>
      </c>
      <c r="F1475" s="26" t="str">
        <f t="shared" si="266"/>
        <v>mar</v>
      </c>
      <c r="G1475" s="26" t="str">
        <f t="shared" si="267"/>
        <v>martes</v>
      </c>
      <c r="I1475" s="26" t="str">
        <f t="shared" si="268"/>
        <v>1</v>
      </c>
      <c r="J1475" s="26" t="str">
        <f t="shared" si="269"/>
        <v>01</v>
      </c>
      <c r="K1475" s="26" t="str">
        <f t="shared" si="270"/>
        <v>ene</v>
      </c>
      <c r="L1475" s="26" t="str">
        <f t="shared" si="271"/>
        <v>enero</v>
      </c>
      <c r="M1475" s="26" t="str">
        <f t="shared" si="272"/>
        <v>e</v>
      </c>
      <c r="O1475" s="26" t="str">
        <f t="shared" si="273"/>
        <v>21</v>
      </c>
      <c r="P1475" s="26" t="str">
        <f t="shared" si="274"/>
        <v>2021</v>
      </c>
      <c r="R1475" s="26" t="str">
        <f t="shared" si="275"/>
        <v>01-2021</v>
      </c>
    </row>
    <row r="1476" spans="2:18" x14ac:dyDescent="0.25">
      <c r="B1476" s="24">
        <v>38343</v>
      </c>
      <c r="D1476" s="26" t="str">
        <f t="shared" si="264"/>
        <v>22</v>
      </c>
      <c r="E1476" s="26" t="str">
        <f t="shared" si="265"/>
        <v>22</v>
      </c>
      <c r="F1476" s="26" t="str">
        <f t="shared" si="266"/>
        <v>mié</v>
      </c>
      <c r="G1476" s="26" t="str">
        <f t="shared" si="267"/>
        <v>miércoles</v>
      </c>
      <c r="I1476" s="26" t="str">
        <f t="shared" si="268"/>
        <v>12</v>
      </c>
      <c r="J1476" s="26" t="str">
        <f t="shared" si="269"/>
        <v>12</v>
      </c>
      <c r="K1476" s="26" t="str">
        <f t="shared" si="270"/>
        <v>dic</v>
      </c>
      <c r="L1476" s="26" t="str">
        <f t="shared" si="271"/>
        <v>diciembre</v>
      </c>
      <c r="M1476" s="26" t="str">
        <f t="shared" si="272"/>
        <v>d</v>
      </c>
      <c r="O1476" s="26" t="str">
        <f t="shared" si="273"/>
        <v>04</v>
      </c>
      <c r="P1476" s="26" t="str">
        <f t="shared" si="274"/>
        <v>2004</v>
      </c>
      <c r="R1476" s="26" t="str">
        <f t="shared" si="275"/>
        <v>12-2004</v>
      </c>
    </row>
    <row r="1477" spans="2:18" x14ac:dyDescent="0.25">
      <c r="B1477" s="24">
        <v>43747</v>
      </c>
      <c r="D1477" s="26" t="str">
        <f t="shared" si="264"/>
        <v>9</v>
      </c>
      <c r="E1477" s="26" t="str">
        <f t="shared" si="265"/>
        <v>09</v>
      </c>
      <c r="F1477" s="26" t="str">
        <f t="shared" si="266"/>
        <v>mié</v>
      </c>
      <c r="G1477" s="26" t="str">
        <f t="shared" si="267"/>
        <v>miércoles</v>
      </c>
      <c r="I1477" s="26" t="str">
        <f t="shared" si="268"/>
        <v>10</v>
      </c>
      <c r="J1477" s="26" t="str">
        <f t="shared" si="269"/>
        <v>10</v>
      </c>
      <c r="K1477" s="26" t="str">
        <f t="shared" si="270"/>
        <v>oct</v>
      </c>
      <c r="L1477" s="26" t="str">
        <f t="shared" si="271"/>
        <v>octubre</v>
      </c>
      <c r="M1477" s="26" t="str">
        <f t="shared" si="272"/>
        <v>o</v>
      </c>
      <c r="O1477" s="26" t="str">
        <f t="shared" si="273"/>
        <v>19</v>
      </c>
      <c r="P1477" s="26" t="str">
        <f t="shared" si="274"/>
        <v>2019</v>
      </c>
      <c r="R1477" s="26" t="str">
        <f t="shared" si="275"/>
        <v>10-2019</v>
      </c>
    </row>
    <row r="1478" spans="2:18" x14ac:dyDescent="0.25">
      <c r="B1478" s="24">
        <v>41059</v>
      </c>
      <c r="D1478" s="26" t="str">
        <f t="shared" si="264"/>
        <v>30</v>
      </c>
      <c r="E1478" s="26" t="str">
        <f t="shared" si="265"/>
        <v>30</v>
      </c>
      <c r="F1478" s="26" t="str">
        <f t="shared" si="266"/>
        <v>mié</v>
      </c>
      <c r="G1478" s="26" t="str">
        <f t="shared" si="267"/>
        <v>miércoles</v>
      </c>
      <c r="I1478" s="26" t="str">
        <f t="shared" si="268"/>
        <v>5</v>
      </c>
      <c r="J1478" s="26" t="str">
        <f t="shared" si="269"/>
        <v>05</v>
      </c>
      <c r="K1478" s="26" t="str">
        <f t="shared" si="270"/>
        <v>may</v>
      </c>
      <c r="L1478" s="26" t="str">
        <f t="shared" si="271"/>
        <v>mayo</v>
      </c>
      <c r="M1478" s="26" t="str">
        <f t="shared" si="272"/>
        <v>m</v>
      </c>
      <c r="O1478" s="26" t="str">
        <f t="shared" si="273"/>
        <v>12</v>
      </c>
      <c r="P1478" s="26" t="str">
        <f t="shared" si="274"/>
        <v>2012</v>
      </c>
      <c r="R1478" s="26" t="str">
        <f t="shared" si="275"/>
        <v>05-2012</v>
      </c>
    </row>
    <row r="1479" spans="2:18" x14ac:dyDescent="0.25">
      <c r="B1479" s="24">
        <v>42001</v>
      </c>
      <c r="D1479" s="26" t="str">
        <f t="shared" si="264"/>
        <v>28</v>
      </c>
      <c r="E1479" s="26" t="str">
        <f t="shared" si="265"/>
        <v>28</v>
      </c>
      <c r="F1479" s="26" t="str">
        <f t="shared" si="266"/>
        <v>dom</v>
      </c>
      <c r="G1479" s="26" t="str">
        <f t="shared" si="267"/>
        <v>domingo</v>
      </c>
      <c r="I1479" s="26" t="str">
        <f t="shared" si="268"/>
        <v>12</v>
      </c>
      <c r="J1479" s="26" t="str">
        <f t="shared" si="269"/>
        <v>12</v>
      </c>
      <c r="K1479" s="26" t="str">
        <f t="shared" si="270"/>
        <v>dic</v>
      </c>
      <c r="L1479" s="26" t="str">
        <f t="shared" si="271"/>
        <v>diciembre</v>
      </c>
      <c r="M1479" s="26" t="str">
        <f t="shared" si="272"/>
        <v>d</v>
      </c>
      <c r="O1479" s="26" t="str">
        <f t="shared" si="273"/>
        <v>14</v>
      </c>
      <c r="P1479" s="26" t="str">
        <f t="shared" si="274"/>
        <v>2014</v>
      </c>
      <c r="R1479" s="26" t="str">
        <f t="shared" si="275"/>
        <v>12-2014</v>
      </c>
    </row>
    <row r="1480" spans="2:18" x14ac:dyDescent="0.25">
      <c r="B1480" s="24">
        <v>43337</v>
      </c>
      <c r="D1480" s="26" t="str">
        <f t="shared" si="264"/>
        <v>25</v>
      </c>
      <c r="E1480" s="26" t="str">
        <f t="shared" si="265"/>
        <v>25</v>
      </c>
      <c r="F1480" s="26" t="str">
        <f t="shared" si="266"/>
        <v>sáb</v>
      </c>
      <c r="G1480" s="26" t="str">
        <f t="shared" si="267"/>
        <v>sábado</v>
      </c>
      <c r="I1480" s="26" t="str">
        <f t="shared" si="268"/>
        <v>8</v>
      </c>
      <c r="J1480" s="26" t="str">
        <f t="shared" si="269"/>
        <v>08</v>
      </c>
      <c r="K1480" s="26" t="str">
        <f t="shared" si="270"/>
        <v>ago</v>
      </c>
      <c r="L1480" s="26" t="str">
        <f t="shared" si="271"/>
        <v>agosto</v>
      </c>
      <c r="M1480" s="26" t="str">
        <f t="shared" si="272"/>
        <v>a</v>
      </c>
      <c r="O1480" s="26" t="str">
        <f t="shared" si="273"/>
        <v>18</v>
      </c>
      <c r="P1480" s="26" t="str">
        <f t="shared" si="274"/>
        <v>2018</v>
      </c>
      <c r="R1480" s="26" t="str">
        <f t="shared" si="275"/>
        <v>08-2018</v>
      </c>
    </row>
    <row r="1481" spans="2:18" x14ac:dyDescent="0.25">
      <c r="B1481" s="24">
        <v>43703</v>
      </c>
      <c r="D1481" s="26" t="str">
        <f t="shared" si="264"/>
        <v>26</v>
      </c>
      <c r="E1481" s="26" t="str">
        <f t="shared" si="265"/>
        <v>26</v>
      </c>
      <c r="F1481" s="26" t="str">
        <f t="shared" si="266"/>
        <v>lun</v>
      </c>
      <c r="G1481" s="26" t="str">
        <f t="shared" si="267"/>
        <v>lunes</v>
      </c>
      <c r="I1481" s="26" t="str">
        <f t="shared" si="268"/>
        <v>8</v>
      </c>
      <c r="J1481" s="26" t="str">
        <f t="shared" si="269"/>
        <v>08</v>
      </c>
      <c r="K1481" s="26" t="str">
        <f t="shared" si="270"/>
        <v>ago</v>
      </c>
      <c r="L1481" s="26" t="str">
        <f t="shared" si="271"/>
        <v>agosto</v>
      </c>
      <c r="M1481" s="26" t="str">
        <f t="shared" si="272"/>
        <v>a</v>
      </c>
      <c r="O1481" s="26" t="str">
        <f t="shared" si="273"/>
        <v>19</v>
      </c>
      <c r="P1481" s="26" t="str">
        <f t="shared" si="274"/>
        <v>2019</v>
      </c>
      <c r="R1481" s="26" t="str">
        <f t="shared" si="275"/>
        <v>08-2019</v>
      </c>
    </row>
    <row r="1482" spans="2:18" x14ac:dyDescent="0.25">
      <c r="B1482" s="24">
        <v>37235</v>
      </c>
      <c r="D1482" s="26" t="str">
        <f t="shared" si="264"/>
        <v>10</v>
      </c>
      <c r="E1482" s="26" t="str">
        <f t="shared" si="265"/>
        <v>10</v>
      </c>
      <c r="F1482" s="26" t="str">
        <f t="shared" si="266"/>
        <v>lun</v>
      </c>
      <c r="G1482" s="26" t="str">
        <f t="shared" si="267"/>
        <v>lunes</v>
      </c>
      <c r="I1482" s="26" t="str">
        <f t="shared" si="268"/>
        <v>12</v>
      </c>
      <c r="J1482" s="26" t="str">
        <f t="shared" si="269"/>
        <v>12</v>
      </c>
      <c r="K1482" s="26" t="str">
        <f t="shared" si="270"/>
        <v>dic</v>
      </c>
      <c r="L1482" s="26" t="str">
        <f t="shared" si="271"/>
        <v>diciembre</v>
      </c>
      <c r="M1482" s="26" t="str">
        <f t="shared" si="272"/>
        <v>d</v>
      </c>
      <c r="O1482" s="26" t="str">
        <f t="shared" si="273"/>
        <v>01</v>
      </c>
      <c r="P1482" s="26" t="str">
        <f t="shared" si="274"/>
        <v>2001</v>
      </c>
      <c r="R1482" s="26" t="str">
        <f t="shared" si="275"/>
        <v>12-2001</v>
      </c>
    </row>
    <row r="1483" spans="2:18" x14ac:dyDescent="0.25">
      <c r="B1483" s="24">
        <v>37659</v>
      </c>
      <c r="D1483" s="26" t="str">
        <f t="shared" si="264"/>
        <v>7</v>
      </c>
      <c r="E1483" s="26" t="str">
        <f t="shared" si="265"/>
        <v>07</v>
      </c>
      <c r="F1483" s="26" t="str">
        <f t="shared" si="266"/>
        <v>vie</v>
      </c>
      <c r="G1483" s="26" t="str">
        <f t="shared" si="267"/>
        <v>viernes</v>
      </c>
      <c r="I1483" s="26" t="str">
        <f t="shared" si="268"/>
        <v>2</v>
      </c>
      <c r="J1483" s="26" t="str">
        <f t="shared" si="269"/>
        <v>02</v>
      </c>
      <c r="K1483" s="26" t="str">
        <f t="shared" si="270"/>
        <v>feb</v>
      </c>
      <c r="L1483" s="26" t="str">
        <f t="shared" si="271"/>
        <v>febrero</v>
      </c>
      <c r="M1483" s="26" t="str">
        <f t="shared" si="272"/>
        <v>f</v>
      </c>
      <c r="O1483" s="26" t="str">
        <f t="shared" si="273"/>
        <v>03</v>
      </c>
      <c r="P1483" s="26" t="str">
        <f t="shared" si="274"/>
        <v>2003</v>
      </c>
      <c r="R1483" s="26" t="str">
        <f t="shared" si="275"/>
        <v>02-2003</v>
      </c>
    </row>
    <row r="1484" spans="2:18" x14ac:dyDescent="0.25">
      <c r="B1484" s="24">
        <v>37535</v>
      </c>
      <c r="D1484" s="26" t="str">
        <f t="shared" ref="D1484:D1530" si="276">TEXT(B1484,"d")</f>
        <v>6</v>
      </c>
      <c r="E1484" s="26" t="str">
        <f t="shared" ref="E1484:E1530" si="277">TEXT(B1484,"dd")</f>
        <v>06</v>
      </c>
      <c r="F1484" s="26" t="str">
        <f t="shared" ref="F1484:F1530" si="278">TEXT(B1484,"ddd")</f>
        <v>dom</v>
      </c>
      <c r="G1484" s="26" t="str">
        <f t="shared" ref="G1484:G1530" si="279">TEXT(B1484,"dddd")</f>
        <v>domingo</v>
      </c>
      <c r="I1484" s="26" t="str">
        <f t="shared" ref="I1484:I1530" si="280">TEXT(B1484,"m")</f>
        <v>10</v>
      </c>
      <c r="J1484" s="26" t="str">
        <f t="shared" ref="J1484:J1530" si="281">TEXT(B1484,"mm")</f>
        <v>10</v>
      </c>
      <c r="K1484" s="26" t="str">
        <f t="shared" ref="K1484:K1530" si="282">TEXT(B1484,"mmm")</f>
        <v>oct</v>
      </c>
      <c r="L1484" s="26" t="str">
        <f t="shared" ref="L1484:L1530" si="283">TEXT(B1484,"mmmm")</f>
        <v>octubre</v>
      </c>
      <c r="M1484" s="26" t="str">
        <f t="shared" ref="M1484:M1530" si="284">TEXT(B1484,"mmmmm")</f>
        <v>o</v>
      </c>
      <c r="O1484" s="26" t="str">
        <f t="shared" ref="O1484:O1530" si="285">TEXT(B1484,"yy")</f>
        <v>02</v>
      </c>
      <c r="P1484" s="26" t="str">
        <f t="shared" ref="P1484:P1530" si="286">TEXT(B1484,"yyyy")</f>
        <v>2002</v>
      </c>
      <c r="R1484" s="26" t="str">
        <f t="shared" ref="R1484:R1530" si="287">TEXT(B1484,"mm-yyyy")</f>
        <v>10-2002</v>
      </c>
    </row>
    <row r="1485" spans="2:18" x14ac:dyDescent="0.25">
      <c r="B1485" s="24">
        <v>40629</v>
      </c>
      <c r="D1485" s="26" t="str">
        <f t="shared" si="276"/>
        <v>27</v>
      </c>
      <c r="E1485" s="26" t="str">
        <f t="shared" si="277"/>
        <v>27</v>
      </c>
      <c r="F1485" s="26" t="str">
        <f t="shared" si="278"/>
        <v>dom</v>
      </c>
      <c r="G1485" s="26" t="str">
        <f t="shared" si="279"/>
        <v>domingo</v>
      </c>
      <c r="I1485" s="26" t="str">
        <f t="shared" si="280"/>
        <v>3</v>
      </c>
      <c r="J1485" s="26" t="str">
        <f t="shared" si="281"/>
        <v>03</v>
      </c>
      <c r="K1485" s="26" t="str">
        <f t="shared" si="282"/>
        <v>mar</v>
      </c>
      <c r="L1485" s="26" t="str">
        <f t="shared" si="283"/>
        <v>marzo</v>
      </c>
      <c r="M1485" s="26" t="str">
        <f t="shared" si="284"/>
        <v>m</v>
      </c>
      <c r="O1485" s="26" t="str">
        <f t="shared" si="285"/>
        <v>11</v>
      </c>
      <c r="P1485" s="26" t="str">
        <f t="shared" si="286"/>
        <v>2011</v>
      </c>
      <c r="R1485" s="26" t="str">
        <f t="shared" si="287"/>
        <v>03-2011</v>
      </c>
    </row>
    <row r="1486" spans="2:18" x14ac:dyDescent="0.25">
      <c r="B1486" s="24">
        <v>37260</v>
      </c>
      <c r="D1486" s="26" t="str">
        <f t="shared" si="276"/>
        <v>4</v>
      </c>
      <c r="E1486" s="26" t="str">
        <f t="shared" si="277"/>
        <v>04</v>
      </c>
      <c r="F1486" s="26" t="str">
        <f t="shared" si="278"/>
        <v>vie</v>
      </c>
      <c r="G1486" s="26" t="str">
        <f t="shared" si="279"/>
        <v>viernes</v>
      </c>
      <c r="I1486" s="26" t="str">
        <f t="shared" si="280"/>
        <v>1</v>
      </c>
      <c r="J1486" s="26" t="str">
        <f t="shared" si="281"/>
        <v>01</v>
      </c>
      <c r="K1486" s="26" t="str">
        <f t="shared" si="282"/>
        <v>ene</v>
      </c>
      <c r="L1486" s="26" t="str">
        <f t="shared" si="283"/>
        <v>enero</v>
      </c>
      <c r="M1486" s="26" t="str">
        <f t="shared" si="284"/>
        <v>e</v>
      </c>
      <c r="O1486" s="26" t="str">
        <f t="shared" si="285"/>
        <v>02</v>
      </c>
      <c r="P1486" s="26" t="str">
        <f t="shared" si="286"/>
        <v>2002</v>
      </c>
      <c r="R1486" s="26" t="str">
        <f t="shared" si="287"/>
        <v>01-2002</v>
      </c>
    </row>
    <row r="1487" spans="2:18" x14ac:dyDescent="0.25">
      <c r="B1487" s="24">
        <v>38779</v>
      </c>
      <c r="D1487" s="26" t="str">
        <f t="shared" si="276"/>
        <v>3</v>
      </c>
      <c r="E1487" s="26" t="str">
        <f t="shared" si="277"/>
        <v>03</v>
      </c>
      <c r="F1487" s="26" t="str">
        <f t="shared" si="278"/>
        <v>vie</v>
      </c>
      <c r="G1487" s="26" t="str">
        <f t="shared" si="279"/>
        <v>viernes</v>
      </c>
      <c r="I1487" s="26" t="str">
        <f t="shared" si="280"/>
        <v>3</v>
      </c>
      <c r="J1487" s="26" t="str">
        <f t="shared" si="281"/>
        <v>03</v>
      </c>
      <c r="K1487" s="26" t="str">
        <f t="shared" si="282"/>
        <v>mar</v>
      </c>
      <c r="L1487" s="26" t="str">
        <f t="shared" si="283"/>
        <v>marzo</v>
      </c>
      <c r="M1487" s="26" t="str">
        <f t="shared" si="284"/>
        <v>m</v>
      </c>
      <c r="O1487" s="26" t="str">
        <f t="shared" si="285"/>
        <v>06</v>
      </c>
      <c r="P1487" s="26" t="str">
        <f t="shared" si="286"/>
        <v>2006</v>
      </c>
      <c r="R1487" s="26" t="str">
        <f t="shared" si="287"/>
        <v>03-2006</v>
      </c>
    </row>
    <row r="1488" spans="2:18" x14ac:dyDescent="0.25">
      <c r="B1488" s="24">
        <v>42972</v>
      </c>
      <c r="D1488" s="26" t="str">
        <f t="shared" si="276"/>
        <v>25</v>
      </c>
      <c r="E1488" s="26" t="str">
        <f t="shared" si="277"/>
        <v>25</v>
      </c>
      <c r="F1488" s="26" t="str">
        <f t="shared" si="278"/>
        <v>vie</v>
      </c>
      <c r="G1488" s="26" t="str">
        <f t="shared" si="279"/>
        <v>viernes</v>
      </c>
      <c r="I1488" s="26" t="str">
        <f t="shared" si="280"/>
        <v>8</v>
      </c>
      <c r="J1488" s="26" t="str">
        <f t="shared" si="281"/>
        <v>08</v>
      </c>
      <c r="K1488" s="26" t="str">
        <f t="shared" si="282"/>
        <v>ago</v>
      </c>
      <c r="L1488" s="26" t="str">
        <f t="shared" si="283"/>
        <v>agosto</v>
      </c>
      <c r="M1488" s="26" t="str">
        <f t="shared" si="284"/>
        <v>a</v>
      </c>
      <c r="O1488" s="26" t="str">
        <f t="shared" si="285"/>
        <v>17</v>
      </c>
      <c r="P1488" s="26" t="str">
        <f t="shared" si="286"/>
        <v>2017</v>
      </c>
      <c r="R1488" s="26" t="str">
        <f t="shared" si="287"/>
        <v>08-2017</v>
      </c>
    </row>
    <row r="1489" spans="2:18" x14ac:dyDescent="0.25">
      <c r="B1489" s="24">
        <v>41251</v>
      </c>
      <c r="D1489" s="26" t="str">
        <f t="shared" si="276"/>
        <v>8</v>
      </c>
      <c r="E1489" s="26" t="str">
        <f t="shared" si="277"/>
        <v>08</v>
      </c>
      <c r="F1489" s="26" t="str">
        <f t="shared" si="278"/>
        <v>sáb</v>
      </c>
      <c r="G1489" s="26" t="str">
        <f t="shared" si="279"/>
        <v>sábado</v>
      </c>
      <c r="I1489" s="26" t="str">
        <f t="shared" si="280"/>
        <v>12</v>
      </c>
      <c r="J1489" s="26" t="str">
        <f t="shared" si="281"/>
        <v>12</v>
      </c>
      <c r="K1489" s="26" t="str">
        <f t="shared" si="282"/>
        <v>dic</v>
      </c>
      <c r="L1489" s="26" t="str">
        <f t="shared" si="283"/>
        <v>diciembre</v>
      </c>
      <c r="M1489" s="26" t="str">
        <f t="shared" si="284"/>
        <v>d</v>
      </c>
      <c r="O1489" s="26" t="str">
        <f t="shared" si="285"/>
        <v>12</v>
      </c>
      <c r="P1489" s="26" t="str">
        <f t="shared" si="286"/>
        <v>2012</v>
      </c>
      <c r="R1489" s="26" t="str">
        <f t="shared" si="287"/>
        <v>12-2012</v>
      </c>
    </row>
    <row r="1490" spans="2:18" x14ac:dyDescent="0.25">
      <c r="B1490" s="24">
        <v>38831</v>
      </c>
      <c r="D1490" s="26" t="str">
        <f t="shared" si="276"/>
        <v>24</v>
      </c>
      <c r="E1490" s="26" t="str">
        <f t="shared" si="277"/>
        <v>24</v>
      </c>
      <c r="F1490" s="26" t="str">
        <f t="shared" si="278"/>
        <v>lun</v>
      </c>
      <c r="G1490" s="26" t="str">
        <f t="shared" si="279"/>
        <v>lunes</v>
      </c>
      <c r="I1490" s="26" t="str">
        <f t="shared" si="280"/>
        <v>4</v>
      </c>
      <c r="J1490" s="26" t="str">
        <f t="shared" si="281"/>
        <v>04</v>
      </c>
      <c r="K1490" s="26" t="str">
        <f t="shared" si="282"/>
        <v>abr</v>
      </c>
      <c r="L1490" s="26" t="str">
        <f t="shared" si="283"/>
        <v>abril</v>
      </c>
      <c r="M1490" s="26" t="str">
        <f t="shared" si="284"/>
        <v>a</v>
      </c>
      <c r="O1490" s="26" t="str">
        <f t="shared" si="285"/>
        <v>06</v>
      </c>
      <c r="P1490" s="26" t="str">
        <f t="shared" si="286"/>
        <v>2006</v>
      </c>
      <c r="R1490" s="26" t="str">
        <f t="shared" si="287"/>
        <v>04-2006</v>
      </c>
    </row>
    <row r="1491" spans="2:18" x14ac:dyDescent="0.25">
      <c r="B1491" s="24">
        <v>43259</v>
      </c>
      <c r="D1491" s="26" t="str">
        <f t="shared" si="276"/>
        <v>8</v>
      </c>
      <c r="E1491" s="26" t="str">
        <f t="shared" si="277"/>
        <v>08</v>
      </c>
      <c r="F1491" s="26" t="str">
        <f t="shared" si="278"/>
        <v>vie</v>
      </c>
      <c r="G1491" s="26" t="str">
        <f t="shared" si="279"/>
        <v>viernes</v>
      </c>
      <c r="I1491" s="26" t="str">
        <f t="shared" si="280"/>
        <v>6</v>
      </c>
      <c r="J1491" s="26" t="str">
        <f t="shared" si="281"/>
        <v>06</v>
      </c>
      <c r="K1491" s="26" t="str">
        <f t="shared" si="282"/>
        <v>jun</v>
      </c>
      <c r="L1491" s="26" t="str">
        <f t="shared" si="283"/>
        <v>junio</v>
      </c>
      <c r="M1491" s="26" t="str">
        <f t="shared" si="284"/>
        <v>j</v>
      </c>
      <c r="O1491" s="26" t="str">
        <f t="shared" si="285"/>
        <v>18</v>
      </c>
      <c r="P1491" s="26" t="str">
        <f t="shared" si="286"/>
        <v>2018</v>
      </c>
      <c r="R1491" s="26" t="str">
        <f t="shared" si="287"/>
        <v>06-2018</v>
      </c>
    </row>
    <row r="1492" spans="2:18" x14ac:dyDescent="0.25">
      <c r="B1492" s="24">
        <v>43575</v>
      </c>
      <c r="D1492" s="26" t="str">
        <f t="shared" si="276"/>
        <v>20</v>
      </c>
      <c r="E1492" s="26" t="str">
        <f t="shared" si="277"/>
        <v>20</v>
      </c>
      <c r="F1492" s="26" t="str">
        <f t="shared" si="278"/>
        <v>sáb</v>
      </c>
      <c r="G1492" s="26" t="str">
        <f t="shared" si="279"/>
        <v>sábado</v>
      </c>
      <c r="I1492" s="26" t="str">
        <f t="shared" si="280"/>
        <v>4</v>
      </c>
      <c r="J1492" s="26" t="str">
        <f t="shared" si="281"/>
        <v>04</v>
      </c>
      <c r="K1492" s="26" t="str">
        <f t="shared" si="282"/>
        <v>abr</v>
      </c>
      <c r="L1492" s="26" t="str">
        <f t="shared" si="283"/>
        <v>abril</v>
      </c>
      <c r="M1492" s="26" t="str">
        <f t="shared" si="284"/>
        <v>a</v>
      </c>
      <c r="O1492" s="26" t="str">
        <f t="shared" si="285"/>
        <v>19</v>
      </c>
      <c r="P1492" s="26" t="str">
        <f t="shared" si="286"/>
        <v>2019</v>
      </c>
      <c r="R1492" s="26" t="str">
        <f t="shared" si="287"/>
        <v>04-2019</v>
      </c>
    </row>
    <row r="1493" spans="2:18" x14ac:dyDescent="0.25">
      <c r="B1493" s="24">
        <v>44405</v>
      </c>
      <c r="D1493" s="26" t="str">
        <f t="shared" si="276"/>
        <v>28</v>
      </c>
      <c r="E1493" s="26" t="str">
        <f t="shared" si="277"/>
        <v>28</v>
      </c>
      <c r="F1493" s="26" t="str">
        <f t="shared" si="278"/>
        <v>mié</v>
      </c>
      <c r="G1493" s="26" t="str">
        <f t="shared" si="279"/>
        <v>miércoles</v>
      </c>
      <c r="I1493" s="26" t="str">
        <f t="shared" si="280"/>
        <v>7</v>
      </c>
      <c r="J1493" s="26" t="str">
        <f t="shared" si="281"/>
        <v>07</v>
      </c>
      <c r="K1493" s="26" t="str">
        <f t="shared" si="282"/>
        <v>jul</v>
      </c>
      <c r="L1493" s="26" t="str">
        <f t="shared" si="283"/>
        <v>julio</v>
      </c>
      <c r="M1493" s="26" t="str">
        <f t="shared" si="284"/>
        <v>j</v>
      </c>
      <c r="O1493" s="26" t="str">
        <f t="shared" si="285"/>
        <v>21</v>
      </c>
      <c r="P1493" s="26" t="str">
        <f t="shared" si="286"/>
        <v>2021</v>
      </c>
      <c r="R1493" s="26" t="str">
        <f t="shared" si="287"/>
        <v>07-2021</v>
      </c>
    </row>
    <row r="1494" spans="2:18" x14ac:dyDescent="0.25">
      <c r="B1494" s="24">
        <v>38075</v>
      </c>
      <c r="D1494" s="26" t="str">
        <f t="shared" si="276"/>
        <v>29</v>
      </c>
      <c r="E1494" s="26" t="str">
        <f t="shared" si="277"/>
        <v>29</v>
      </c>
      <c r="F1494" s="26" t="str">
        <f t="shared" si="278"/>
        <v>lun</v>
      </c>
      <c r="G1494" s="26" t="str">
        <f t="shared" si="279"/>
        <v>lunes</v>
      </c>
      <c r="I1494" s="26" t="str">
        <f t="shared" si="280"/>
        <v>3</v>
      </c>
      <c r="J1494" s="26" t="str">
        <f t="shared" si="281"/>
        <v>03</v>
      </c>
      <c r="K1494" s="26" t="str">
        <f t="shared" si="282"/>
        <v>mar</v>
      </c>
      <c r="L1494" s="26" t="str">
        <f t="shared" si="283"/>
        <v>marzo</v>
      </c>
      <c r="M1494" s="26" t="str">
        <f t="shared" si="284"/>
        <v>m</v>
      </c>
      <c r="O1494" s="26" t="str">
        <f t="shared" si="285"/>
        <v>04</v>
      </c>
      <c r="P1494" s="26" t="str">
        <f t="shared" si="286"/>
        <v>2004</v>
      </c>
      <c r="R1494" s="26" t="str">
        <f t="shared" si="287"/>
        <v>03-2004</v>
      </c>
    </row>
    <row r="1495" spans="2:18" x14ac:dyDescent="0.25">
      <c r="B1495" s="24">
        <v>39887</v>
      </c>
      <c r="D1495" s="26" t="str">
        <f t="shared" si="276"/>
        <v>15</v>
      </c>
      <c r="E1495" s="26" t="str">
        <f t="shared" si="277"/>
        <v>15</v>
      </c>
      <c r="F1495" s="26" t="str">
        <f t="shared" si="278"/>
        <v>dom</v>
      </c>
      <c r="G1495" s="26" t="str">
        <f t="shared" si="279"/>
        <v>domingo</v>
      </c>
      <c r="I1495" s="26" t="str">
        <f t="shared" si="280"/>
        <v>3</v>
      </c>
      <c r="J1495" s="26" t="str">
        <f t="shared" si="281"/>
        <v>03</v>
      </c>
      <c r="K1495" s="26" t="str">
        <f t="shared" si="282"/>
        <v>mar</v>
      </c>
      <c r="L1495" s="26" t="str">
        <f t="shared" si="283"/>
        <v>marzo</v>
      </c>
      <c r="M1495" s="26" t="str">
        <f t="shared" si="284"/>
        <v>m</v>
      </c>
      <c r="O1495" s="26" t="str">
        <f t="shared" si="285"/>
        <v>09</v>
      </c>
      <c r="P1495" s="26" t="str">
        <f t="shared" si="286"/>
        <v>2009</v>
      </c>
      <c r="R1495" s="26" t="str">
        <f t="shared" si="287"/>
        <v>03-2009</v>
      </c>
    </row>
    <row r="1496" spans="2:18" x14ac:dyDescent="0.25">
      <c r="B1496" s="24">
        <v>40008</v>
      </c>
      <c r="D1496" s="26" t="str">
        <f t="shared" si="276"/>
        <v>14</v>
      </c>
      <c r="E1496" s="26" t="str">
        <f t="shared" si="277"/>
        <v>14</v>
      </c>
      <c r="F1496" s="26" t="str">
        <f t="shared" si="278"/>
        <v>mar</v>
      </c>
      <c r="G1496" s="26" t="str">
        <f t="shared" si="279"/>
        <v>martes</v>
      </c>
      <c r="I1496" s="26" t="str">
        <f t="shared" si="280"/>
        <v>7</v>
      </c>
      <c r="J1496" s="26" t="str">
        <f t="shared" si="281"/>
        <v>07</v>
      </c>
      <c r="K1496" s="26" t="str">
        <f t="shared" si="282"/>
        <v>jul</v>
      </c>
      <c r="L1496" s="26" t="str">
        <f t="shared" si="283"/>
        <v>julio</v>
      </c>
      <c r="M1496" s="26" t="str">
        <f t="shared" si="284"/>
        <v>j</v>
      </c>
      <c r="O1496" s="26" t="str">
        <f t="shared" si="285"/>
        <v>09</v>
      </c>
      <c r="P1496" s="26" t="str">
        <f t="shared" si="286"/>
        <v>2009</v>
      </c>
      <c r="R1496" s="26" t="str">
        <f t="shared" si="287"/>
        <v>07-2009</v>
      </c>
    </row>
    <row r="1497" spans="2:18" x14ac:dyDescent="0.25">
      <c r="B1497" s="24">
        <v>43253</v>
      </c>
      <c r="D1497" s="26" t="str">
        <f t="shared" si="276"/>
        <v>2</v>
      </c>
      <c r="E1497" s="26" t="str">
        <f t="shared" si="277"/>
        <v>02</v>
      </c>
      <c r="F1497" s="26" t="str">
        <f t="shared" si="278"/>
        <v>sáb</v>
      </c>
      <c r="G1497" s="26" t="str">
        <f t="shared" si="279"/>
        <v>sábado</v>
      </c>
      <c r="I1497" s="26" t="str">
        <f t="shared" si="280"/>
        <v>6</v>
      </c>
      <c r="J1497" s="26" t="str">
        <f t="shared" si="281"/>
        <v>06</v>
      </c>
      <c r="K1497" s="26" t="str">
        <f t="shared" si="282"/>
        <v>jun</v>
      </c>
      <c r="L1497" s="26" t="str">
        <f t="shared" si="283"/>
        <v>junio</v>
      </c>
      <c r="M1497" s="26" t="str">
        <f t="shared" si="284"/>
        <v>j</v>
      </c>
      <c r="O1497" s="26" t="str">
        <f t="shared" si="285"/>
        <v>18</v>
      </c>
      <c r="P1497" s="26" t="str">
        <f t="shared" si="286"/>
        <v>2018</v>
      </c>
      <c r="R1497" s="26" t="str">
        <f t="shared" si="287"/>
        <v>06-2018</v>
      </c>
    </row>
    <row r="1498" spans="2:18" x14ac:dyDescent="0.25">
      <c r="B1498" s="24">
        <v>41870</v>
      </c>
      <c r="D1498" s="26" t="str">
        <f t="shared" si="276"/>
        <v>19</v>
      </c>
      <c r="E1498" s="26" t="str">
        <f t="shared" si="277"/>
        <v>19</v>
      </c>
      <c r="F1498" s="26" t="str">
        <f t="shared" si="278"/>
        <v>mar</v>
      </c>
      <c r="G1498" s="26" t="str">
        <f t="shared" si="279"/>
        <v>martes</v>
      </c>
      <c r="I1498" s="26" t="str">
        <f t="shared" si="280"/>
        <v>8</v>
      </c>
      <c r="J1498" s="26" t="str">
        <f t="shared" si="281"/>
        <v>08</v>
      </c>
      <c r="K1498" s="26" t="str">
        <f t="shared" si="282"/>
        <v>ago</v>
      </c>
      <c r="L1498" s="26" t="str">
        <f t="shared" si="283"/>
        <v>agosto</v>
      </c>
      <c r="M1498" s="26" t="str">
        <f t="shared" si="284"/>
        <v>a</v>
      </c>
      <c r="O1498" s="26" t="str">
        <f t="shared" si="285"/>
        <v>14</v>
      </c>
      <c r="P1498" s="26" t="str">
        <f t="shared" si="286"/>
        <v>2014</v>
      </c>
      <c r="R1498" s="26" t="str">
        <f t="shared" si="287"/>
        <v>08-2014</v>
      </c>
    </row>
    <row r="1499" spans="2:18" x14ac:dyDescent="0.25">
      <c r="B1499" s="24">
        <v>40885</v>
      </c>
      <c r="D1499" s="26" t="str">
        <f t="shared" si="276"/>
        <v>8</v>
      </c>
      <c r="E1499" s="26" t="str">
        <f t="shared" si="277"/>
        <v>08</v>
      </c>
      <c r="F1499" s="26" t="str">
        <f t="shared" si="278"/>
        <v>jue</v>
      </c>
      <c r="G1499" s="26" t="str">
        <f t="shared" si="279"/>
        <v>jueves</v>
      </c>
      <c r="I1499" s="26" t="str">
        <f t="shared" si="280"/>
        <v>12</v>
      </c>
      <c r="J1499" s="26" t="str">
        <f t="shared" si="281"/>
        <v>12</v>
      </c>
      <c r="K1499" s="26" t="str">
        <f t="shared" si="282"/>
        <v>dic</v>
      </c>
      <c r="L1499" s="26" t="str">
        <f t="shared" si="283"/>
        <v>diciembre</v>
      </c>
      <c r="M1499" s="26" t="str">
        <f t="shared" si="284"/>
        <v>d</v>
      </c>
      <c r="O1499" s="26" t="str">
        <f t="shared" si="285"/>
        <v>11</v>
      </c>
      <c r="P1499" s="26" t="str">
        <f t="shared" si="286"/>
        <v>2011</v>
      </c>
      <c r="R1499" s="26" t="str">
        <f t="shared" si="287"/>
        <v>12-2011</v>
      </c>
    </row>
    <row r="1500" spans="2:18" x14ac:dyDescent="0.25">
      <c r="B1500" s="24">
        <v>38200</v>
      </c>
      <c r="D1500" s="26" t="str">
        <f t="shared" si="276"/>
        <v>1</v>
      </c>
      <c r="E1500" s="26" t="str">
        <f t="shared" si="277"/>
        <v>01</v>
      </c>
      <c r="F1500" s="26" t="str">
        <f t="shared" si="278"/>
        <v>dom</v>
      </c>
      <c r="G1500" s="26" t="str">
        <f t="shared" si="279"/>
        <v>domingo</v>
      </c>
      <c r="I1500" s="26" t="str">
        <f t="shared" si="280"/>
        <v>8</v>
      </c>
      <c r="J1500" s="26" t="str">
        <f t="shared" si="281"/>
        <v>08</v>
      </c>
      <c r="K1500" s="26" t="str">
        <f t="shared" si="282"/>
        <v>ago</v>
      </c>
      <c r="L1500" s="26" t="str">
        <f t="shared" si="283"/>
        <v>agosto</v>
      </c>
      <c r="M1500" s="26" t="str">
        <f t="shared" si="284"/>
        <v>a</v>
      </c>
      <c r="O1500" s="26" t="str">
        <f t="shared" si="285"/>
        <v>04</v>
      </c>
      <c r="P1500" s="26" t="str">
        <f t="shared" si="286"/>
        <v>2004</v>
      </c>
      <c r="R1500" s="26" t="str">
        <f t="shared" si="287"/>
        <v>08-2004</v>
      </c>
    </row>
    <row r="1501" spans="2:18" x14ac:dyDescent="0.25">
      <c r="B1501" s="24">
        <v>44518</v>
      </c>
      <c r="D1501" s="26" t="str">
        <f t="shared" si="276"/>
        <v>18</v>
      </c>
      <c r="E1501" s="26" t="str">
        <f t="shared" si="277"/>
        <v>18</v>
      </c>
      <c r="F1501" s="26" t="str">
        <f t="shared" si="278"/>
        <v>jue</v>
      </c>
      <c r="G1501" s="26" t="str">
        <f t="shared" si="279"/>
        <v>jueves</v>
      </c>
      <c r="I1501" s="26" t="str">
        <f t="shared" si="280"/>
        <v>11</v>
      </c>
      <c r="J1501" s="26" t="str">
        <f t="shared" si="281"/>
        <v>11</v>
      </c>
      <c r="K1501" s="26" t="str">
        <f t="shared" si="282"/>
        <v>nov</v>
      </c>
      <c r="L1501" s="26" t="str">
        <f t="shared" si="283"/>
        <v>noviembre</v>
      </c>
      <c r="M1501" s="26" t="str">
        <f t="shared" si="284"/>
        <v>n</v>
      </c>
      <c r="O1501" s="26" t="str">
        <f t="shared" si="285"/>
        <v>21</v>
      </c>
      <c r="P1501" s="26" t="str">
        <f t="shared" si="286"/>
        <v>2021</v>
      </c>
      <c r="R1501" s="26" t="str">
        <f t="shared" si="287"/>
        <v>11-2021</v>
      </c>
    </row>
    <row r="1502" spans="2:18" x14ac:dyDescent="0.25">
      <c r="B1502" s="24">
        <v>39056</v>
      </c>
      <c r="D1502" s="26" t="str">
        <f t="shared" si="276"/>
        <v>5</v>
      </c>
      <c r="E1502" s="26" t="str">
        <f t="shared" si="277"/>
        <v>05</v>
      </c>
      <c r="F1502" s="26" t="str">
        <f t="shared" si="278"/>
        <v>mar</v>
      </c>
      <c r="G1502" s="26" t="str">
        <f t="shared" si="279"/>
        <v>martes</v>
      </c>
      <c r="I1502" s="26" t="str">
        <f t="shared" si="280"/>
        <v>12</v>
      </c>
      <c r="J1502" s="26" t="str">
        <f t="shared" si="281"/>
        <v>12</v>
      </c>
      <c r="K1502" s="26" t="str">
        <f t="shared" si="282"/>
        <v>dic</v>
      </c>
      <c r="L1502" s="26" t="str">
        <f t="shared" si="283"/>
        <v>diciembre</v>
      </c>
      <c r="M1502" s="26" t="str">
        <f t="shared" si="284"/>
        <v>d</v>
      </c>
      <c r="O1502" s="26" t="str">
        <f t="shared" si="285"/>
        <v>06</v>
      </c>
      <c r="P1502" s="26" t="str">
        <f t="shared" si="286"/>
        <v>2006</v>
      </c>
      <c r="R1502" s="26" t="str">
        <f t="shared" si="287"/>
        <v>12-2006</v>
      </c>
    </row>
    <row r="1503" spans="2:18" x14ac:dyDescent="0.25">
      <c r="B1503" s="24">
        <v>41487</v>
      </c>
      <c r="D1503" s="26" t="str">
        <f t="shared" si="276"/>
        <v>1</v>
      </c>
      <c r="E1503" s="26" t="str">
        <f t="shared" si="277"/>
        <v>01</v>
      </c>
      <c r="F1503" s="26" t="str">
        <f t="shared" si="278"/>
        <v>jue</v>
      </c>
      <c r="G1503" s="26" t="str">
        <f t="shared" si="279"/>
        <v>jueves</v>
      </c>
      <c r="I1503" s="26" t="str">
        <f t="shared" si="280"/>
        <v>8</v>
      </c>
      <c r="J1503" s="26" t="str">
        <f t="shared" si="281"/>
        <v>08</v>
      </c>
      <c r="K1503" s="26" t="str">
        <f t="shared" si="282"/>
        <v>ago</v>
      </c>
      <c r="L1503" s="26" t="str">
        <f t="shared" si="283"/>
        <v>agosto</v>
      </c>
      <c r="M1503" s="26" t="str">
        <f t="shared" si="284"/>
        <v>a</v>
      </c>
      <c r="O1503" s="26" t="str">
        <f t="shared" si="285"/>
        <v>13</v>
      </c>
      <c r="P1503" s="26" t="str">
        <f t="shared" si="286"/>
        <v>2013</v>
      </c>
      <c r="R1503" s="26" t="str">
        <f t="shared" si="287"/>
        <v>08-2013</v>
      </c>
    </row>
    <row r="1504" spans="2:18" x14ac:dyDescent="0.25">
      <c r="B1504" s="24">
        <v>38147</v>
      </c>
      <c r="D1504" s="26" t="str">
        <f t="shared" si="276"/>
        <v>9</v>
      </c>
      <c r="E1504" s="26" t="str">
        <f t="shared" si="277"/>
        <v>09</v>
      </c>
      <c r="F1504" s="26" t="str">
        <f t="shared" si="278"/>
        <v>mié</v>
      </c>
      <c r="G1504" s="26" t="str">
        <f t="shared" si="279"/>
        <v>miércoles</v>
      </c>
      <c r="I1504" s="26" t="str">
        <f t="shared" si="280"/>
        <v>6</v>
      </c>
      <c r="J1504" s="26" t="str">
        <f t="shared" si="281"/>
        <v>06</v>
      </c>
      <c r="K1504" s="26" t="str">
        <f t="shared" si="282"/>
        <v>jun</v>
      </c>
      <c r="L1504" s="26" t="str">
        <f t="shared" si="283"/>
        <v>junio</v>
      </c>
      <c r="M1504" s="26" t="str">
        <f t="shared" si="284"/>
        <v>j</v>
      </c>
      <c r="O1504" s="26" t="str">
        <f t="shared" si="285"/>
        <v>04</v>
      </c>
      <c r="P1504" s="26" t="str">
        <f t="shared" si="286"/>
        <v>2004</v>
      </c>
      <c r="R1504" s="26" t="str">
        <f t="shared" si="287"/>
        <v>06-2004</v>
      </c>
    </row>
    <row r="1505" spans="2:18" x14ac:dyDescent="0.25">
      <c r="B1505" s="24">
        <v>42013</v>
      </c>
      <c r="D1505" s="26" t="str">
        <f t="shared" si="276"/>
        <v>9</v>
      </c>
      <c r="E1505" s="26" t="str">
        <f t="shared" si="277"/>
        <v>09</v>
      </c>
      <c r="F1505" s="26" t="str">
        <f t="shared" si="278"/>
        <v>vie</v>
      </c>
      <c r="G1505" s="26" t="str">
        <f t="shared" si="279"/>
        <v>viernes</v>
      </c>
      <c r="I1505" s="26" t="str">
        <f t="shared" si="280"/>
        <v>1</v>
      </c>
      <c r="J1505" s="26" t="str">
        <f t="shared" si="281"/>
        <v>01</v>
      </c>
      <c r="K1505" s="26" t="str">
        <f t="shared" si="282"/>
        <v>ene</v>
      </c>
      <c r="L1505" s="26" t="str">
        <f t="shared" si="283"/>
        <v>enero</v>
      </c>
      <c r="M1505" s="26" t="str">
        <f t="shared" si="284"/>
        <v>e</v>
      </c>
      <c r="O1505" s="26" t="str">
        <f t="shared" si="285"/>
        <v>15</v>
      </c>
      <c r="P1505" s="26" t="str">
        <f t="shared" si="286"/>
        <v>2015</v>
      </c>
      <c r="R1505" s="26" t="str">
        <f t="shared" si="287"/>
        <v>01-2015</v>
      </c>
    </row>
    <row r="1506" spans="2:18" x14ac:dyDescent="0.25">
      <c r="B1506" s="24">
        <v>42151</v>
      </c>
      <c r="D1506" s="26" t="str">
        <f t="shared" si="276"/>
        <v>27</v>
      </c>
      <c r="E1506" s="26" t="str">
        <f t="shared" si="277"/>
        <v>27</v>
      </c>
      <c r="F1506" s="26" t="str">
        <f t="shared" si="278"/>
        <v>mié</v>
      </c>
      <c r="G1506" s="26" t="str">
        <f t="shared" si="279"/>
        <v>miércoles</v>
      </c>
      <c r="I1506" s="26" t="str">
        <f t="shared" si="280"/>
        <v>5</v>
      </c>
      <c r="J1506" s="26" t="str">
        <f t="shared" si="281"/>
        <v>05</v>
      </c>
      <c r="K1506" s="26" t="str">
        <f t="shared" si="282"/>
        <v>may</v>
      </c>
      <c r="L1506" s="26" t="str">
        <f t="shared" si="283"/>
        <v>mayo</v>
      </c>
      <c r="M1506" s="26" t="str">
        <f t="shared" si="284"/>
        <v>m</v>
      </c>
      <c r="O1506" s="26" t="str">
        <f t="shared" si="285"/>
        <v>15</v>
      </c>
      <c r="P1506" s="26" t="str">
        <f t="shared" si="286"/>
        <v>2015</v>
      </c>
      <c r="R1506" s="26" t="str">
        <f t="shared" si="287"/>
        <v>05-2015</v>
      </c>
    </row>
    <row r="1507" spans="2:18" x14ac:dyDescent="0.25">
      <c r="B1507" s="24">
        <v>42066</v>
      </c>
      <c r="D1507" s="26" t="str">
        <f t="shared" si="276"/>
        <v>3</v>
      </c>
      <c r="E1507" s="26" t="str">
        <f t="shared" si="277"/>
        <v>03</v>
      </c>
      <c r="F1507" s="26" t="str">
        <f t="shared" si="278"/>
        <v>mar</v>
      </c>
      <c r="G1507" s="26" t="str">
        <f t="shared" si="279"/>
        <v>martes</v>
      </c>
      <c r="I1507" s="26" t="str">
        <f t="shared" si="280"/>
        <v>3</v>
      </c>
      <c r="J1507" s="26" t="str">
        <f t="shared" si="281"/>
        <v>03</v>
      </c>
      <c r="K1507" s="26" t="str">
        <f t="shared" si="282"/>
        <v>mar</v>
      </c>
      <c r="L1507" s="26" t="str">
        <f t="shared" si="283"/>
        <v>marzo</v>
      </c>
      <c r="M1507" s="26" t="str">
        <f t="shared" si="284"/>
        <v>m</v>
      </c>
      <c r="O1507" s="26" t="str">
        <f t="shared" si="285"/>
        <v>15</v>
      </c>
      <c r="P1507" s="26" t="str">
        <f t="shared" si="286"/>
        <v>2015</v>
      </c>
      <c r="R1507" s="26" t="str">
        <f t="shared" si="287"/>
        <v>03-2015</v>
      </c>
    </row>
    <row r="1508" spans="2:18" x14ac:dyDescent="0.25">
      <c r="B1508" s="24">
        <v>42580</v>
      </c>
      <c r="D1508" s="26" t="str">
        <f t="shared" si="276"/>
        <v>29</v>
      </c>
      <c r="E1508" s="26" t="str">
        <f t="shared" si="277"/>
        <v>29</v>
      </c>
      <c r="F1508" s="26" t="str">
        <f t="shared" si="278"/>
        <v>vie</v>
      </c>
      <c r="G1508" s="26" t="str">
        <f t="shared" si="279"/>
        <v>viernes</v>
      </c>
      <c r="I1508" s="26" t="str">
        <f t="shared" si="280"/>
        <v>7</v>
      </c>
      <c r="J1508" s="26" t="str">
        <f t="shared" si="281"/>
        <v>07</v>
      </c>
      <c r="K1508" s="26" t="str">
        <f t="shared" si="282"/>
        <v>jul</v>
      </c>
      <c r="L1508" s="26" t="str">
        <f t="shared" si="283"/>
        <v>julio</v>
      </c>
      <c r="M1508" s="26" t="str">
        <f t="shared" si="284"/>
        <v>j</v>
      </c>
      <c r="O1508" s="26" t="str">
        <f t="shared" si="285"/>
        <v>16</v>
      </c>
      <c r="P1508" s="26" t="str">
        <f t="shared" si="286"/>
        <v>2016</v>
      </c>
      <c r="R1508" s="26" t="str">
        <f t="shared" si="287"/>
        <v>07-2016</v>
      </c>
    </row>
    <row r="1509" spans="2:18" x14ac:dyDescent="0.25">
      <c r="B1509" s="24">
        <v>37706</v>
      </c>
      <c r="D1509" s="26" t="str">
        <f t="shared" si="276"/>
        <v>26</v>
      </c>
      <c r="E1509" s="26" t="str">
        <f t="shared" si="277"/>
        <v>26</v>
      </c>
      <c r="F1509" s="26" t="str">
        <f t="shared" si="278"/>
        <v>mié</v>
      </c>
      <c r="G1509" s="26" t="str">
        <f t="shared" si="279"/>
        <v>miércoles</v>
      </c>
      <c r="I1509" s="26" t="str">
        <f t="shared" si="280"/>
        <v>3</v>
      </c>
      <c r="J1509" s="26" t="str">
        <f t="shared" si="281"/>
        <v>03</v>
      </c>
      <c r="K1509" s="26" t="str">
        <f t="shared" si="282"/>
        <v>mar</v>
      </c>
      <c r="L1509" s="26" t="str">
        <f t="shared" si="283"/>
        <v>marzo</v>
      </c>
      <c r="M1509" s="26" t="str">
        <f t="shared" si="284"/>
        <v>m</v>
      </c>
      <c r="O1509" s="26" t="str">
        <f t="shared" si="285"/>
        <v>03</v>
      </c>
      <c r="P1509" s="26" t="str">
        <f t="shared" si="286"/>
        <v>2003</v>
      </c>
      <c r="R1509" s="26" t="str">
        <f t="shared" si="287"/>
        <v>03-2003</v>
      </c>
    </row>
    <row r="1510" spans="2:18" x14ac:dyDescent="0.25">
      <c r="B1510" s="24">
        <v>43721</v>
      </c>
      <c r="D1510" s="26" t="str">
        <f t="shared" si="276"/>
        <v>13</v>
      </c>
      <c r="E1510" s="26" t="str">
        <f t="shared" si="277"/>
        <v>13</v>
      </c>
      <c r="F1510" s="26" t="str">
        <f t="shared" si="278"/>
        <v>vie</v>
      </c>
      <c r="G1510" s="26" t="str">
        <f t="shared" si="279"/>
        <v>viernes</v>
      </c>
      <c r="I1510" s="26" t="str">
        <f t="shared" si="280"/>
        <v>9</v>
      </c>
      <c r="J1510" s="26" t="str">
        <f t="shared" si="281"/>
        <v>09</v>
      </c>
      <c r="K1510" s="26" t="str">
        <f t="shared" si="282"/>
        <v>sep</v>
      </c>
      <c r="L1510" s="26" t="str">
        <f t="shared" si="283"/>
        <v>septiembre</v>
      </c>
      <c r="M1510" s="26" t="str">
        <f t="shared" si="284"/>
        <v>s</v>
      </c>
      <c r="O1510" s="26" t="str">
        <f t="shared" si="285"/>
        <v>19</v>
      </c>
      <c r="P1510" s="26" t="str">
        <f t="shared" si="286"/>
        <v>2019</v>
      </c>
      <c r="R1510" s="26" t="str">
        <f t="shared" si="287"/>
        <v>09-2019</v>
      </c>
    </row>
    <row r="1511" spans="2:18" x14ac:dyDescent="0.25">
      <c r="B1511" s="24">
        <v>43864</v>
      </c>
      <c r="D1511" s="26" t="str">
        <f t="shared" si="276"/>
        <v>3</v>
      </c>
      <c r="E1511" s="26" t="str">
        <f t="shared" si="277"/>
        <v>03</v>
      </c>
      <c r="F1511" s="26" t="str">
        <f t="shared" si="278"/>
        <v>lun</v>
      </c>
      <c r="G1511" s="26" t="str">
        <f t="shared" si="279"/>
        <v>lunes</v>
      </c>
      <c r="I1511" s="26" t="str">
        <f t="shared" si="280"/>
        <v>2</v>
      </c>
      <c r="J1511" s="26" t="str">
        <f t="shared" si="281"/>
        <v>02</v>
      </c>
      <c r="K1511" s="26" t="str">
        <f t="shared" si="282"/>
        <v>feb</v>
      </c>
      <c r="L1511" s="26" t="str">
        <f t="shared" si="283"/>
        <v>febrero</v>
      </c>
      <c r="M1511" s="26" t="str">
        <f t="shared" si="284"/>
        <v>f</v>
      </c>
      <c r="O1511" s="26" t="str">
        <f t="shared" si="285"/>
        <v>20</v>
      </c>
      <c r="P1511" s="26" t="str">
        <f t="shared" si="286"/>
        <v>2020</v>
      </c>
      <c r="R1511" s="26" t="str">
        <f t="shared" si="287"/>
        <v>02-2020</v>
      </c>
    </row>
    <row r="1512" spans="2:18" x14ac:dyDescent="0.25">
      <c r="B1512" s="24">
        <v>40506</v>
      </c>
      <c r="D1512" s="26" t="str">
        <f t="shared" si="276"/>
        <v>24</v>
      </c>
      <c r="E1512" s="26" t="str">
        <f t="shared" si="277"/>
        <v>24</v>
      </c>
      <c r="F1512" s="26" t="str">
        <f t="shared" si="278"/>
        <v>mié</v>
      </c>
      <c r="G1512" s="26" t="str">
        <f t="shared" si="279"/>
        <v>miércoles</v>
      </c>
      <c r="I1512" s="26" t="str">
        <f t="shared" si="280"/>
        <v>11</v>
      </c>
      <c r="J1512" s="26" t="str">
        <f t="shared" si="281"/>
        <v>11</v>
      </c>
      <c r="K1512" s="26" t="str">
        <f t="shared" si="282"/>
        <v>nov</v>
      </c>
      <c r="L1512" s="26" t="str">
        <f t="shared" si="283"/>
        <v>noviembre</v>
      </c>
      <c r="M1512" s="26" t="str">
        <f t="shared" si="284"/>
        <v>n</v>
      </c>
      <c r="O1512" s="26" t="str">
        <f t="shared" si="285"/>
        <v>10</v>
      </c>
      <c r="P1512" s="26" t="str">
        <f t="shared" si="286"/>
        <v>2010</v>
      </c>
      <c r="R1512" s="26" t="str">
        <f t="shared" si="287"/>
        <v>11-2010</v>
      </c>
    </row>
    <row r="1513" spans="2:18" x14ac:dyDescent="0.25">
      <c r="B1513" s="24">
        <v>43797</v>
      </c>
      <c r="D1513" s="26" t="str">
        <f t="shared" si="276"/>
        <v>28</v>
      </c>
      <c r="E1513" s="26" t="str">
        <f t="shared" si="277"/>
        <v>28</v>
      </c>
      <c r="F1513" s="26" t="str">
        <f t="shared" si="278"/>
        <v>jue</v>
      </c>
      <c r="G1513" s="26" t="str">
        <f t="shared" si="279"/>
        <v>jueves</v>
      </c>
      <c r="I1513" s="26" t="str">
        <f t="shared" si="280"/>
        <v>11</v>
      </c>
      <c r="J1513" s="26" t="str">
        <f t="shared" si="281"/>
        <v>11</v>
      </c>
      <c r="K1513" s="26" t="str">
        <f t="shared" si="282"/>
        <v>nov</v>
      </c>
      <c r="L1513" s="26" t="str">
        <f t="shared" si="283"/>
        <v>noviembre</v>
      </c>
      <c r="M1513" s="26" t="str">
        <f t="shared" si="284"/>
        <v>n</v>
      </c>
      <c r="O1513" s="26" t="str">
        <f t="shared" si="285"/>
        <v>19</v>
      </c>
      <c r="P1513" s="26" t="str">
        <f t="shared" si="286"/>
        <v>2019</v>
      </c>
      <c r="R1513" s="26" t="str">
        <f t="shared" si="287"/>
        <v>11-2019</v>
      </c>
    </row>
    <row r="1514" spans="2:18" x14ac:dyDescent="0.25">
      <c r="B1514" s="24">
        <v>42372</v>
      </c>
      <c r="D1514" s="26" t="str">
        <f t="shared" si="276"/>
        <v>3</v>
      </c>
      <c r="E1514" s="26" t="str">
        <f t="shared" si="277"/>
        <v>03</v>
      </c>
      <c r="F1514" s="26" t="str">
        <f t="shared" si="278"/>
        <v>dom</v>
      </c>
      <c r="G1514" s="26" t="str">
        <f t="shared" si="279"/>
        <v>domingo</v>
      </c>
      <c r="I1514" s="26" t="str">
        <f t="shared" si="280"/>
        <v>1</v>
      </c>
      <c r="J1514" s="26" t="str">
        <f t="shared" si="281"/>
        <v>01</v>
      </c>
      <c r="K1514" s="26" t="str">
        <f t="shared" si="282"/>
        <v>ene</v>
      </c>
      <c r="L1514" s="26" t="str">
        <f t="shared" si="283"/>
        <v>enero</v>
      </c>
      <c r="M1514" s="26" t="str">
        <f t="shared" si="284"/>
        <v>e</v>
      </c>
      <c r="O1514" s="26" t="str">
        <f t="shared" si="285"/>
        <v>16</v>
      </c>
      <c r="P1514" s="26" t="str">
        <f t="shared" si="286"/>
        <v>2016</v>
      </c>
      <c r="R1514" s="26" t="str">
        <f t="shared" si="287"/>
        <v>01-2016</v>
      </c>
    </row>
    <row r="1515" spans="2:18" x14ac:dyDescent="0.25">
      <c r="B1515" s="24">
        <v>37171</v>
      </c>
      <c r="D1515" s="26" t="str">
        <f t="shared" si="276"/>
        <v>7</v>
      </c>
      <c r="E1515" s="26" t="str">
        <f t="shared" si="277"/>
        <v>07</v>
      </c>
      <c r="F1515" s="26" t="str">
        <f t="shared" si="278"/>
        <v>dom</v>
      </c>
      <c r="G1515" s="26" t="str">
        <f t="shared" si="279"/>
        <v>domingo</v>
      </c>
      <c r="I1515" s="26" t="str">
        <f t="shared" si="280"/>
        <v>10</v>
      </c>
      <c r="J1515" s="26" t="str">
        <f t="shared" si="281"/>
        <v>10</v>
      </c>
      <c r="K1515" s="26" t="str">
        <f t="shared" si="282"/>
        <v>oct</v>
      </c>
      <c r="L1515" s="26" t="str">
        <f t="shared" si="283"/>
        <v>octubre</v>
      </c>
      <c r="M1515" s="26" t="str">
        <f t="shared" si="284"/>
        <v>o</v>
      </c>
      <c r="O1515" s="26" t="str">
        <f t="shared" si="285"/>
        <v>01</v>
      </c>
      <c r="P1515" s="26" t="str">
        <f t="shared" si="286"/>
        <v>2001</v>
      </c>
      <c r="R1515" s="26" t="str">
        <f t="shared" si="287"/>
        <v>10-2001</v>
      </c>
    </row>
    <row r="1516" spans="2:18" x14ac:dyDescent="0.25">
      <c r="B1516" s="24">
        <v>36893</v>
      </c>
      <c r="D1516" s="26" t="str">
        <f t="shared" si="276"/>
        <v>2</v>
      </c>
      <c r="E1516" s="26" t="str">
        <f t="shared" si="277"/>
        <v>02</v>
      </c>
      <c r="F1516" s="26" t="str">
        <f t="shared" si="278"/>
        <v>mar</v>
      </c>
      <c r="G1516" s="26" t="str">
        <f t="shared" si="279"/>
        <v>martes</v>
      </c>
      <c r="I1516" s="26" t="str">
        <f t="shared" si="280"/>
        <v>1</v>
      </c>
      <c r="J1516" s="26" t="str">
        <f t="shared" si="281"/>
        <v>01</v>
      </c>
      <c r="K1516" s="26" t="str">
        <f t="shared" si="282"/>
        <v>ene</v>
      </c>
      <c r="L1516" s="26" t="str">
        <f t="shared" si="283"/>
        <v>enero</v>
      </c>
      <c r="M1516" s="26" t="str">
        <f t="shared" si="284"/>
        <v>e</v>
      </c>
      <c r="O1516" s="26" t="str">
        <f t="shared" si="285"/>
        <v>01</v>
      </c>
      <c r="P1516" s="26" t="str">
        <f t="shared" si="286"/>
        <v>2001</v>
      </c>
      <c r="R1516" s="26" t="str">
        <f t="shared" si="287"/>
        <v>01-2001</v>
      </c>
    </row>
    <row r="1517" spans="2:18" x14ac:dyDescent="0.25">
      <c r="B1517" s="24">
        <v>43446</v>
      </c>
      <c r="D1517" s="26" t="str">
        <f t="shared" si="276"/>
        <v>12</v>
      </c>
      <c r="E1517" s="26" t="str">
        <f t="shared" si="277"/>
        <v>12</v>
      </c>
      <c r="F1517" s="26" t="str">
        <f t="shared" si="278"/>
        <v>mié</v>
      </c>
      <c r="G1517" s="26" t="str">
        <f t="shared" si="279"/>
        <v>miércoles</v>
      </c>
      <c r="I1517" s="26" t="str">
        <f t="shared" si="280"/>
        <v>12</v>
      </c>
      <c r="J1517" s="26" t="str">
        <f t="shared" si="281"/>
        <v>12</v>
      </c>
      <c r="K1517" s="26" t="str">
        <f t="shared" si="282"/>
        <v>dic</v>
      </c>
      <c r="L1517" s="26" t="str">
        <f t="shared" si="283"/>
        <v>diciembre</v>
      </c>
      <c r="M1517" s="26" t="str">
        <f t="shared" si="284"/>
        <v>d</v>
      </c>
      <c r="O1517" s="26" t="str">
        <f t="shared" si="285"/>
        <v>18</v>
      </c>
      <c r="P1517" s="26" t="str">
        <f t="shared" si="286"/>
        <v>2018</v>
      </c>
      <c r="R1517" s="26" t="str">
        <f t="shared" si="287"/>
        <v>12-2018</v>
      </c>
    </row>
    <row r="1518" spans="2:18" x14ac:dyDescent="0.25">
      <c r="B1518" s="24">
        <v>37526</v>
      </c>
      <c r="D1518" s="26" t="str">
        <f t="shared" si="276"/>
        <v>27</v>
      </c>
      <c r="E1518" s="26" t="str">
        <f t="shared" si="277"/>
        <v>27</v>
      </c>
      <c r="F1518" s="26" t="str">
        <f t="shared" si="278"/>
        <v>vie</v>
      </c>
      <c r="G1518" s="26" t="str">
        <f t="shared" si="279"/>
        <v>viernes</v>
      </c>
      <c r="I1518" s="26" t="str">
        <f t="shared" si="280"/>
        <v>9</v>
      </c>
      <c r="J1518" s="26" t="str">
        <f t="shared" si="281"/>
        <v>09</v>
      </c>
      <c r="K1518" s="26" t="str">
        <f t="shared" si="282"/>
        <v>sep</v>
      </c>
      <c r="L1518" s="26" t="str">
        <f t="shared" si="283"/>
        <v>septiembre</v>
      </c>
      <c r="M1518" s="26" t="str">
        <f t="shared" si="284"/>
        <v>s</v>
      </c>
      <c r="O1518" s="26" t="str">
        <f t="shared" si="285"/>
        <v>02</v>
      </c>
      <c r="P1518" s="26" t="str">
        <f t="shared" si="286"/>
        <v>2002</v>
      </c>
      <c r="R1518" s="26" t="str">
        <f t="shared" si="287"/>
        <v>09-2002</v>
      </c>
    </row>
    <row r="1519" spans="2:18" x14ac:dyDescent="0.25">
      <c r="B1519" s="24">
        <v>37979</v>
      </c>
      <c r="D1519" s="26" t="str">
        <f t="shared" si="276"/>
        <v>24</v>
      </c>
      <c r="E1519" s="26" t="str">
        <f t="shared" si="277"/>
        <v>24</v>
      </c>
      <c r="F1519" s="26" t="str">
        <f t="shared" si="278"/>
        <v>mié</v>
      </c>
      <c r="G1519" s="26" t="str">
        <f t="shared" si="279"/>
        <v>miércoles</v>
      </c>
      <c r="I1519" s="26" t="str">
        <f t="shared" si="280"/>
        <v>12</v>
      </c>
      <c r="J1519" s="26" t="str">
        <f t="shared" si="281"/>
        <v>12</v>
      </c>
      <c r="K1519" s="26" t="str">
        <f t="shared" si="282"/>
        <v>dic</v>
      </c>
      <c r="L1519" s="26" t="str">
        <f t="shared" si="283"/>
        <v>diciembre</v>
      </c>
      <c r="M1519" s="26" t="str">
        <f t="shared" si="284"/>
        <v>d</v>
      </c>
      <c r="O1519" s="26" t="str">
        <f t="shared" si="285"/>
        <v>03</v>
      </c>
      <c r="P1519" s="26" t="str">
        <f t="shared" si="286"/>
        <v>2003</v>
      </c>
      <c r="R1519" s="26" t="str">
        <f t="shared" si="287"/>
        <v>12-2003</v>
      </c>
    </row>
    <row r="1520" spans="2:18" x14ac:dyDescent="0.25">
      <c r="B1520" s="24">
        <v>37322</v>
      </c>
      <c r="D1520" s="26" t="str">
        <f t="shared" si="276"/>
        <v>7</v>
      </c>
      <c r="E1520" s="26" t="str">
        <f t="shared" si="277"/>
        <v>07</v>
      </c>
      <c r="F1520" s="26" t="str">
        <f t="shared" si="278"/>
        <v>jue</v>
      </c>
      <c r="G1520" s="26" t="str">
        <f t="shared" si="279"/>
        <v>jueves</v>
      </c>
      <c r="I1520" s="26" t="str">
        <f t="shared" si="280"/>
        <v>3</v>
      </c>
      <c r="J1520" s="26" t="str">
        <f t="shared" si="281"/>
        <v>03</v>
      </c>
      <c r="K1520" s="26" t="str">
        <f t="shared" si="282"/>
        <v>mar</v>
      </c>
      <c r="L1520" s="26" t="str">
        <f t="shared" si="283"/>
        <v>marzo</v>
      </c>
      <c r="M1520" s="26" t="str">
        <f t="shared" si="284"/>
        <v>m</v>
      </c>
      <c r="O1520" s="26" t="str">
        <f t="shared" si="285"/>
        <v>02</v>
      </c>
      <c r="P1520" s="26" t="str">
        <f t="shared" si="286"/>
        <v>2002</v>
      </c>
      <c r="R1520" s="26" t="str">
        <f t="shared" si="287"/>
        <v>03-2002</v>
      </c>
    </row>
    <row r="1521" spans="2:18" x14ac:dyDescent="0.25">
      <c r="B1521" s="24">
        <v>38470</v>
      </c>
      <c r="D1521" s="26" t="str">
        <f t="shared" si="276"/>
        <v>28</v>
      </c>
      <c r="E1521" s="26" t="str">
        <f t="shared" si="277"/>
        <v>28</v>
      </c>
      <c r="F1521" s="26" t="str">
        <f t="shared" si="278"/>
        <v>jue</v>
      </c>
      <c r="G1521" s="26" t="str">
        <f t="shared" si="279"/>
        <v>jueves</v>
      </c>
      <c r="I1521" s="26" t="str">
        <f t="shared" si="280"/>
        <v>4</v>
      </c>
      <c r="J1521" s="26" t="str">
        <f t="shared" si="281"/>
        <v>04</v>
      </c>
      <c r="K1521" s="26" t="str">
        <f t="shared" si="282"/>
        <v>abr</v>
      </c>
      <c r="L1521" s="26" t="str">
        <f t="shared" si="283"/>
        <v>abril</v>
      </c>
      <c r="M1521" s="26" t="str">
        <f t="shared" si="284"/>
        <v>a</v>
      </c>
      <c r="O1521" s="26" t="str">
        <f t="shared" si="285"/>
        <v>05</v>
      </c>
      <c r="P1521" s="26" t="str">
        <f t="shared" si="286"/>
        <v>2005</v>
      </c>
      <c r="R1521" s="26" t="str">
        <f t="shared" si="287"/>
        <v>04-2005</v>
      </c>
    </row>
    <row r="1522" spans="2:18" x14ac:dyDescent="0.25">
      <c r="B1522" s="24">
        <v>39568</v>
      </c>
      <c r="D1522" s="26" t="str">
        <f t="shared" si="276"/>
        <v>30</v>
      </c>
      <c r="E1522" s="26" t="str">
        <f t="shared" si="277"/>
        <v>30</v>
      </c>
      <c r="F1522" s="26" t="str">
        <f t="shared" si="278"/>
        <v>mié</v>
      </c>
      <c r="G1522" s="26" t="str">
        <f t="shared" si="279"/>
        <v>miércoles</v>
      </c>
      <c r="I1522" s="26" t="str">
        <f t="shared" si="280"/>
        <v>4</v>
      </c>
      <c r="J1522" s="26" t="str">
        <f t="shared" si="281"/>
        <v>04</v>
      </c>
      <c r="K1522" s="26" t="str">
        <f t="shared" si="282"/>
        <v>abr</v>
      </c>
      <c r="L1522" s="26" t="str">
        <f t="shared" si="283"/>
        <v>abril</v>
      </c>
      <c r="M1522" s="26" t="str">
        <f t="shared" si="284"/>
        <v>a</v>
      </c>
      <c r="O1522" s="26" t="str">
        <f t="shared" si="285"/>
        <v>08</v>
      </c>
      <c r="P1522" s="26" t="str">
        <f t="shared" si="286"/>
        <v>2008</v>
      </c>
      <c r="R1522" s="26" t="str">
        <f t="shared" si="287"/>
        <v>04-2008</v>
      </c>
    </row>
    <row r="1523" spans="2:18" x14ac:dyDescent="0.25">
      <c r="B1523" s="24">
        <v>38525</v>
      </c>
      <c r="D1523" s="26" t="str">
        <f t="shared" si="276"/>
        <v>22</v>
      </c>
      <c r="E1523" s="26" t="str">
        <f t="shared" si="277"/>
        <v>22</v>
      </c>
      <c r="F1523" s="26" t="str">
        <f t="shared" si="278"/>
        <v>mié</v>
      </c>
      <c r="G1523" s="26" t="str">
        <f t="shared" si="279"/>
        <v>miércoles</v>
      </c>
      <c r="I1523" s="26" t="str">
        <f t="shared" si="280"/>
        <v>6</v>
      </c>
      <c r="J1523" s="26" t="str">
        <f t="shared" si="281"/>
        <v>06</v>
      </c>
      <c r="K1523" s="26" t="str">
        <f t="shared" si="282"/>
        <v>jun</v>
      </c>
      <c r="L1523" s="26" t="str">
        <f t="shared" si="283"/>
        <v>junio</v>
      </c>
      <c r="M1523" s="26" t="str">
        <f t="shared" si="284"/>
        <v>j</v>
      </c>
      <c r="O1523" s="26" t="str">
        <f t="shared" si="285"/>
        <v>05</v>
      </c>
      <c r="P1523" s="26" t="str">
        <f t="shared" si="286"/>
        <v>2005</v>
      </c>
      <c r="R1523" s="26" t="str">
        <f t="shared" si="287"/>
        <v>06-2005</v>
      </c>
    </row>
    <row r="1524" spans="2:18" x14ac:dyDescent="0.25">
      <c r="B1524" s="24">
        <v>44061</v>
      </c>
      <c r="D1524" s="26" t="str">
        <f t="shared" si="276"/>
        <v>18</v>
      </c>
      <c r="E1524" s="26" t="str">
        <f t="shared" si="277"/>
        <v>18</v>
      </c>
      <c r="F1524" s="26" t="str">
        <f t="shared" si="278"/>
        <v>mar</v>
      </c>
      <c r="G1524" s="26" t="str">
        <f t="shared" si="279"/>
        <v>martes</v>
      </c>
      <c r="I1524" s="26" t="str">
        <f t="shared" si="280"/>
        <v>8</v>
      </c>
      <c r="J1524" s="26" t="str">
        <f t="shared" si="281"/>
        <v>08</v>
      </c>
      <c r="K1524" s="26" t="str">
        <f t="shared" si="282"/>
        <v>ago</v>
      </c>
      <c r="L1524" s="26" t="str">
        <f t="shared" si="283"/>
        <v>agosto</v>
      </c>
      <c r="M1524" s="26" t="str">
        <f t="shared" si="284"/>
        <v>a</v>
      </c>
      <c r="O1524" s="26" t="str">
        <f t="shared" si="285"/>
        <v>20</v>
      </c>
      <c r="P1524" s="26" t="str">
        <f t="shared" si="286"/>
        <v>2020</v>
      </c>
      <c r="R1524" s="26" t="str">
        <f t="shared" si="287"/>
        <v>08-2020</v>
      </c>
    </row>
    <row r="1525" spans="2:18" x14ac:dyDescent="0.25">
      <c r="B1525" s="24">
        <v>44301</v>
      </c>
      <c r="D1525" s="26" t="str">
        <f t="shared" si="276"/>
        <v>15</v>
      </c>
      <c r="E1525" s="26" t="str">
        <f t="shared" si="277"/>
        <v>15</v>
      </c>
      <c r="F1525" s="26" t="str">
        <f t="shared" si="278"/>
        <v>jue</v>
      </c>
      <c r="G1525" s="26" t="str">
        <f t="shared" si="279"/>
        <v>jueves</v>
      </c>
      <c r="I1525" s="26" t="str">
        <f t="shared" si="280"/>
        <v>4</v>
      </c>
      <c r="J1525" s="26" t="str">
        <f t="shared" si="281"/>
        <v>04</v>
      </c>
      <c r="K1525" s="26" t="str">
        <f t="shared" si="282"/>
        <v>abr</v>
      </c>
      <c r="L1525" s="26" t="str">
        <f t="shared" si="283"/>
        <v>abril</v>
      </c>
      <c r="M1525" s="26" t="str">
        <f t="shared" si="284"/>
        <v>a</v>
      </c>
      <c r="O1525" s="26" t="str">
        <f t="shared" si="285"/>
        <v>21</v>
      </c>
      <c r="P1525" s="26" t="str">
        <f t="shared" si="286"/>
        <v>2021</v>
      </c>
      <c r="R1525" s="26" t="str">
        <f t="shared" si="287"/>
        <v>04-2021</v>
      </c>
    </row>
    <row r="1526" spans="2:18" x14ac:dyDescent="0.25">
      <c r="B1526" s="24">
        <v>39047</v>
      </c>
      <c r="D1526" s="26" t="str">
        <f t="shared" si="276"/>
        <v>26</v>
      </c>
      <c r="E1526" s="26" t="str">
        <f t="shared" si="277"/>
        <v>26</v>
      </c>
      <c r="F1526" s="26" t="str">
        <f t="shared" si="278"/>
        <v>dom</v>
      </c>
      <c r="G1526" s="26" t="str">
        <f t="shared" si="279"/>
        <v>domingo</v>
      </c>
      <c r="I1526" s="26" t="str">
        <f t="shared" si="280"/>
        <v>11</v>
      </c>
      <c r="J1526" s="26" t="str">
        <f t="shared" si="281"/>
        <v>11</v>
      </c>
      <c r="K1526" s="26" t="str">
        <f t="shared" si="282"/>
        <v>nov</v>
      </c>
      <c r="L1526" s="26" t="str">
        <f t="shared" si="283"/>
        <v>noviembre</v>
      </c>
      <c r="M1526" s="26" t="str">
        <f t="shared" si="284"/>
        <v>n</v>
      </c>
      <c r="O1526" s="26" t="str">
        <f t="shared" si="285"/>
        <v>06</v>
      </c>
      <c r="P1526" s="26" t="str">
        <f t="shared" si="286"/>
        <v>2006</v>
      </c>
      <c r="R1526" s="26" t="str">
        <f t="shared" si="287"/>
        <v>11-2006</v>
      </c>
    </row>
    <row r="1527" spans="2:18" x14ac:dyDescent="0.25">
      <c r="B1527" s="24">
        <v>42553</v>
      </c>
      <c r="D1527" s="26" t="str">
        <f t="shared" si="276"/>
        <v>2</v>
      </c>
      <c r="E1527" s="26" t="str">
        <f t="shared" si="277"/>
        <v>02</v>
      </c>
      <c r="F1527" s="26" t="str">
        <f t="shared" si="278"/>
        <v>sáb</v>
      </c>
      <c r="G1527" s="26" t="str">
        <f t="shared" si="279"/>
        <v>sábado</v>
      </c>
      <c r="I1527" s="26" t="str">
        <f t="shared" si="280"/>
        <v>7</v>
      </c>
      <c r="J1527" s="26" t="str">
        <f t="shared" si="281"/>
        <v>07</v>
      </c>
      <c r="K1527" s="26" t="str">
        <f t="shared" si="282"/>
        <v>jul</v>
      </c>
      <c r="L1527" s="26" t="str">
        <f t="shared" si="283"/>
        <v>julio</v>
      </c>
      <c r="M1527" s="26" t="str">
        <f t="shared" si="284"/>
        <v>j</v>
      </c>
      <c r="O1527" s="26" t="str">
        <f t="shared" si="285"/>
        <v>16</v>
      </c>
      <c r="P1527" s="26" t="str">
        <f t="shared" si="286"/>
        <v>2016</v>
      </c>
      <c r="R1527" s="26" t="str">
        <f t="shared" si="287"/>
        <v>07-2016</v>
      </c>
    </row>
    <row r="1528" spans="2:18" x14ac:dyDescent="0.25">
      <c r="B1528" s="24">
        <v>43356</v>
      </c>
      <c r="D1528" s="26" t="str">
        <f t="shared" si="276"/>
        <v>13</v>
      </c>
      <c r="E1528" s="26" t="str">
        <f t="shared" si="277"/>
        <v>13</v>
      </c>
      <c r="F1528" s="26" t="str">
        <f t="shared" si="278"/>
        <v>jue</v>
      </c>
      <c r="G1528" s="26" t="str">
        <f t="shared" si="279"/>
        <v>jueves</v>
      </c>
      <c r="I1528" s="26" t="str">
        <f t="shared" si="280"/>
        <v>9</v>
      </c>
      <c r="J1528" s="26" t="str">
        <f t="shared" si="281"/>
        <v>09</v>
      </c>
      <c r="K1528" s="26" t="str">
        <f t="shared" si="282"/>
        <v>sep</v>
      </c>
      <c r="L1528" s="26" t="str">
        <f t="shared" si="283"/>
        <v>septiembre</v>
      </c>
      <c r="M1528" s="26" t="str">
        <f t="shared" si="284"/>
        <v>s</v>
      </c>
      <c r="O1528" s="26" t="str">
        <f t="shared" si="285"/>
        <v>18</v>
      </c>
      <c r="P1528" s="26" t="str">
        <f t="shared" si="286"/>
        <v>2018</v>
      </c>
      <c r="R1528" s="26" t="str">
        <f t="shared" si="287"/>
        <v>09-2018</v>
      </c>
    </row>
    <row r="1529" spans="2:18" x14ac:dyDescent="0.25">
      <c r="B1529" s="24">
        <v>40085</v>
      </c>
      <c r="D1529" s="26" t="str">
        <f t="shared" si="276"/>
        <v>29</v>
      </c>
      <c r="E1529" s="26" t="str">
        <f t="shared" si="277"/>
        <v>29</v>
      </c>
      <c r="F1529" s="26" t="str">
        <f t="shared" si="278"/>
        <v>mar</v>
      </c>
      <c r="G1529" s="26" t="str">
        <f t="shared" si="279"/>
        <v>martes</v>
      </c>
      <c r="I1529" s="26" t="str">
        <f t="shared" si="280"/>
        <v>9</v>
      </c>
      <c r="J1529" s="26" t="str">
        <f t="shared" si="281"/>
        <v>09</v>
      </c>
      <c r="K1529" s="26" t="str">
        <f t="shared" si="282"/>
        <v>sep</v>
      </c>
      <c r="L1529" s="26" t="str">
        <f t="shared" si="283"/>
        <v>septiembre</v>
      </c>
      <c r="M1529" s="26" t="str">
        <f t="shared" si="284"/>
        <v>s</v>
      </c>
      <c r="O1529" s="26" t="str">
        <f t="shared" si="285"/>
        <v>09</v>
      </c>
      <c r="P1529" s="26" t="str">
        <f t="shared" si="286"/>
        <v>2009</v>
      </c>
      <c r="R1529" s="26" t="str">
        <f t="shared" si="287"/>
        <v>09-2009</v>
      </c>
    </row>
    <row r="1530" spans="2:18" x14ac:dyDescent="0.25">
      <c r="B1530" s="24">
        <v>42999</v>
      </c>
      <c r="D1530" s="26" t="str">
        <f t="shared" si="276"/>
        <v>21</v>
      </c>
      <c r="E1530" s="26" t="str">
        <f t="shared" si="277"/>
        <v>21</v>
      </c>
      <c r="F1530" s="26" t="str">
        <f t="shared" si="278"/>
        <v>jue</v>
      </c>
      <c r="G1530" s="26" t="str">
        <f t="shared" si="279"/>
        <v>jueves</v>
      </c>
      <c r="I1530" s="26" t="str">
        <f t="shared" si="280"/>
        <v>9</v>
      </c>
      <c r="J1530" s="26" t="str">
        <f t="shared" si="281"/>
        <v>09</v>
      </c>
      <c r="K1530" s="26" t="str">
        <f t="shared" si="282"/>
        <v>sep</v>
      </c>
      <c r="L1530" s="26" t="str">
        <f t="shared" si="283"/>
        <v>septiembre</v>
      </c>
      <c r="M1530" s="26" t="str">
        <f t="shared" si="284"/>
        <v>s</v>
      </c>
      <c r="O1530" s="26" t="str">
        <f t="shared" si="285"/>
        <v>17</v>
      </c>
      <c r="P1530" s="26" t="str">
        <f t="shared" si="286"/>
        <v>2017</v>
      </c>
      <c r="R1530" s="26" t="str">
        <f t="shared" si="287"/>
        <v>09-2017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3CB6-7458-4442-AEFC-80B85F7039B5}">
  <sheetPr>
    <tabColor theme="9" tint="-0.499984740745262"/>
  </sheetPr>
  <dimension ref="B1:H1530"/>
  <sheetViews>
    <sheetView showGridLines="0" workbookViewId="0">
      <selection activeCell="H8" sqref="H8"/>
    </sheetView>
  </sheetViews>
  <sheetFormatPr baseColWidth="10" defaultRowHeight="15" x14ac:dyDescent="0.25"/>
  <cols>
    <col min="1" max="1" width="3.140625" customWidth="1"/>
    <col min="2" max="2" width="15.7109375" customWidth="1"/>
    <col min="3" max="3" width="3.140625" customWidth="1"/>
    <col min="4" max="6" width="15.7109375" customWidth="1"/>
    <col min="7" max="7" width="3.140625" customWidth="1"/>
    <col min="8" max="8" width="16.85546875" customWidth="1"/>
  </cols>
  <sheetData>
    <row r="1" spans="2:8" s="1" customFormat="1" x14ac:dyDescent="0.25"/>
    <row r="2" spans="2:8" s="1" customFormat="1" x14ac:dyDescent="0.25"/>
    <row r="3" spans="2:8" s="1" customFormat="1" x14ac:dyDescent="0.25"/>
    <row r="6" spans="2:8" s="2" customFormat="1" ht="15.75" thickBot="1" x14ac:dyDescent="0.3"/>
    <row r="8" spans="2:8" x14ac:dyDescent="0.25">
      <c r="B8" s="28"/>
      <c r="D8" s="33" t="s">
        <v>108</v>
      </c>
      <c r="E8" s="33" t="s">
        <v>109</v>
      </c>
      <c r="F8" s="33" t="s">
        <v>110</v>
      </c>
      <c r="H8" s="33" t="s">
        <v>30</v>
      </c>
    </row>
    <row r="9" spans="2:8" ht="15.75" thickBot="1" x14ac:dyDescent="0.3">
      <c r="B9" s="28"/>
      <c r="D9" s="28"/>
    </row>
    <row r="10" spans="2:8" ht="15.75" thickBot="1" x14ac:dyDescent="0.3">
      <c r="B10" s="15" t="s">
        <v>83</v>
      </c>
      <c r="D10" s="27" t="s">
        <v>80</v>
      </c>
      <c r="E10" s="27" t="s">
        <v>81</v>
      </c>
      <c r="F10" s="27" t="s">
        <v>82</v>
      </c>
      <c r="H10" s="31" t="s">
        <v>83</v>
      </c>
    </row>
    <row r="11" spans="2:8" x14ac:dyDescent="0.25">
      <c r="B11" s="24">
        <v>40063</v>
      </c>
      <c r="D11" s="25">
        <f>DAY(B11)</f>
        <v>7</v>
      </c>
      <c r="E11" s="25">
        <f>MONTH(B11)</f>
        <v>9</v>
      </c>
      <c r="F11" s="25">
        <f>YEAR(B11)</f>
        <v>2009</v>
      </c>
      <c r="H11" s="24">
        <f>DATE(F11,E11,D11)</f>
        <v>40063</v>
      </c>
    </row>
    <row r="12" spans="2:8" x14ac:dyDescent="0.25">
      <c r="B12" s="24">
        <v>43501</v>
      </c>
      <c r="D12" s="26">
        <f t="shared" ref="D12:D75" si="0">DAY(B12)</f>
        <v>5</v>
      </c>
      <c r="E12" s="26">
        <f t="shared" ref="E12:E75" si="1">MONTH(B12)</f>
        <v>2</v>
      </c>
      <c r="F12" s="26">
        <f t="shared" ref="F12:F75" si="2">YEAR(B12)</f>
        <v>2019</v>
      </c>
      <c r="H12" s="24">
        <f t="shared" ref="H12:H75" si="3">DATE(F12,E12,D12)</f>
        <v>43501</v>
      </c>
    </row>
    <row r="13" spans="2:8" x14ac:dyDescent="0.25">
      <c r="B13" s="24">
        <v>41270</v>
      </c>
      <c r="D13" s="26">
        <f t="shared" si="0"/>
        <v>27</v>
      </c>
      <c r="E13" s="26">
        <f t="shared" si="1"/>
        <v>12</v>
      </c>
      <c r="F13" s="26">
        <f t="shared" si="2"/>
        <v>2012</v>
      </c>
      <c r="H13" s="24">
        <f t="shared" si="3"/>
        <v>41270</v>
      </c>
    </row>
    <row r="14" spans="2:8" x14ac:dyDescent="0.25">
      <c r="B14" s="24">
        <v>43248</v>
      </c>
      <c r="D14" s="26">
        <f t="shared" si="0"/>
        <v>28</v>
      </c>
      <c r="E14" s="26">
        <f t="shared" si="1"/>
        <v>5</v>
      </c>
      <c r="F14" s="26">
        <f t="shared" si="2"/>
        <v>2018</v>
      </c>
      <c r="H14" s="24">
        <f t="shared" si="3"/>
        <v>43248</v>
      </c>
    </row>
    <row r="15" spans="2:8" x14ac:dyDescent="0.25">
      <c r="B15" s="24">
        <v>43430</v>
      </c>
      <c r="D15" s="26">
        <f t="shared" si="0"/>
        <v>26</v>
      </c>
      <c r="E15" s="26">
        <f t="shared" si="1"/>
        <v>11</v>
      </c>
      <c r="F15" s="26">
        <f t="shared" si="2"/>
        <v>2018</v>
      </c>
      <c r="H15" s="24">
        <f t="shared" si="3"/>
        <v>43430</v>
      </c>
    </row>
    <row r="16" spans="2:8" x14ac:dyDescent="0.25">
      <c r="B16" s="24">
        <v>37665</v>
      </c>
      <c r="D16" s="26">
        <f t="shared" si="0"/>
        <v>13</v>
      </c>
      <c r="E16" s="26">
        <f t="shared" si="1"/>
        <v>2</v>
      </c>
      <c r="F16" s="26">
        <f t="shared" si="2"/>
        <v>2003</v>
      </c>
      <c r="H16" s="24">
        <f t="shared" si="3"/>
        <v>37665</v>
      </c>
    </row>
    <row r="17" spans="2:8" x14ac:dyDescent="0.25">
      <c r="B17" s="24">
        <v>43335</v>
      </c>
      <c r="D17" s="26">
        <f t="shared" si="0"/>
        <v>23</v>
      </c>
      <c r="E17" s="26">
        <f t="shared" si="1"/>
        <v>8</v>
      </c>
      <c r="F17" s="26">
        <f t="shared" si="2"/>
        <v>2018</v>
      </c>
      <c r="H17" s="24">
        <f t="shared" si="3"/>
        <v>43335</v>
      </c>
    </row>
    <row r="18" spans="2:8" x14ac:dyDescent="0.25">
      <c r="B18" s="24">
        <v>37810</v>
      </c>
      <c r="D18" s="26">
        <f t="shared" si="0"/>
        <v>8</v>
      </c>
      <c r="E18" s="26">
        <f t="shared" si="1"/>
        <v>7</v>
      </c>
      <c r="F18" s="26">
        <f t="shared" si="2"/>
        <v>2003</v>
      </c>
      <c r="H18" s="24">
        <f t="shared" si="3"/>
        <v>37810</v>
      </c>
    </row>
    <row r="19" spans="2:8" x14ac:dyDescent="0.25">
      <c r="B19" s="24">
        <v>39633</v>
      </c>
      <c r="D19" s="26">
        <f t="shared" si="0"/>
        <v>4</v>
      </c>
      <c r="E19" s="26">
        <f t="shared" si="1"/>
        <v>7</v>
      </c>
      <c r="F19" s="26">
        <f t="shared" si="2"/>
        <v>2008</v>
      </c>
      <c r="H19" s="24">
        <f t="shared" si="3"/>
        <v>39633</v>
      </c>
    </row>
    <row r="20" spans="2:8" x14ac:dyDescent="0.25">
      <c r="B20" s="24">
        <v>41253</v>
      </c>
      <c r="D20" s="26">
        <f t="shared" si="0"/>
        <v>10</v>
      </c>
      <c r="E20" s="26">
        <f t="shared" si="1"/>
        <v>12</v>
      </c>
      <c r="F20" s="26">
        <f t="shared" si="2"/>
        <v>2012</v>
      </c>
      <c r="H20" s="24">
        <f t="shared" si="3"/>
        <v>41253</v>
      </c>
    </row>
    <row r="21" spans="2:8" x14ac:dyDescent="0.25">
      <c r="B21" s="24">
        <v>37120</v>
      </c>
      <c r="D21" s="26">
        <f t="shared" si="0"/>
        <v>17</v>
      </c>
      <c r="E21" s="26">
        <f t="shared" si="1"/>
        <v>8</v>
      </c>
      <c r="F21" s="26">
        <f t="shared" si="2"/>
        <v>2001</v>
      </c>
      <c r="H21" s="24">
        <f t="shared" si="3"/>
        <v>37120</v>
      </c>
    </row>
    <row r="22" spans="2:8" x14ac:dyDescent="0.25">
      <c r="B22" s="24">
        <v>36729</v>
      </c>
      <c r="D22" s="26">
        <f t="shared" si="0"/>
        <v>22</v>
      </c>
      <c r="E22" s="26">
        <f t="shared" si="1"/>
        <v>7</v>
      </c>
      <c r="F22" s="26">
        <f t="shared" si="2"/>
        <v>2000</v>
      </c>
      <c r="H22" s="24">
        <f t="shared" si="3"/>
        <v>36729</v>
      </c>
    </row>
    <row r="23" spans="2:8" x14ac:dyDescent="0.25">
      <c r="B23" s="24">
        <v>37082</v>
      </c>
      <c r="D23" s="26">
        <f t="shared" si="0"/>
        <v>10</v>
      </c>
      <c r="E23" s="26">
        <f t="shared" si="1"/>
        <v>7</v>
      </c>
      <c r="F23" s="26">
        <f t="shared" si="2"/>
        <v>2001</v>
      </c>
      <c r="H23" s="24">
        <f t="shared" si="3"/>
        <v>37082</v>
      </c>
    </row>
    <row r="24" spans="2:8" x14ac:dyDescent="0.25">
      <c r="B24" s="24">
        <v>36898</v>
      </c>
      <c r="D24" s="26">
        <f t="shared" si="0"/>
        <v>7</v>
      </c>
      <c r="E24" s="26">
        <f t="shared" si="1"/>
        <v>1</v>
      </c>
      <c r="F24" s="26">
        <f t="shared" si="2"/>
        <v>2001</v>
      </c>
      <c r="H24" s="24">
        <f t="shared" si="3"/>
        <v>36898</v>
      </c>
    </row>
    <row r="25" spans="2:8" x14ac:dyDescent="0.25">
      <c r="B25" s="24">
        <v>43620</v>
      </c>
      <c r="D25" s="26">
        <f t="shared" si="0"/>
        <v>4</v>
      </c>
      <c r="E25" s="26">
        <f t="shared" si="1"/>
        <v>6</v>
      </c>
      <c r="F25" s="26">
        <f t="shared" si="2"/>
        <v>2019</v>
      </c>
      <c r="H25" s="24">
        <f t="shared" si="3"/>
        <v>43620</v>
      </c>
    </row>
    <row r="26" spans="2:8" x14ac:dyDescent="0.25">
      <c r="B26" s="24">
        <v>39925</v>
      </c>
      <c r="D26" s="26">
        <f t="shared" si="0"/>
        <v>22</v>
      </c>
      <c r="E26" s="26">
        <f t="shared" si="1"/>
        <v>4</v>
      </c>
      <c r="F26" s="26">
        <f t="shared" si="2"/>
        <v>2009</v>
      </c>
      <c r="H26" s="24">
        <f t="shared" si="3"/>
        <v>39925</v>
      </c>
    </row>
    <row r="27" spans="2:8" x14ac:dyDescent="0.25">
      <c r="B27" s="24">
        <v>36636</v>
      </c>
      <c r="D27" s="26">
        <f t="shared" si="0"/>
        <v>20</v>
      </c>
      <c r="E27" s="26">
        <f t="shared" si="1"/>
        <v>4</v>
      </c>
      <c r="F27" s="26">
        <f t="shared" si="2"/>
        <v>2000</v>
      </c>
      <c r="H27" s="24">
        <f t="shared" si="3"/>
        <v>36636</v>
      </c>
    </row>
    <row r="28" spans="2:8" x14ac:dyDescent="0.25">
      <c r="B28" s="24">
        <v>39719</v>
      </c>
      <c r="D28" s="26">
        <f t="shared" si="0"/>
        <v>28</v>
      </c>
      <c r="E28" s="26">
        <f t="shared" si="1"/>
        <v>9</v>
      </c>
      <c r="F28" s="26">
        <f t="shared" si="2"/>
        <v>2008</v>
      </c>
      <c r="H28" s="24">
        <f t="shared" si="3"/>
        <v>39719</v>
      </c>
    </row>
    <row r="29" spans="2:8" x14ac:dyDescent="0.25">
      <c r="B29" s="24">
        <v>38529</v>
      </c>
      <c r="D29" s="26">
        <f t="shared" si="0"/>
        <v>26</v>
      </c>
      <c r="E29" s="26">
        <f t="shared" si="1"/>
        <v>6</v>
      </c>
      <c r="F29" s="26">
        <f t="shared" si="2"/>
        <v>2005</v>
      </c>
      <c r="H29" s="24">
        <f t="shared" si="3"/>
        <v>38529</v>
      </c>
    </row>
    <row r="30" spans="2:8" x14ac:dyDescent="0.25">
      <c r="B30" s="24">
        <v>44017</v>
      </c>
      <c r="D30" s="26">
        <f t="shared" si="0"/>
        <v>5</v>
      </c>
      <c r="E30" s="26">
        <f t="shared" si="1"/>
        <v>7</v>
      </c>
      <c r="F30" s="26">
        <f t="shared" si="2"/>
        <v>2020</v>
      </c>
      <c r="H30" s="24">
        <f t="shared" si="3"/>
        <v>44017</v>
      </c>
    </row>
    <row r="31" spans="2:8" x14ac:dyDescent="0.25">
      <c r="B31" s="24">
        <v>37440</v>
      </c>
      <c r="D31" s="26">
        <f t="shared" si="0"/>
        <v>3</v>
      </c>
      <c r="E31" s="26">
        <f t="shared" si="1"/>
        <v>7</v>
      </c>
      <c r="F31" s="26">
        <f t="shared" si="2"/>
        <v>2002</v>
      </c>
      <c r="H31" s="24">
        <f t="shared" si="3"/>
        <v>37440</v>
      </c>
    </row>
    <row r="32" spans="2:8" x14ac:dyDescent="0.25">
      <c r="B32" s="24">
        <v>38462</v>
      </c>
      <c r="D32" s="26">
        <f t="shared" si="0"/>
        <v>20</v>
      </c>
      <c r="E32" s="26">
        <f t="shared" si="1"/>
        <v>4</v>
      </c>
      <c r="F32" s="26">
        <f t="shared" si="2"/>
        <v>2005</v>
      </c>
      <c r="H32" s="24">
        <f t="shared" si="3"/>
        <v>38462</v>
      </c>
    </row>
    <row r="33" spans="2:8" x14ac:dyDescent="0.25">
      <c r="B33" s="24">
        <v>39544</v>
      </c>
      <c r="D33" s="26">
        <f t="shared" si="0"/>
        <v>6</v>
      </c>
      <c r="E33" s="26">
        <f t="shared" si="1"/>
        <v>4</v>
      </c>
      <c r="F33" s="26">
        <f t="shared" si="2"/>
        <v>2008</v>
      </c>
      <c r="H33" s="24">
        <f t="shared" si="3"/>
        <v>39544</v>
      </c>
    </row>
    <row r="34" spans="2:8" x14ac:dyDescent="0.25">
      <c r="B34" s="24">
        <v>44298</v>
      </c>
      <c r="D34" s="26">
        <f t="shared" si="0"/>
        <v>12</v>
      </c>
      <c r="E34" s="26">
        <f t="shared" si="1"/>
        <v>4</v>
      </c>
      <c r="F34" s="26">
        <f t="shared" si="2"/>
        <v>2021</v>
      </c>
      <c r="H34" s="24">
        <f t="shared" si="3"/>
        <v>44298</v>
      </c>
    </row>
    <row r="35" spans="2:8" x14ac:dyDescent="0.25">
      <c r="B35" s="24">
        <v>37659</v>
      </c>
      <c r="D35" s="26">
        <f t="shared" si="0"/>
        <v>7</v>
      </c>
      <c r="E35" s="26">
        <f t="shared" si="1"/>
        <v>2</v>
      </c>
      <c r="F35" s="26">
        <f t="shared" si="2"/>
        <v>2003</v>
      </c>
      <c r="H35" s="24">
        <f t="shared" si="3"/>
        <v>37659</v>
      </c>
    </row>
    <row r="36" spans="2:8" x14ac:dyDescent="0.25">
      <c r="B36" s="24">
        <v>39070</v>
      </c>
      <c r="D36" s="26">
        <f t="shared" si="0"/>
        <v>19</v>
      </c>
      <c r="E36" s="26">
        <f t="shared" si="1"/>
        <v>12</v>
      </c>
      <c r="F36" s="26">
        <f t="shared" si="2"/>
        <v>2006</v>
      </c>
      <c r="H36" s="24">
        <f t="shared" si="3"/>
        <v>39070</v>
      </c>
    </row>
    <row r="37" spans="2:8" x14ac:dyDescent="0.25">
      <c r="B37" s="24">
        <v>38213</v>
      </c>
      <c r="D37" s="26">
        <f t="shared" si="0"/>
        <v>14</v>
      </c>
      <c r="E37" s="26">
        <f t="shared" si="1"/>
        <v>8</v>
      </c>
      <c r="F37" s="26">
        <f t="shared" si="2"/>
        <v>2004</v>
      </c>
      <c r="H37" s="24">
        <f t="shared" si="3"/>
        <v>38213</v>
      </c>
    </row>
    <row r="38" spans="2:8" x14ac:dyDescent="0.25">
      <c r="B38" s="24">
        <v>43660</v>
      </c>
      <c r="D38" s="26">
        <f t="shared" si="0"/>
        <v>14</v>
      </c>
      <c r="E38" s="26">
        <f t="shared" si="1"/>
        <v>7</v>
      </c>
      <c r="F38" s="26">
        <f t="shared" si="2"/>
        <v>2019</v>
      </c>
      <c r="H38" s="24">
        <f t="shared" si="3"/>
        <v>43660</v>
      </c>
    </row>
    <row r="39" spans="2:8" x14ac:dyDescent="0.25">
      <c r="B39" s="24">
        <v>39960</v>
      </c>
      <c r="D39" s="26">
        <f t="shared" si="0"/>
        <v>27</v>
      </c>
      <c r="E39" s="26">
        <f t="shared" si="1"/>
        <v>5</v>
      </c>
      <c r="F39" s="26">
        <f t="shared" si="2"/>
        <v>2009</v>
      </c>
      <c r="H39" s="24">
        <f t="shared" si="3"/>
        <v>39960</v>
      </c>
    </row>
    <row r="40" spans="2:8" x14ac:dyDescent="0.25">
      <c r="B40" s="24">
        <v>39224</v>
      </c>
      <c r="D40" s="26">
        <f t="shared" si="0"/>
        <v>22</v>
      </c>
      <c r="E40" s="26">
        <f t="shared" si="1"/>
        <v>5</v>
      </c>
      <c r="F40" s="26">
        <f t="shared" si="2"/>
        <v>2007</v>
      </c>
      <c r="H40" s="24">
        <f t="shared" si="3"/>
        <v>39224</v>
      </c>
    </row>
    <row r="41" spans="2:8" x14ac:dyDescent="0.25">
      <c r="B41" s="24">
        <v>39689</v>
      </c>
      <c r="D41" s="26">
        <f t="shared" si="0"/>
        <v>29</v>
      </c>
      <c r="E41" s="26">
        <f t="shared" si="1"/>
        <v>8</v>
      </c>
      <c r="F41" s="26">
        <f t="shared" si="2"/>
        <v>2008</v>
      </c>
      <c r="H41" s="24">
        <f t="shared" si="3"/>
        <v>39689</v>
      </c>
    </row>
    <row r="42" spans="2:8" x14ac:dyDescent="0.25">
      <c r="B42" s="24">
        <v>36966</v>
      </c>
      <c r="D42" s="26">
        <f t="shared" si="0"/>
        <v>16</v>
      </c>
      <c r="E42" s="26">
        <f t="shared" si="1"/>
        <v>3</v>
      </c>
      <c r="F42" s="26">
        <f t="shared" si="2"/>
        <v>2001</v>
      </c>
      <c r="H42" s="24">
        <f t="shared" si="3"/>
        <v>36966</v>
      </c>
    </row>
    <row r="43" spans="2:8" x14ac:dyDescent="0.25">
      <c r="B43" s="24">
        <v>42070</v>
      </c>
      <c r="D43" s="26">
        <f t="shared" si="0"/>
        <v>7</v>
      </c>
      <c r="E43" s="26">
        <f t="shared" si="1"/>
        <v>3</v>
      </c>
      <c r="F43" s="26">
        <f t="shared" si="2"/>
        <v>2015</v>
      </c>
      <c r="H43" s="24">
        <f t="shared" si="3"/>
        <v>42070</v>
      </c>
    </row>
    <row r="44" spans="2:8" x14ac:dyDescent="0.25">
      <c r="B44" s="24">
        <v>37648</v>
      </c>
      <c r="D44" s="26">
        <f t="shared" si="0"/>
        <v>27</v>
      </c>
      <c r="E44" s="26">
        <f t="shared" si="1"/>
        <v>1</v>
      </c>
      <c r="F44" s="26">
        <f t="shared" si="2"/>
        <v>2003</v>
      </c>
      <c r="H44" s="24">
        <f t="shared" si="3"/>
        <v>37648</v>
      </c>
    </row>
    <row r="45" spans="2:8" x14ac:dyDescent="0.25">
      <c r="B45" s="24">
        <v>36801</v>
      </c>
      <c r="D45" s="26">
        <f t="shared" si="0"/>
        <v>2</v>
      </c>
      <c r="E45" s="26">
        <f t="shared" si="1"/>
        <v>10</v>
      </c>
      <c r="F45" s="26">
        <f t="shared" si="2"/>
        <v>2000</v>
      </c>
      <c r="H45" s="24">
        <f t="shared" si="3"/>
        <v>36801</v>
      </c>
    </row>
    <row r="46" spans="2:8" x14ac:dyDescent="0.25">
      <c r="B46" s="24">
        <v>41362</v>
      </c>
      <c r="D46" s="26">
        <f t="shared" si="0"/>
        <v>29</v>
      </c>
      <c r="E46" s="26">
        <f t="shared" si="1"/>
        <v>3</v>
      </c>
      <c r="F46" s="26">
        <f t="shared" si="2"/>
        <v>2013</v>
      </c>
      <c r="H46" s="24">
        <f t="shared" si="3"/>
        <v>41362</v>
      </c>
    </row>
    <row r="47" spans="2:8" x14ac:dyDescent="0.25">
      <c r="B47" s="24">
        <v>39916</v>
      </c>
      <c r="D47" s="26">
        <f t="shared" si="0"/>
        <v>13</v>
      </c>
      <c r="E47" s="26">
        <f t="shared" si="1"/>
        <v>4</v>
      </c>
      <c r="F47" s="26">
        <f t="shared" si="2"/>
        <v>2009</v>
      </c>
      <c r="H47" s="24">
        <f t="shared" si="3"/>
        <v>39916</v>
      </c>
    </row>
    <row r="48" spans="2:8" x14ac:dyDescent="0.25">
      <c r="B48" s="24">
        <v>39868</v>
      </c>
      <c r="D48" s="26">
        <f t="shared" si="0"/>
        <v>24</v>
      </c>
      <c r="E48" s="26">
        <f t="shared" si="1"/>
        <v>2</v>
      </c>
      <c r="F48" s="26">
        <f t="shared" si="2"/>
        <v>2009</v>
      </c>
      <c r="H48" s="24">
        <f t="shared" si="3"/>
        <v>39868</v>
      </c>
    </row>
    <row r="49" spans="2:8" x14ac:dyDescent="0.25">
      <c r="B49" s="24">
        <v>39889</v>
      </c>
      <c r="D49" s="26">
        <f t="shared" si="0"/>
        <v>17</v>
      </c>
      <c r="E49" s="26">
        <f t="shared" si="1"/>
        <v>3</v>
      </c>
      <c r="F49" s="26">
        <f t="shared" si="2"/>
        <v>2009</v>
      </c>
      <c r="H49" s="24">
        <f t="shared" si="3"/>
        <v>39889</v>
      </c>
    </row>
    <row r="50" spans="2:8" x14ac:dyDescent="0.25">
      <c r="B50" s="24">
        <v>40590</v>
      </c>
      <c r="D50" s="26">
        <f t="shared" si="0"/>
        <v>16</v>
      </c>
      <c r="E50" s="26">
        <f t="shared" si="1"/>
        <v>2</v>
      </c>
      <c r="F50" s="26">
        <f t="shared" si="2"/>
        <v>2011</v>
      </c>
      <c r="H50" s="24">
        <f t="shared" si="3"/>
        <v>40590</v>
      </c>
    </row>
    <row r="51" spans="2:8" x14ac:dyDescent="0.25">
      <c r="B51" s="24">
        <v>39242</v>
      </c>
      <c r="D51" s="26">
        <f t="shared" si="0"/>
        <v>9</v>
      </c>
      <c r="E51" s="26">
        <f t="shared" si="1"/>
        <v>6</v>
      </c>
      <c r="F51" s="26">
        <f t="shared" si="2"/>
        <v>2007</v>
      </c>
      <c r="H51" s="24">
        <f t="shared" si="3"/>
        <v>39242</v>
      </c>
    </row>
    <row r="52" spans="2:8" x14ac:dyDescent="0.25">
      <c r="B52" s="24">
        <v>42568</v>
      </c>
      <c r="D52" s="26">
        <f t="shared" si="0"/>
        <v>17</v>
      </c>
      <c r="E52" s="26">
        <f t="shared" si="1"/>
        <v>7</v>
      </c>
      <c r="F52" s="26">
        <f t="shared" si="2"/>
        <v>2016</v>
      </c>
      <c r="H52" s="24">
        <f t="shared" si="3"/>
        <v>42568</v>
      </c>
    </row>
    <row r="53" spans="2:8" x14ac:dyDescent="0.25">
      <c r="B53" s="24">
        <v>43738</v>
      </c>
      <c r="D53" s="26">
        <f t="shared" si="0"/>
        <v>30</v>
      </c>
      <c r="E53" s="26">
        <f t="shared" si="1"/>
        <v>9</v>
      </c>
      <c r="F53" s="26">
        <f t="shared" si="2"/>
        <v>2019</v>
      </c>
      <c r="H53" s="24">
        <f t="shared" si="3"/>
        <v>43738</v>
      </c>
    </row>
    <row r="54" spans="2:8" x14ac:dyDescent="0.25">
      <c r="B54" s="24">
        <v>39275</v>
      </c>
      <c r="D54" s="26">
        <f t="shared" si="0"/>
        <v>12</v>
      </c>
      <c r="E54" s="26">
        <f t="shared" si="1"/>
        <v>7</v>
      </c>
      <c r="F54" s="26">
        <f t="shared" si="2"/>
        <v>2007</v>
      </c>
      <c r="H54" s="24">
        <f t="shared" si="3"/>
        <v>39275</v>
      </c>
    </row>
    <row r="55" spans="2:8" x14ac:dyDescent="0.25">
      <c r="B55" s="24">
        <v>40353</v>
      </c>
      <c r="D55" s="26">
        <f t="shared" si="0"/>
        <v>24</v>
      </c>
      <c r="E55" s="26">
        <f t="shared" si="1"/>
        <v>6</v>
      </c>
      <c r="F55" s="26">
        <f t="shared" si="2"/>
        <v>2010</v>
      </c>
      <c r="H55" s="24">
        <f t="shared" si="3"/>
        <v>40353</v>
      </c>
    </row>
    <row r="56" spans="2:8" x14ac:dyDescent="0.25">
      <c r="B56" s="24">
        <v>37620</v>
      </c>
      <c r="D56" s="26">
        <f t="shared" si="0"/>
        <v>30</v>
      </c>
      <c r="E56" s="26">
        <f t="shared" si="1"/>
        <v>12</v>
      </c>
      <c r="F56" s="26">
        <f t="shared" si="2"/>
        <v>2002</v>
      </c>
      <c r="H56" s="24">
        <f t="shared" si="3"/>
        <v>37620</v>
      </c>
    </row>
    <row r="57" spans="2:8" x14ac:dyDescent="0.25">
      <c r="B57" s="24">
        <v>42562</v>
      </c>
      <c r="D57" s="26">
        <f t="shared" si="0"/>
        <v>11</v>
      </c>
      <c r="E57" s="26">
        <f t="shared" si="1"/>
        <v>7</v>
      </c>
      <c r="F57" s="26">
        <f t="shared" si="2"/>
        <v>2016</v>
      </c>
      <c r="H57" s="24">
        <f t="shared" si="3"/>
        <v>42562</v>
      </c>
    </row>
    <row r="58" spans="2:8" x14ac:dyDescent="0.25">
      <c r="B58" s="24">
        <v>42642</v>
      </c>
      <c r="D58" s="26">
        <f t="shared" si="0"/>
        <v>29</v>
      </c>
      <c r="E58" s="26">
        <f t="shared" si="1"/>
        <v>9</v>
      </c>
      <c r="F58" s="26">
        <f t="shared" si="2"/>
        <v>2016</v>
      </c>
      <c r="H58" s="24">
        <f t="shared" si="3"/>
        <v>42642</v>
      </c>
    </row>
    <row r="59" spans="2:8" x14ac:dyDescent="0.25">
      <c r="B59" s="24">
        <v>41481</v>
      </c>
      <c r="D59" s="26">
        <f t="shared" si="0"/>
        <v>26</v>
      </c>
      <c r="E59" s="26">
        <f t="shared" si="1"/>
        <v>7</v>
      </c>
      <c r="F59" s="26">
        <f t="shared" si="2"/>
        <v>2013</v>
      </c>
      <c r="H59" s="24">
        <f t="shared" si="3"/>
        <v>41481</v>
      </c>
    </row>
    <row r="60" spans="2:8" x14ac:dyDescent="0.25">
      <c r="B60" s="24">
        <v>44201</v>
      </c>
      <c r="D60" s="26">
        <f t="shared" si="0"/>
        <v>5</v>
      </c>
      <c r="E60" s="26">
        <f t="shared" si="1"/>
        <v>1</v>
      </c>
      <c r="F60" s="26">
        <f t="shared" si="2"/>
        <v>2021</v>
      </c>
      <c r="H60" s="24">
        <f t="shared" si="3"/>
        <v>44201</v>
      </c>
    </row>
    <row r="61" spans="2:8" x14ac:dyDescent="0.25">
      <c r="B61" s="24">
        <v>40114</v>
      </c>
      <c r="D61" s="26">
        <f t="shared" si="0"/>
        <v>28</v>
      </c>
      <c r="E61" s="26">
        <f t="shared" si="1"/>
        <v>10</v>
      </c>
      <c r="F61" s="26">
        <f t="shared" si="2"/>
        <v>2009</v>
      </c>
      <c r="H61" s="24">
        <f t="shared" si="3"/>
        <v>40114</v>
      </c>
    </row>
    <row r="62" spans="2:8" x14ac:dyDescent="0.25">
      <c r="B62" s="24">
        <v>40337</v>
      </c>
      <c r="D62" s="26">
        <f t="shared" si="0"/>
        <v>8</v>
      </c>
      <c r="E62" s="26">
        <f t="shared" si="1"/>
        <v>6</v>
      </c>
      <c r="F62" s="26">
        <f t="shared" si="2"/>
        <v>2010</v>
      </c>
      <c r="H62" s="24">
        <f t="shared" si="3"/>
        <v>40337</v>
      </c>
    </row>
    <row r="63" spans="2:8" x14ac:dyDescent="0.25">
      <c r="B63" s="24">
        <v>44388</v>
      </c>
      <c r="D63" s="26">
        <f t="shared" si="0"/>
        <v>11</v>
      </c>
      <c r="E63" s="26">
        <f t="shared" si="1"/>
        <v>7</v>
      </c>
      <c r="F63" s="26">
        <f t="shared" si="2"/>
        <v>2021</v>
      </c>
      <c r="H63" s="24">
        <f t="shared" si="3"/>
        <v>44388</v>
      </c>
    </row>
    <row r="64" spans="2:8" x14ac:dyDescent="0.25">
      <c r="B64" s="24">
        <v>44068</v>
      </c>
      <c r="D64" s="26">
        <f t="shared" si="0"/>
        <v>25</v>
      </c>
      <c r="E64" s="26">
        <f t="shared" si="1"/>
        <v>8</v>
      </c>
      <c r="F64" s="26">
        <f t="shared" si="2"/>
        <v>2020</v>
      </c>
      <c r="H64" s="24">
        <f t="shared" si="3"/>
        <v>44068</v>
      </c>
    </row>
    <row r="65" spans="2:8" x14ac:dyDescent="0.25">
      <c r="B65" s="24">
        <v>38049</v>
      </c>
      <c r="D65" s="26">
        <f t="shared" si="0"/>
        <v>3</v>
      </c>
      <c r="E65" s="26">
        <f t="shared" si="1"/>
        <v>3</v>
      </c>
      <c r="F65" s="26">
        <f t="shared" si="2"/>
        <v>2004</v>
      </c>
      <c r="H65" s="24">
        <f t="shared" si="3"/>
        <v>38049</v>
      </c>
    </row>
    <row r="66" spans="2:8" x14ac:dyDescent="0.25">
      <c r="B66" s="24">
        <v>37221</v>
      </c>
      <c r="D66" s="26">
        <f t="shared" si="0"/>
        <v>26</v>
      </c>
      <c r="E66" s="26">
        <f t="shared" si="1"/>
        <v>11</v>
      </c>
      <c r="F66" s="26">
        <f t="shared" si="2"/>
        <v>2001</v>
      </c>
      <c r="H66" s="24">
        <f t="shared" si="3"/>
        <v>37221</v>
      </c>
    </row>
    <row r="67" spans="2:8" x14ac:dyDescent="0.25">
      <c r="B67" s="24">
        <v>38363</v>
      </c>
      <c r="D67" s="26">
        <f t="shared" si="0"/>
        <v>11</v>
      </c>
      <c r="E67" s="26">
        <f t="shared" si="1"/>
        <v>1</v>
      </c>
      <c r="F67" s="26">
        <f t="shared" si="2"/>
        <v>2005</v>
      </c>
      <c r="H67" s="24">
        <f t="shared" si="3"/>
        <v>38363</v>
      </c>
    </row>
    <row r="68" spans="2:8" x14ac:dyDescent="0.25">
      <c r="B68" s="24">
        <v>40273</v>
      </c>
      <c r="D68" s="26">
        <f t="shared" si="0"/>
        <v>5</v>
      </c>
      <c r="E68" s="26">
        <f t="shared" si="1"/>
        <v>4</v>
      </c>
      <c r="F68" s="26">
        <f t="shared" si="2"/>
        <v>2010</v>
      </c>
      <c r="H68" s="24">
        <f t="shared" si="3"/>
        <v>40273</v>
      </c>
    </row>
    <row r="69" spans="2:8" x14ac:dyDescent="0.25">
      <c r="B69" s="24">
        <v>36584</v>
      </c>
      <c r="D69" s="26">
        <f t="shared" si="0"/>
        <v>28</v>
      </c>
      <c r="E69" s="26">
        <f t="shared" si="1"/>
        <v>2</v>
      </c>
      <c r="F69" s="26">
        <f t="shared" si="2"/>
        <v>2000</v>
      </c>
      <c r="H69" s="24">
        <f t="shared" si="3"/>
        <v>36584</v>
      </c>
    </row>
    <row r="70" spans="2:8" x14ac:dyDescent="0.25">
      <c r="B70" s="24">
        <v>39461</v>
      </c>
      <c r="D70" s="26">
        <f t="shared" si="0"/>
        <v>14</v>
      </c>
      <c r="E70" s="26">
        <f t="shared" si="1"/>
        <v>1</v>
      </c>
      <c r="F70" s="26">
        <f t="shared" si="2"/>
        <v>2008</v>
      </c>
      <c r="H70" s="24">
        <f t="shared" si="3"/>
        <v>39461</v>
      </c>
    </row>
    <row r="71" spans="2:8" x14ac:dyDescent="0.25">
      <c r="B71" s="24">
        <v>41756</v>
      </c>
      <c r="D71" s="26">
        <f t="shared" si="0"/>
        <v>27</v>
      </c>
      <c r="E71" s="26">
        <f t="shared" si="1"/>
        <v>4</v>
      </c>
      <c r="F71" s="26">
        <f t="shared" si="2"/>
        <v>2014</v>
      </c>
      <c r="H71" s="24">
        <f t="shared" si="3"/>
        <v>41756</v>
      </c>
    </row>
    <row r="72" spans="2:8" x14ac:dyDescent="0.25">
      <c r="B72" s="24">
        <v>36719</v>
      </c>
      <c r="D72" s="26">
        <f t="shared" si="0"/>
        <v>12</v>
      </c>
      <c r="E72" s="26">
        <f t="shared" si="1"/>
        <v>7</v>
      </c>
      <c r="F72" s="26">
        <f t="shared" si="2"/>
        <v>2000</v>
      </c>
      <c r="H72" s="24">
        <f t="shared" si="3"/>
        <v>36719</v>
      </c>
    </row>
    <row r="73" spans="2:8" x14ac:dyDescent="0.25">
      <c r="B73" s="24">
        <v>39509</v>
      </c>
      <c r="D73" s="26">
        <f t="shared" si="0"/>
        <v>2</v>
      </c>
      <c r="E73" s="26">
        <f t="shared" si="1"/>
        <v>3</v>
      </c>
      <c r="F73" s="26">
        <f t="shared" si="2"/>
        <v>2008</v>
      </c>
      <c r="H73" s="24">
        <f t="shared" si="3"/>
        <v>39509</v>
      </c>
    </row>
    <row r="74" spans="2:8" x14ac:dyDescent="0.25">
      <c r="B74" s="24">
        <v>42710</v>
      </c>
      <c r="D74" s="26">
        <f t="shared" si="0"/>
        <v>6</v>
      </c>
      <c r="E74" s="26">
        <f t="shared" si="1"/>
        <v>12</v>
      </c>
      <c r="F74" s="26">
        <f t="shared" si="2"/>
        <v>2016</v>
      </c>
      <c r="H74" s="24">
        <f t="shared" si="3"/>
        <v>42710</v>
      </c>
    </row>
    <row r="75" spans="2:8" x14ac:dyDescent="0.25">
      <c r="B75" s="24">
        <v>43622</v>
      </c>
      <c r="D75" s="26">
        <f t="shared" si="0"/>
        <v>6</v>
      </c>
      <c r="E75" s="26">
        <f t="shared" si="1"/>
        <v>6</v>
      </c>
      <c r="F75" s="26">
        <f t="shared" si="2"/>
        <v>2019</v>
      </c>
      <c r="H75" s="24">
        <f t="shared" si="3"/>
        <v>43622</v>
      </c>
    </row>
    <row r="76" spans="2:8" x14ac:dyDescent="0.25">
      <c r="B76" s="24">
        <v>40563</v>
      </c>
      <c r="D76" s="26">
        <f t="shared" ref="D76:D139" si="4">DAY(B76)</f>
        <v>20</v>
      </c>
      <c r="E76" s="26">
        <f t="shared" ref="E76:E139" si="5">MONTH(B76)</f>
        <v>1</v>
      </c>
      <c r="F76" s="26">
        <f t="shared" ref="F76:F139" si="6">YEAR(B76)</f>
        <v>2011</v>
      </c>
      <c r="H76" s="24">
        <f t="shared" ref="H76:H139" si="7">DATE(F76,E76,D76)</f>
        <v>40563</v>
      </c>
    </row>
    <row r="77" spans="2:8" x14ac:dyDescent="0.25">
      <c r="B77" s="24">
        <v>42481</v>
      </c>
      <c r="D77" s="26">
        <f t="shared" si="4"/>
        <v>21</v>
      </c>
      <c r="E77" s="26">
        <f t="shared" si="5"/>
        <v>4</v>
      </c>
      <c r="F77" s="26">
        <f t="shared" si="6"/>
        <v>2016</v>
      </c>
      <c r="H77" s="24">
        <f t="shared" si="7"/>
        <v>42481</v>
      </c>
    </row>
    <row r="78" spans="2:8" x14ac:dyDescent="0.25">
      <c r="B78" s="24">
        <v>39167</v>
      </c>
      <c r="D78" s="26">
        <f t="shared" si="4"/>
        <v>26</v>
      </c>
      <c r="E78" s="26">
        <f t="shared" si="5"/>
        <v>3</v>
      </c>
      <c r="F78" s="26">
        <f t="shared" si="6"/>
        <v>2007</v>
      </c>
      <c r="H78" s="24">
        <f t="shared" si="7"/>
        <v>39167</v>
      </c>
    </row>
    <row r="79" spans="2:8" x14ac:dyDescent="0.25">
      <c r="B79" s="24">
        <v>40325</v>
      </c>
      <c r="D79" s="26">
        <f t="shared" si="4"/>
        <v>27</v>
      </c>
      <c r="E79" s="26">
        <f t="shared" si="5"/>
        <v>5</v>
      </c>
      <c r="F79" s="26">
        <f t="shared" si="6"/>
        <v>2010</v>
      </c>
      <c r="H79" s="24">
        <f t="shared" si="7"/>
        <v>40325</v>
      </c>
    </row>
    <row r="80" spans="2:8" x14ac:dyDescent="0.25">
      <c r="B80" s="24">
        <v>42334</v>
      </c>
      <c r="D80" s="26">
        <f t="shared" si="4"/>
        <v>26</v>
      </c>
      <c r="E80" s="26">
        <f t="shared" si="5"/>
        <v>11</v>
      </c>
      <c r="F80" s="26">
        <f t="shared" si="6"/>
        <v>2015</v>
      </c>
      <c r="H80" s="24">
        <f t="shared" si="7"/>
        <v>42334</v>
      </c>
    </row>
    <row r="81" spans="2:8" x14ac:dyDescent="0.25">
      <c r="B81" s="24">
        <v>42534</v>
      </c>
      <c r="D81" s="26">
        <f t="shared" si="4"/>
        <v>13</v>
      </c>
      <c r="E81" s="26">
        <f t="shared" si="5"/>
        <v>6</v>
      </c>
      <c r="F81" s="26">
        <f t="shared" si="6"/>
        <v>2016</v>
      </c>
      <c r="H81" s="24">
        <f t="shared" si="7"/>
        <v>42534</v>
      </c>
    </row>
    <row r="82" spans="2:8" x14ac:dyDescent="0.25">
      <c r="B82" s="24">
        <v>36562</v>
      </c>
      <c r="D82" s="26">
        <f t="shared" si="4"/>
        <v>6</v>
      </c>
      <c r="E82" s="26">
        <f t="shared" si="5"/>
        <v>2</v>
      </c>
      <c r="F82" s="26">
        <f t="shared" si="6"/>
        <v>2000</v>
      </c>
      <c r="H82" s="24">
        <f t="shared" si="7"/>
        <v>36562</v>
      </c>
    </row>
    <row r="83" spans="2:8" x14ac:dyDescent="0.25">
      <c r="B83" s="24">
        <v>41738</v>
      </c>
      <c r="D83" s="26">
        <f t="shared" si="4"/>
        <v>9</v>
      </c>
      <c r="E83" s="26">
        <f t="shared" si="5"/>
        <v>4</v>
      </c>
      <c r="F83" s="26">
        <f t="shared" si="6"/>
        <v>2014</v>
      </c>
      <c r="H83" s="24">
        <f t="shared" si="7"/>
        <v>41738</v>
      </c>
    </row>
    <row r="84" spans="2:8" x14ac:dyDescent="0.25">
      <c r="B84" s="24">
        <v>39978</v>
      </c>
      <c r="D84" s="26">
        <f t="shared" si="4"/>
        <v>14</v>
      </c>
      <c r="E84" s="26">
        <f t="shared" si="5"/>
        <v>6</v>
      </c>
      <c r="F84" s="26">
        <f t="shared" si="6"/>
        <v>2009</v>
      </c>
      <c r="H84" s="24">
        <f t="shared" si="7"/>
        <v>39978</v>
      </c>
    </row>
    <row r="85" spans="2:8" x14ac:dyDescent="0.25">
      <c r="B85" s="24">
        <v>36730</v>
      </c>
      <c r="D85" s="26">
        <f t="shared" si="4"/>
        <v>23</v>
      </c>
      <c r="E85" s="26">
        <f t="shared" si="5"/>
        <v>7</v>
      </c>
      <c r="F85" s="26">
        <f t="shared" si="6"/>
        <v>2000</v>
      </c>
      <c r="H85" s="24">
        <f t="shared" si="7"/>
        <v>36730</v>
      </c>
    </row>
    <row r="86" spans="2:8" x14ac:dyDescent="0.25">
      <c r="B86" s="24">
        <v>36755</v>
      </c>
      <c r="D86" s="26">
        <f t="shared" si="4"/>
        <v>17</v>
      </c>
      <c r="E86" s="26">
        <f t="shared" si="5"/>
        <v>8</v>
      </c>
      <c r="F86" s="26">
        <f t="shared" si="6"/>
        <v>2000</v>
      </c>
      <c r="H86" s="24">
        <f t="shared" si="7"/>
        <v>36755</v>
      </c>
    </row>
    <row r="87" spans="2:8" x14ac:dyDescent="0.25">
      <c r="B87" s="24">
        <v>37834</v>
      </c>
      <c r="D87" s="26">
        <f t="shared" si="4"/>
        <v>1</v>
      </c>
      <c r="E87" s="26">
        <f t="shared" si="5"/>
        <v>8</v>
      </c>
      <c r="F87" s="26">
        <f t="shared" si="6"/>
        <v>2003</v>
      </c>
      <c r="H87" s="24">
        <f t="shared" si="7"/>
        <v>37834</v>
      </c>
    </row>
    <row r="88" spans="2:8" x14ac:dyDescent="0.25">
      <c r="B88" s="24">
        <v>39517</v>
      </c>
      <c r="D88" s="26">
        <f t="shared" si="4"/>
        <v>10</v>
      </c>
      <c r="E88" s="26">
        <f t="shared" si="5"/>
        <v>3</v>
      </c>
      <c r="F88" s="26">
        <f t="shared" si="6"/>
        <v>2008</v>
      </c>
      <c r="H88" s="24">
        <f t="shared" si="7"/>
        <v>39517</v>
      </c>
    </row>
    <row r="89" spans="2:8" x14ac:dyDescent="0.25">
      <c r="B89" s="24">
        <v>43762</v>
      </c>
      <c r="D89" s="26">
        <f t="shared" si="4"/>
        <v>24</v>
      </c>
      <c r="E89" s="26">
        <f t="shared" si="5"/>
        <v>10</v>
      </c>
      <c r="F89" s="26">
        <f t="shared" si="6"/>
        <v>2019</v>
      </c>
      <c r="H89" s="24">
        <f t="shared" si="7"/>
        <v>43762</v>
      </c>
    </row>
    <row r="90" spans="2:8" x14ac:dyDescent="0.25">
      <c r="B90" s="24">
        <v>38990</v>
      </c>
      <c r="D90" s="26">
        <f t="shared" si="4"/>
        <v>30</v>
      </c>
      <c r="E90" s="26">
        <f t="shared" si="5"/>
        <v>9</v>
      </c>
      <c r="F90" s="26">
        <f t="shared" si="6"/>
        <v>2006</v>
      </c>
      <c r="H90" s="24">
        <f t="shared" si="7"/>
        <v>38990</v>
      </c>
    </row>
    <row r="91" spans="2:8" x14ac:dyDescent="0.25">
      <c r="B91" s="24">
        <v>39016</v>
      </c>
      <c r="D91" s="26">
        <f t="shared" si="4"/>
        <v>26</v>
      </c>
      <c r="E91" s="26">
        <f t="shared" si="5"/>
        <v>10</v>
      </c>
      <c r="F91" s="26">
        <f t="shared" si="6"/>
        <v>2006</v>
      </c>
      <c r="H91" s="24">
        <f t="shared" si="7"/>
        <v>39016</v>
      </c>
    </row>
    <row r="92" spans="2:8" x14ac:dyDescent="0.25">
      <c r="B92" s="24">
        <v>40438</v>
      </c>
      <c r="D92" s="26">
        <f t="shared" si="4"/>
        <v>17</v>
      </c>
      <c r="E92" s="26">
        <f t="shared" si="5"/>
        <v>9</v>
      </c>
      <c r="F92" s="26">
        <f t="shared" si="6"/>
        <v>2010</v>
      </c>
      <c r="H92" s="24">
        <f t="shared" si="7"/>
        <v>40438</v>
      </c>
    </row>
    <row r="93" spans="2:8" x14ac:dyDescent="0.25">
      <c r="B93" s="24">
        <v>39223</v>
      </c>
      <c r="D93" s="26">
        <f t="shared" si="4"/>
        <v>21</v>
      </c>
      <c r="E93" s="26">
        <f t="shared" si="5"/>
        <v>5</v>
      </c>
      <c r="F93" s="26">
        <f t="shared" si="6"/>
        <v>2007</v>
      </c>
      <c r="H93" s="24">
        <f t="shared" si="7"/>
        <v>39223</v>
      </c>
    </row>
    <row r="94" spans="2:8" x14ac:dyDescent="0.25">
      <c r="B94" s="24">
        <v>38866</v>
      </c>
      <c r="D94" s="26">
        <f t="shared" si="4"/>
        <v>29</v>
      </c>
      <c r="E94" s="26">
        <f t="shared" si="5"/>
        <v>5</v>
      </c>
      <c r="F94" s="26">
        <f t="shared" si="6"/>
        <v>2006</v>
      </c>
      <c r="H94" s="24">
        <f t="shared" si="7"/>
        <v>38866</v>
      </c>
    </row>
    <row r="95" spans="2:8" x14ac:dyDescent="0.25">
      <c r="B95" s="24">
        <v>44410</v>
      </c>
      <c r="D95" s="26">
        <f t="shared" si="4"/>
        <v>2</v>
      </c>
      <c r="E95" s="26">
        <f t="shared" si="5"/>
        <v>8</v>
      </c>
      <c r="F95" s="26">
        <f t="shared" si="6"/>
        <v>2021</v>
      </c>
      <c r="H95" s="24">
        <f t="shared" si="7"/>
        <v>44410</v>
      </c>
    </row>
    <row r="96" spans="2:8" x14ac:dyDescent="0.25">
      <c r="B96" s="24">
        <v>43009</v>
      </c>
      <c r="D96" s="26">
        <f t="shared" si="4"/>
        <v>1</v>
      </c>
      <c r="E96" s="26">
        <f t="shared" si="5"/>
        <v>10</v>
      </c>
      <c r="F96" s="26">
        <f t="shared" si="6"/>
        <v>2017</v>
      </c>
      <c r="H96" s="24">
        <f t="shared" si="7"/>
        <v>43009</v>
      </c>
    </row>
    <row r="97" spans="2:8" x14ac:dyDescent="0.25">
      <c r="B97" s="24">
        <v>40882</v>
      </c>
      <c r="D97" s="26">
        <f t="shared" si="4"/>
        <v>5</v>
      </c>
      <c r="E97" s="26">
        <f t="shared" si="5"/>
        <v>12</v>
      </c>
      <c r="F97" s="26">
        <f t="shared" si="6"/>
        <v>2011</v>
      </c>
      <c r="H97" s="24">
        <f t="shared" si="7"/>
        <v>40882</v>
      </c>
    </row>
    <row r="98" spans="2:8" x14ac:dyDescent="0.25">
      <c r="B98" s="24">
        <v>40962</v>
      </c>
      <c r="D98" s="26">
        <f t="shared" si="4"/>
        <v>23</v>
      </c>
      <c r="E98" s="26">
        <f t="shared" si="5"/>
        <v>2</v>
      </c>
      <c r="F98" s="26">
        <f t="shared" si="6"/>
        <v>2012</v>
      </c>
      <c r="H98" s="24">
        <f t="shared" si="7"/>
        <v>40962</v>
      </c>
    </row>
    <row r="99" spans="2:8" x14ac:dyDescent="0.25">
      <c r="B99" s="24">
        <v>37143</v>
      </c>
      <c r="D99" s="26">
        <f t="shared" si="4"/>
        <v>9</v>
      </c>
      <c r="E99" s="26">
        <f t="shared" si="5"/>
        <v>9</v>
      </c>
      <c r="F99" s="26">
        <f t="shared" si="6"/>
        <v>2001</v>
      </c>
      <c r="H99" s="24">
        <f t="shared" si="7"/>
        <v>37143</v>
      </c>
    </row>
    <row r="100" spans="2:8" x14ac:dyDescent="0.25">
      <c r="B100" s="24">
        <v>41585</v>
      </c>
      <c r="D100" s="26">
        <f t="shared" si="4"/>
        <v>7</v>
      </c>
      <c r="E100" s="26">
        <f t="shared" si="5"/>
        <v>11</v>
      </c>
      <c r="F100" s="26">
        <f t="shared" si="6"/>
        <v>2013</v>
      </c>
      <c r="H100" s="24">
        <f t="shared" si="7"/>
        <v>41585</v>
      </c>
    </row>
    <row r="101" spans="2:8" x14ac:dyDescent="0.25">
      <c r="B101" s="24">
        <v>39864</v>
      </c>
      <c r="D101" s="26">
        <f t="shared" si="4"/>
        <v>20</v>
      </c>
      <c r="E101" s="26">
        <f t="shared" si="5"/>
        <v>2</v>
      </c>
      <c r="F101" s="26">
        <f t="shared" si="6"/>
        <v>2009</v>
      </c>
      <c r="H101" s="24">
        <f t="shared" si="7"/>
        <v>39864</v>
      </c>
    </row>
    <row r="102" spans="2:8" x14ac:dyDescent="0.25">
      <c r="B102" s="24">
        <v>38227</v>
      </c>
      <c r="D102" s="26">
        <f t="shared" si="4"/>
        <v>28</v>
      </c>
      <c r="E102" s="26">
        <f t="shared" si="5"/>
        <v>8</v>
      </c>
      <c r="F102" s="26">
        <f t="shared" si="6"/>
        <v>2004</v>
      </c>
      <c r="H102" s="24">
        <f t="shared" si="7"/>
        <v>38227</v>
      </c>
    </row>
    <row r="103" spans="2:8" x14ac:dyDescent="0.25">
      <c r="B103" s="24">
        <v>37338</v>
      </c>
      <c r="D103" s="26">
        <f t="shared" si="4"/>
        <v>23</v>
      </c>
      <c r="E103" s="26">
        <f t="shared" si="5"/>
        <v>3</v>
      </c>
      <c r="F103" s="26">
        <f t="shared" si="6"/>
        <v>2002</v>
      </c>
      <c r="H103" s="24">
        <f t="shared" si="7"/>
        <v>37338</v>
      </c>
    </row>
    <row r="104" spans="2:8" x14ac:dyDescent="0.25">
      <c r="B104" s="24">
        <v>39483</v>
      </c>
      <c r="D104" s="26">
        <f t="shared" si="4"/>
        <v>5</v>
      </c>
      <c r="E104" s="26">
        <f t="shared" si="5"/>
        <v>2</v>
      </c>
      <c r="F104" s="26">
        <f t="shared" si="6"/>
        <v>2008</v>
      </c>
      <c r="H104" s="24">
        <f t="shared" si="7"/>
        <v>39483</v>
      </c>
    </row>
    <row r="105" spans="2:8" x14ac:dyDescent="0.25">
      <c r="B105" s="24">
        <v>44464</v>
      </c>
      <c r="D105" s="26">
        <f t="shared" si="4"/>
        <v>25</v>
      </c>
      <c r="E105" s="26">
        <f t="shared" si="5"/>
        <v>9</v>
      </c>
      <c r="F105" s="26">
        <f t="shared" si="6"/>
        <v>2021</v>
      </c>
      <c r="H105" s="24">
        <f t="shared" si="7"/>
        <v>44464</v>
      </c>
    </row>
    <row r="106" spans="2:8" x14ac:dyDescent="0.25">
      <c r="B106" s="24">
        <v>40828</v>
      </c>
      <c r="D106" s="26">
        <f t="shared" si="4"/>
        <v>12</v>
      </c>
      <c r="E106" s="26">
        <f t="shared" si="5"/>
        <v>10</v>
      </c>
      <c r="F106" s="26">
        <f t="shared" si="6"/>
        <v>2011</v>
      </c>
      <c r="H106" s="24">
        <f t="shared" si="7"/>
        <v>40828</v>
      </c>
    </row>
    <row r="107" spans="2:8" x14ac:dyDescent="0.25">
      <c r="B107" s="24">
        <v>39873</v>
      </c>
      <c r="D107" s="26">
        <f t="shared" si="4"/>
        <v>1</v>
      </c>
      <c r="E107" s="26">
        <f t="shared" si="5"/>
        <v>3</v>
      </c>
      <c r="F107" s="26">
        <f t="shared" si="6"/>
        <v>2009</v>
      </c>
      <c r="H107" s="24">
        <f t="shared" si="7"/>
        <v>39873</v>
      </c>
    </row>
    <row r="108" spans="2:8" x14ac:dyDescent="0.25">
      <c r="B108" s="24">
        <v>40120</v>
      </c>
      <c r="D108" s="26">
        <f t="shared" si="4"/>
        <v>3</v>
      </c>
      <c r="E108" s="26">
        <f t="shared" si="5"/>
        <v>11</v>
      </c>
      <c r="F108" s="26">
        <f t="shared" si="6"/>
        <v>2009</v>
      </c>
      <c r="H108" s="24">
        <f t="shared" si="7"/>
        <v>40120</v>
      </c>
    </row>
    <row r="109" spans="2:8" x14ac:dyDescent="0.25">
      <c r="B109" s="24">
        <v>44411</v>
      </c>
      <c r="D109" s="26">
        <f t="shared" si="4"/>
        <v>3</v>
      </c>
      <c r="E109" s="26">
        <f t="shared" si="5"/>
        <v>8</v>
      </c>
      <c r="F109" s="26">
        <f t="shared" si="6"/>
        <v>2021</v>
      </c>
      <c r="H109" s="24">
        <f t="shared" si="7"/>
        <v>44411</v>
      </c>
    </row>
    <row r="110" spans="2:8" x14ac:dyDescent="0.25">
      <c r="B110" s="24">
        <v>39344</v>
      </c>
      <c r="D110" s="26">
        <f t="shared" si="4"/>
        <v>19</v>
      </c>
      <c r="E110" s="26">
        <f t="shared" si="5"/>
        <v>9</v>
      </c>
      <c r="F110" s="26">
        <f t="shared" si="6"/>
        <v>2007</v>
      </c>
      <c r="H110" s="24">
        <f t="shared" si="7"/>
        <v>39344</v>
      </c>
    </row>
    <row r="111" spans="2:8" x14ac:dyDescent="0.25">
      <c r="B111" s="24">
        <v>42121</v>
      </c>
      <c r="D111" s="26">
        <f t="shared" si="4"/>
        <v>27</v>
      </c>
      <c r="E111" s="26">
        <f t="shared" si="5"/>
        <v>4</v>
      </c>
      <c r="F111" s="26">
        <f t="shared" si="6"/>
        <v>2015</v>
      </c>
      <c r="H111" s="24">
        <f t="shared" si="7"/>
        <v>42121</v>
      </c>
    </row>
    <row r="112" spans="2:8" x14ac:dyDescent="0.25">
      <c r="B112" s="24">
        <v>41868</v>
      </c>
      <c r="D112" s="26">
        <f t="shared" si="4"/>
        <v>17</v>
      </c>
      <c r="E112" s="26">
        <f t="shared" si="5"/>
        <v>8</v>
      </c>
      <c r="F112" s="26">
        <f t="shared" si="6"/>
        <v>2014</v>
      </c>
      <c r="H112" s="24">
        <f t="shared" si="7"/>
        <v>41868</v>
      </c>
    </row>
    <row r="113" spans="2:8" x14ac:dyDescent="0.25">
      <c r="B113" s="24">
        <v>41007</v>
      </c>
      <c r="D113" s="26">
        <f t="shared" si="4"/>
        <v>8</v>
      </c>
      <c r="E113" s="26">
        <f t="shared" si="5"/>
        <v>4</v>
      </c>
      <c r="F113" s="26">
        <f t="shared" si="6"/>
        <v>2012</v>
      </c>
      <c r="H113" s="24">
        <f t="shared" si="7"/>
        <v>41007</v>
      </c>
    </row>
    <row r="114" spans="2:8" x14ac:dyDescent="0.25">
      <c r="B114" s="24">
        <v>40947</v>
      </c>
      <c r="D114" s="26">
        <f t="shared" si="4"/>
        <v>8</v>
      </c>
      <c r="E114" s="26">
        <f t="shared" si="5"/>
        <v>2</v>
      </c>
      <c r="F114" s="26">
        <f t="shared" si="6"/>
        <v>2012</v>
      </c>
      <c r="H114" s="24">
        <f t="shared" si="7"/>
        <v>40947</v>
      </c>
    </row>
    <row r="115" spans="2:8" x14ac:dyDescent="0.25">
      <c r="B115" s="24">
        <v>37044</v>
      </c>
      <c r="D115" s="26">
        <f t="shared" si="4"/>
        <v>2</v>
      </c>
      <c r="E115" s="26">
        <f t="shared" si="5"/>
        <v>6</v>
      </c>
      <c r="F115" s="26">
        <f t="shared" si="6"/>
        <v>2001</v>
      </c>
      <c r="H115" s="24">
        <f t="shared" si="7"/>
        <v>37044</v>
      </c>
    </row>
    <row r="116" spans="2:8" x14ac:dyDescent="0.25">
      <c r="B116" s="24">
        <v>41490</v>
      </c>
      <c r="D116" s="26">
        <f t="shared" si="4"/>
        <v>4</v>
      </c>
      <c r="E116" s="26">
        <f t="shared" si="5"/>
        <v>8</v>
      </c>
      <c r="F116" s="26">
        <f t="shared" si="6"/>
        <v>2013</v>
      </c>
      <c r="H116" s="24">
        <f t="shared" si="7"/>
        <v>41490</v>
      </c>
    </row>
    <row r="117" spans="2:8" x14ac:dyDescent="0.25">
      <c r="B117" s="24">
        <v>40605</v>
      </c>
      <c r="D117" s="26">
        <f t="shared" si="4"/>
        <v>3</v>
      </c>
      <c r="E117" s="26">
        <f t="shared" si="5"/>
        <v>3</v>
      </c>
      <c r="F117" s="26">
        <f t="shared" si="6"/>
        <v>2011</v>
      </c>
      <c r="H117" s="24">
        <f t="shared" si="7"/>
        <v>40605</v>
      </c>
    </row>
    <row r="118" spans="2:8" x14ac:dyDescent="0.25">
      <c r="B118" s="24">
        <v>42611</v>
      </c>
      <c r="D118" s="26">
        <f t="shared" si="4"/>
        <v>29</v>
      </c>
      <c r="E118" s="26">
        <f t="shared" si="5"/>
        <v>8</v>
      </c>
      <c r="F118" s="26">
        <f t="shared" si="6"/>
        <v>2016</v>
      </c>
      <c r="H118" s="24">
        <f t="shared" si="7"/>
        <v>42611</v>
      </c>
    </row>
    <row r="119" spans="2:8" x14ac:dyDescent="0.25">
      <c r="B119" s="24">
        <v>43782</v>
      </c>
      <c r="D119" s="26">
        <f t="shared" si="4"/>
        <v>13</v>
      </c>
      <c r="E119" s="26">
        <f t="shared" si="5"/>
        <v>11</v>
      </c>
      <c r="F119" s="26">
        <f t="shared" si="6"/>
        <v>2019</v>
      </c>
      <c r="H119" s="24">
        <f t="shared" si="7"/>
        <v>43782</v>
      </c>
    </row>
    <row r="120" spans="2:8" x14ac:dyDescent="0.25">
      <c r="B120" s="24">
        <v>38810</v>
      </c>
      <c r="D120" s="26">
        <f t="shared" si="4"/>
        <v>3</v>
      </c>
      <c r="E120" s="26">
        <f t="shared" si="5"/>
        <v>4</v>
      </c>
      <c r="F120" s="26">
        <f t="shared" si="6"/>
        <v>2006</v>
      </c>
      <c r="H120" s="24">
        <f t="shared" si="7"/>
        <v>38810</v>
      </c>
    </row>
    <row r="121" spans="2:8" x14ac:dyDescent="0.25">
      <c r="B121" s="24">
        <v>37120</v>
      </c>
      <c r="D121" s="26">
        <f t="shared" si="4"/>
        <v>17</v>
      </c>
      <c r="E121" s="26">
        <f t="shared" si="5"/>
        <v>8</v>
      </c>
      <c r="F121" s="26">
        <f t="shared" si="6"/>
        <v>2001</v>
      </c>
      <c r="H121" s="24">
        <f t="shared" si="7"/>
        <v>37120</v>
      </c>
    </row>
    <row r="122" spans="2:8" x14ac:dyDescent="0.25">
      <c r="B122" s="24">
        <v>38097</v>
      </c>
      <c r="D122" s="26">
        <f t="shared" si="4"/>
        <v>20</v>
      </c>
      <c r="E122" s="26">
        <f t="shared" si="5"/>
        <v>4</v>
      </c>
      <c r="F122" s="26">
        <f t="shared" si="6"/>
        <v>2004</v>
      </c>
      <c r="H122" s="24">
        <f t="shared" si="7"/>
        <v>38097</v>
      </c>
    </row>
    <row r="123" spans="2:8" x14ac:dyDescent="0.25">
      <c r="B123" s="24">
        <v>37016</v>
      </c>
      <c r="D123" s="26">
        <f t="shared" si="4"/>
        <v>5</v>
      </c>
      <c r="E123" s="26">
        <f t="shared" si="5"/>
        <v>5</v>
      </c>
      <c r="F123" s="26">
        <f t="shared" si="6"/>
        <v>2001</v>
      </c>
      <c r="H123" s="24">
        <f t="shared" si="7"/>
        <v>37016</v>
      </c>
    </row>
    <row r="124" spans="2:8" x14ac:dyDescent="0.25">
      <c r="B124" s="24">
        <v>40255</v>
      </c>
      <c r="D124" s="26">
        <f t="shared" si="4"/>
        <v>18</v>
      </c>
      <c r="E124" s="26">
        <f t="shared" si="5"/>
        <v>3</v>
      </c>
      <c r="F124" s="26">
        <f t="shared" si="6"/>
        <v>2010</v>
      </c>
      <c r="H124" s="24">
        <f t="shared" si="7"/>
        <v>40255</v>
      </c>
    </row>
    <row r="125" spans="2:8" x14ac:dyDescent="0.25">
      <c r="B125" s="24">
        <v>42907</v>
      </c>
      <c r="D125" s="26">
        <f t="shared" si="4"/>
        <v>21</v>
      </c>
      <c r="E125" s="26">
        <f t="shared" si="5"/>
        <v>6</v>
      </c>
      <c r="F125" s="26">
        <f t="shared" si="6"/>
        <v>2017</v>
      </c>
      <c r="H125" s="24">
        <f t="shared" si="7"/>
        <v>42907</v>
      </c>
    </row>
    <row r="126" spans="2:8" x14ac:dyDescent="0.25">
      <c r="B126" s="24">
        <v>40076</v>
      </c>
      <c r="D126" s="26">
        <f t="shared" si="4"/>
        <v>20</v>
      </c>
      <c r="E126" s="26">
        <f t="shared" si="5"/>
        <v>9</v>
      </c>
      <c r="F126" s="26">
        <f t="shared" si="6"/>
        <v>2009</v>
      </c>
      <c r="H126" s="24">
        <f t="shared" si="7"/>
        <v>40076</v>
      </c>
    </row>
    <row r="127" spans="2:8" x14ac:dyDescent="0.25">
      <c r="B127" s="24">
        <v>41057</v>
      </c>
      <c r="D127" s="26">
        <f t="shared" si="4"/>
        <v>28</v>
      </c>
      <c r="E127" s="26">
        <f t="shared" si="5"/>
        <v>5</v>
      </c>
      <c r="F127" s="26">
        <f t="shared" si="6"/>
        <v>2012</v>
      </c>
      <c r="H127" s="24">
        <f t="shared" si="7"/>
        <v>41057</v>
      </c>
    </row>
    <row r="128" spans="2:8" x14ac:dyDescent="0.25">
      <c r="B128" s="24">
        <v>37825</v>
      </c>
      <c r="D128" s="26">
        <f t="shared" si="4"/>
        <v>23</v>
      </c>
      <c r="E128" s="26">
        <f t="shared" si="5"/>
        <v>7</v>
      </c>
      <c r="F128" s="26">
        <f t="shared" si="6"/>
        <v>2003</v>
      </c>
      <c r="H128" s="24">
        <f t="shared" si="7"/>
        <v>37825</v>
      </c>
    </row>
    <row r="129" spans="2:8" x14ac:dyDescent="0.25">
      <c r="B129" s="24">
        <v>41367</v>
      </c>
      <c r="D129" s="26">
        <f t="shared" si="4"/>
        <v>3</v>
      </c>
      <c r="E129" s="26">
        <f t="shared" si="5"/>
        <v>4</v>
      </c>
      <c r="F129" s="26">
        <f t="shared" si="6"/>
        <v>2013</v>
      </c>
      <c r="H129" s="24">
        <f t="shared" si="7"/>
        <v>41367</v>
      </c>
    </row>
    <row r="130" spans="2:8" x14ac:dyDescent="0.25">
      <c r="B130" s="24">
        <v>40397</v>
      </c>
      <c r="D130" s="26">
        <f t="shared" si="4"/>
        <v>7</v>
      </c>
      <c r="E130" s="26">
        <f t="shared" si="5"/>
        <v>8</v>
      </c>
      <c r="F130" s="26">
        <f t="shared" si="6"/>
        <v>2010</v>
      </c>
      <c r="H130" s="24">
        <f t="shared" si="7"/>
        <v>40397</v>
      </c>
    </row>
    <row r="131" spans="2:8" x14ac:dyDescent="0.25">
      <c r="B131" s="24">
        <v>44132</v>
      </c>
      <c r="D131" s="26">
        <f t="shared" si="4"/>
        <v>28</v>
      </c>
      <c r="E131" s="26">
        <f t="shared" si="5"/>
        <v>10</v>
      </c>
      <c r="F131" s="26">
        <f t="shared" si="6"/>
        <v>2020</v>
      </c>
      <c r="H131" s="24">
        <f t="shared" si="7"/>
        <v>44132</v>
      </c>
    </row>
    <row r="132" spans="2:8" x14ac:dyDescent="0.25">
      <c r="B132" s="24">
        <v>37687</v>
      </c>
      <c r="D132" s="26">
        <f t="shared" si="4"/>
        <v>7</v>
      </c>
      <c r="E132" s="26">
        <f t="shared" si="5"/>
        <v>3</v>
      </c>
      <c r="F132" s="26">
        <f t="shared" si="6"/>
        <v>2003</v>
      </c>
      <c r="H132" s="24">
        <f t="shared" si="7"/>
        <v>37687</v>
      </c>
    </row>
    <row r="133" spans="2:8" x14ac:dyDescent="0.25">
      <c r="B133" s="24">
        <v>41189</v>
      </c>
      <c r="D133" s="26">
        <f t="shared" si="4"/>
        <v>7</v>
      </c>
      <c r="E133" s="26">
        <f t="shared" si="5"/>
        <v>10</v>
      </c>
      <c r="F133" s="26">
        <f t="shared" si="6"/>
        <v>2012</v>
      </c>
      <c r="H133" s="24">
        <f t="shared" si="7"/>
        <v>41189</v>
      </c>
    </row>
    <row r="134" spans="2:8" x14ac:dyDescent="0.25">
      <c r="B134" s="24">
        <v>36610</v>
      </c>
      <c r="D134" s="26">
        <f t="shared" si="4"/>
        <v>25</v>
      </c>
      <c r="E134" s="26">
        <f t="shared" si="5"/>
        <v>3</v>
      </c>
      <c r="F134" s="26">
        <f t="shared" si="6"/>
        <v>2000</v>
      </c>
      <c r="H134" s="24">
        <f t="shared" si="7"/>
        <v>36610</v>
      </c>
    </row>
    <row r="135" spans="2:8" x14ac:dyDescent="0.25">
      <c r="B135" s="24">
        <v>38107</v>
      </c>
      <c r="D135" s="26">
        <f t="shared" si="4"/>
        <v>30</v>
      </c>
      <c r="E135" s="26">
        <f t="shared" si="5"/>
        <v>4</v>
      </c>
      <c r="F135" s="26">
        <f t="shared" si="6"/>
        <v>2004</v>
      </c>
      <c r="H135" s="24">
        <f t="shared" si="7"/>
        <v>38107</v>
      </c>
    </row>
    <row r="136" spans="2:8" x14ac:dyDescent="0.25">
      <c r="B136" s="24">
        <v>40524</v>
      </c>
      <c r="D136" s="26">
        <f t="shared" si="4"/>
        <v>12</v>
      </c>
      <c r="E136" s="26">
        <f t="shared" si="5"/>
        <v>12</v>
      </c>
      <c r="F136" s="26">
        <f t="shared" si="6"/>
        <v>2010</v>
      </c>
      <c r="H136" s="24">
        <f t="shared" si="7"/>
        <v>40524</v>
      </c>
    </row>
    <row r="137" spans="2:8" x14ac:dyDescent="0.25">
      <c r="B137" s="24">
        <v>40484</v>
      </c>
      <c r="D137" s="26">
        <f t="shared" si="4"/>
        <v>2</v>
      </c>
      <c r="E137" s="26">
        <f t="shared" si="5"/>
        <v>11</v>
      </c>
      <c r="F137" s="26">
        <f t="shared" si="6"/>
        <v>2010</v>
      </c>
      <c r="H137" s="24">
        <f t="shared" si="7"/>
        <v>40484</v>
      </c>
    </row>
    <row r="138" spans="2:8" x14ac:dyDescent="0.25">
      <c r="B138" s="24">
        <v>39445</v>
      </c>
      <c r="D138" s="26">
        <f t="shared" si="4"/>
        <v>29</v>
      </c>
      <c r="E138" s="26">
        <f t="shared" si="5"/>
        <v>12</v>
      </c>
      <c r="F138" s="26">
        <f t="shared" si="6"/>
        <v>2007</v>
      </c>
      <c r="H138" s="24">
        <f t="shared" si="7"/>
        <v>39445</v>
      </c>
    </row>
    <row r="139" spans="2:8" x14ac:dyDescent="0.25">
      <c r="B139" s="24">
        <v>36811</v>
      </c>
      <c r="D139" s="26">
        <f t="shared" si="4"/>
        <v>12</v>
      </c>
      <c r="E139" s="26">
        <f t="shared" si="5"/>
        <v>10</v>
      </c>
      <c r="F139" s="26">
        <f t="shared" si="6"/>
        <v>2000</v>
      </c>
      <c r="H139" s="24">
        <f t="shared" si="7"/>
        <v>36811</v>
      </c>
    </row>
    <row r="140" spans="2:8" x14ac:dyDescent="0.25">
      <c r="B140" s="24">
        <v>38886</v>
      </c>
      <c r="D140" s="26">
        <f t="shared" ref="D140:D203" si="8">DAY(B140)</f>
        <v>18</v>
      </c>
      <c r="E140" s="26">
        <f t="shared" ref="E140:E203" si="9">MONTH(B140)</f>
        <v>6</v>
      </c>
      <c r="F140" s="26">
        <f t="shared" ref="F140:F203" si="10">YEAR(B140)</f>
        <v>2006</v>
      </c>
      <c r="H140" s="24">
        <f t="shared" ref="H140:H203" si="11">DATE(F140,E140,D140)</f>
        <v>38886</v>
      </c>
    </row>
    <row r="141" spans="2:8" x14ac:dyDescent="0.25">
      <c r="B141" s="24">
        <v>38467</v>
      </c>
      <c r="D141" s="26">
        <f t="shared" si="8"/>
        <v>25</v>
      </c>
      <c r="E141" s="26">
        <f t="shared" si="9"/>
        <v>4</v>
      </c>
      <c r="F141" s="26">
        <f t="shared" si="10"/>
        <v>2005</v>
      </c>
      <c r="H141" s="24">
        <f t="shared" si="11"/>
        <v>38467</v>
      </c>
    </row>
    <row r="142" spans="2:8" x14ac:dyDescent="0.25">
      <c r="B142" s="24">
        <v>39174</v>
      </c>
      <c r="D142" s="26">
        <f t="shared" si="8"/>
        <v>2</v>
      </c>
      <c r="E142" s="26">
        <f t="shared" si="9"/>
        <v>4</v>
      </c>
      <c r="F142" s="26">
        <f t="shared" si="10"/>
        <v>2007</v>
      </c>
      <c r="H142" s="24">
        <f t="shared" si="11"/>
        <v>39174</v>
      </c>
    </row>
    <row r="143" spans="2:8" x14ac:dyDescent="0.25">
      <c r="B143" s="24">
        <v>41219</v>
      </c>
      <c r="D143" s="26">
        <f t="shared" si="8"/>
        <v>6</v>
      </c>
      <c r="E143" s="26">
        <f t="shared" si="9"/>
        <v>11</v>
      </c>
      <c r="F143" s="26">
        <f t="shared" si="10"/>
        <v>2012</v>
      </c>
      <c r="H143" s="24">
        <f t="shared" si="11"/>
        <v>41219</v>
      </c>
    </row>
    <row r="144" spans="2:8" x14ac:dyDescent="0.25">
      <c r="B144" s="24">
        <v>41970</v>
      </c>
      <c r="D144" s="26">
        <f t="shared" si="8"/>
        <v>27</v>
      </c>
      <c r="E144" s="26">
        <f t="shared" si="9"/>
        <v>11</v>
      </c>
      <c r="F144" s="26">
        <f t="shared" si="10"/>
        <v>2014</v>
      </c>
      <c r="H144" s="24">
        <f t="shared" si="11"/>
        <v>41970</v>
      </c>
    </row>
    <row r="145" spans="2:8" x14ac:dyDescent="0.25">
      <c r="B145" s="24">
        <v>43888</v>
      </c>
      <c r="D145" s="26">
        <f t="shared" si="8"/>
        <v>27</v>
      </c>
      <c r="E145" s="26">
        <f t="shared" si="9"/>
        <v>2</v>
      </c>
      <c r="F145" s="26">
        <f t="shared" si="10"/>
        <v>2020</v>
      </c>
      <c r="H145" s="24">
        <f t="shared" si="11"/>
        <v>43888</v>
      </c>
    </row>
    <row r="146" spans="2:8" x14ac:dyDescent="0.25">
      <c r="B146" s="24">
        <v>39989</v>
      </c>
      <c r="D146" s="26">
        <f t="shared" si="8"/>
        <v>25</v>
      </c>
      <c r="E146" s="26">
        <f t="shared" si="9"/>
        <v>6</v>
      </c>
      <c r="F146" s="26">
        <f t="shared" si="10"/>
        <v>2009</v>
      </c>
      <c r="H146" s="24">
        <f t="shared" si="11"/>
        <v>39989</v>
      </c>
    </row>
    <row r="147" spans="2:8" x14ac:dyDescent="0.25">
      <c r="B147" s="24">
        <v>42984</v>
      </c>
      <c r="D147" s="26">
        <f t="shared" si="8"/>
        <v>6</v>
      </c>
      <c r="E147" s="26">
        <f t="shared" si="9"/>
        <v>9</v>
      </c>
      <c r="F147" s="26">
        <f t="shared" si="10"/>
        <v>2017</v>
      </c>
      <c r="H147" s="24">
        <f t="shared" si="11"/>
        <v>42984</v>
      </c>
    </row>
    <row r="148" spans="2:8" x14ac:dyDescent="0.25">
      <c r="B148" s="24">
        <v>44397</v>
      </c>
      <c r="D148" s="26">
        <f t="shared" si="8"/>
        <v>20</v>
      </c>
      <c r="E148" s="26">
        <f t="shared" si="9"/>
        <v>7</v>
      </c>
      <c r="F148" s="26">
        <f t="shared" si="10"/>
        <v>2021</v>
      </c>
      <c r="H148" s="24">
        <f t="shared" si="11"/>
        <v>44397</v>
      </c>
    </row>
    <row r="149" spans="2:8" x14ac:dyDescent="0.25">
      <c r="B149" s="24">
        <v>37044</v>
      </c>
      <c r="D149" s="26">
        <f t="shared" si="8"/>
        <v>2</v>
      </c>
      <c r="E149" s="26">
        <f t="shared" si="9"/>
        <v>6</v>
      </c>
      <c r="F149" s="26">
        <f t="shared" si="10"/>
        <v>2001</v>
      </c>
      <c r="H149" s="24">
        <f t="shared" si="11"/>
        <v>37044</v>
      </c>
    </row>
    <row r="150" spans="2:8" x14ac:dyDescent="0.25">
      <c r="B150" s="24">
        <v>37273</v>
      </c>
      <c r="D150" s="26">
        <f t="shared" si="8"/>
        <v>17</v>
      </c>
      <c r="E150" s="26">
        <f t="shared" si="9"/>
        <v>1</v>
      </c>
      <c r="F150" s="26">
        <f t="shared" si="10"/>
        <v>2002</v>
      </c>
      <c r="H150" s="24">
        <f t="shared" si="11"/>
        <v>37273</v>
      </c>
    </row>
    <row r="151" spans="2:8" x14ac:dyDescent="0.25">
      <c r="B151" s="24">
        <v>40808</v>
      </c>
      <c r="D151" s="26">
        <f t="shared" si="8"/>
        <v>22</v>
      </c>
      <c r="E151" s="26">
        <f t="shared" si="9"/>
        <v>9</v>
      </c>
      <c r="F151" s="26">
        <f t="shared" si="10"/>
        <v>2011</v>
      </c>
      <c r="H151" s="24">
        <f t="shared" si="11"/>
        <v>40808</v>
      </c>
    </row>
    <row r="152" spans="2:8" x14ac:dyDescent="0.25">
      <c r="B152" s="24">
        <v>41560</v>
      </c>
      <c r="D152" s="26">
        <f t="shared" si="8"/>
        <v>13</v>
      </c>
      <c r="E152" s="26">
        <f t="shared" si="9"/>
        <v>10</v>
      </c>
      <c r="F152" s="26">
        <f t="shared" si="10"/>
        <v>2013</v>
      </c>
      <c r="H152" s="24">
        <f t="shared" si="11"/>
        <v>41560</v>
      </c>
    </row>
    <row r="153" spans="2:8" x14ac:dyDescent="0.25">
      <c r="B153" s="24">
        <v>37684</v>
      </c>
      <c r="D153" s="26">
        <f t="shared" si="8"/>
        <v>4</v>
      </c>
      <c r="E153" s="26">
        <f t="shared" si="9"/>
        <v>3</v>
      </c>
      <c r="F153" s="26">
        <f t="shared" si="10"/>
        <v>2003</v>
      </c>
      <c r="H153" s="24">
        <f t="shared" si="11"/>
        <v>37684</v>
      </c>
    </row>
    <row r="154" spans="2:8" x14ac:dyDescent="0.25">
      <c r="B154" s="24">
        <v>37840</v>
      </c>
      <c r="D154" s="26">
        <f t="shared" si="8"/>
        <v>7</v>
      </c>
      <c r="E154" s="26">
        <f t="shared" si="9"/>
        <v>8</v>
      </c>
      <c r="F154" s="26">
        <f t="shared" si="10"/>
        <v>2003</v>
      </c>
      <c r="H154" s="24">
        <f t="shared" si="11"/>
        <v>37840</v>
      </c>
    </row>
    <row r="155" spans="2:8" x14ac:dyDescent="0.25">
      <c r="B155" s="24">
        <v>37797</v>
      </c>
      <c r="D155" s="26">
        <f t="shared" si="8"/>
        <v>25</v>
      </c>
      <c r="E155" s="26">
        <f t="shared" si="9"/>
        <v>6</v>
      </c>
      <c r="F155" s="26">
        <f t="shared" si="10"/>
        <v>2003</v>
      </c>
      <c r="H155" s="24">
        <f t="shared" si="11"/>
        <v>37797</v>
      </c>
    </row>
    <row r="156" spans="2:8" x14ac:dyDescent="0.25">
      <c r="B156" s="24">
        <v>39290</v>
      </c>
      <c r="D156" s="26">
        <f t="shared" si="8"/>
        <v>27</v>
      </c>
      <c r="E156" s="26">
        <f t="shared" si="9"/>
        <v>7</v>
      </c>
      <c r="F156" s="26">
        <f t="shared" si="10"/>
        <v>2007</v>
      </c>
      <c r="H156" s="24">
        <f t="shared" si="11"/>
        <v>39290</v>
      </c>
    </row>
    <row r="157" spans="2:8" x14ac:dyDescent="0.25">
      <c r="B157" s="24">
        <v>39978</v>
      </c>
      <c r="D157" s="26">
        <f t="shared" si="8"/>
        <v>14</v>
      </c>
      <c r="E157" s="26">
        <f t="shared" si="9"/>
        <v>6</v>
      </c>
      <c r="F157" s="26">
        <f t="shared" si="10"/>
        <v>2009</v>
      </c>
      <c r="H157" s="24">
        <f t="shared" si="11"/>
        <v>39978</v>
      </c>
    </row>
    <row r="158" spans="2:8" x14ac:dyDescent="0.25">
      <c r="B158" s="24">
        <v>40454</v>
      </c>
      <c r="D158" s="26">
        <f t="shared" si="8"/>
        <v>3</v>
      </c>
      <c r="E158" s="26">
        <f t="shared" si="9"/>
        <v>10</v>
      </c>
      <c r="F158" s="26">
        <f t="shared" si="10"/>
        <v>2010</v>
      </c>
      <c r="H158" s="24">
        <f t="shared" si="11"/>
        <v>40454</v>
      </c>
    </row>
    <row r="159" spans="2:8" x14ac:dyDescent="0.25">
      <c r="B159" s="24">
        <v>37800</v>
      </c>
      <c r="D159" s="26">
        <f t="shared" si="8"/>
        <v>28</v>
      </c>
      <c r="E159" s="26">
        <f t="shared" si="9"/>
        <v>6</v>
      </c>
      <c r="F159" s="26">
        <f t="shared" si="10"/>
        <v>2003</v>
      </c>
      <c r="H159" s="24">
        <f t="shared" si="11"/>
        <v>37800</v>
      </c>
    </row>
    <row r="160" spans="2:8" x14ac:dyDescent="0.25">
      <c r="B160" s="24">
        <v>41145</v>
      </c>
      <c r="D160" s="26">
        <f t="shared" si="8"/>
        <v>24</v>
      </c>
      <c r="E160" s="26">
        <f t="shared" si="9"/>
        <v>8</v>
      </c>
      <c r="F160" s="26">
        <f t="shared" si="10"/>
        <v>2012</v>
      </c>
      <c r="H160" s="24">
        <f t="shared" si="11"/>
        <v>41145</v>
      </c>
    </row>
    <row r="161" spans="2:8" x14ac:dyDescent="0.25">
      <c r="B161" s="24">
        <v>39839</v>
      </c>
      <c r="D161" s="26">
        <f t="shared" si="8"/>
        <v>26</v>
      </c>
      <c r="E161" s="26">
        <f t="shared" si="9"/>
        <v>1</v>
      </c>
      <c r="F161" s="26">
        <f t="shared" si="10"/>
        <v>2009</v>
      </c>
      <c r="H161" s="24">
        <f t="shared" si="11"/>
        <v>39839</v>
      </c>
    </row>
    <row r="162" spans="2:8" x14ac:dyDescent="0.25">
      <c r="B162" s="24">
        <v>40834</v>
      </c>
      <c r="D162" s="26">
        <f t="shared" si="8"/>
        <v>18</v>
      </c>
      <c r="E162" s="26">
        <f t="shared" si="9"/>
        <v>10</v>
      </c>
      <c r="F162" s="26">
        <f t="shared" si="10"/>
        <v>2011</v>
      </c>
      <c r="H162" s="24">
        <f t="shared" si="11"/>
        <v>40834</v>
      </c>
    </row>
    <row r="163" spans="2:8" x14ac:dyDescent="0.25">
      <c r="B163" s="24">
        <v>39652</v>
      </c>
      <c r="D163" s="26">
        <f t="shared" si="8"/>
        <v>23</v>
      </c>
      <c r="E163" s="26">
        <f t="shared" si="9"/>
        <v>7</v>
      </c>
      <c r="F163" s="26">
        <f t="shared" si="10"/>
        <v>2008</v>
      </c>
      <c r="H163" s="24">
        <f t="shared" si="11"/>
        <v>39652</v>
      </c>
    </row>
    <row r="164" spans="2:8" x14ac:dyDescent="0.25">
      <c r="B164" s="24">
        <v>44035</v>
      </c>
      <c r="D164" s="26">
        <f t="shared" si="8"/>
        <v>23</v>
      </c>
      <c r="E164" s="26">
        <f t="shared" si="9"/>
        <v>7</v>
      </c>
      <c r="F164" s="26">
        <f t="shared" si="10"/>
        <v>2020</v>
      </c>
      <c r="H164" s="24">
        <f t="shared" si="11"/>
        <v>44035</v>
      </c>
    </row>
    <row r="165" spans="2:8" x14ac:dyDescent="0.25">
      <c r="B165" s="24">
        <v>42727</v>
      </c>
      <c r="D165" s="26">
        <f t="shared" si="8"/>
        <v>23</v>
      </c>
      <c r="E165" s="26">
        <f t="shared" si="9"/>
        <v>12</v>
      </c>
      <c r="F165" s="26">
        <f t="shared" si="10"/>
        <v>2016</v>
      </c>
      <c r="H165" s="24">
        <f t="shared" si="11"/>
        <v>42727</v>
      </c>
    </row>
    <row r="166" spans="2:8" x14ac:dyDescent="0.25">
      <c r="B166" s="24">
        <v>36702</v>
      </c>
      <c r="D166" s="26">
        <f t="shared" si="8"/>
        <v>25</v>
      </c>
      <c r="E166" s="26">
        <f t="shared" si="9"/>
        <v>6</v>
      </c>
      <c r="F166" s="26">
        <f t="shared" si="10"/>
        <v>2000</v>
      </c>
      <c r="H166" s="24">
        <f t="shared" si="11"/>
        <v>36702</v>
      </c>
    </row>
    <row r="167" spans="2:8" x14ac:dyDescent="0.25">
      <c r="B167" s="24">
        <v>37163</v>
      </c>
      <c r="D167" s="26">
        <f t="shared" si="8"/>
        <v>29</v>
      </c>
      <c r="E167" s="26">
        <f t="shared" si="9"/>
        <v>9</v>
      </c>
      <c r="F167" s="26">
        <f t="shared" si="10"/>
        <v>2001</v>
      </c>
      <c r="H167" s="24">
        <f t="shared" si="11"/>
        <v>37163</v>
      </c>
    </row>
    <row r="168" spans="2:8" x14ac:dyDescent="0.25">
      <c r="B168" s="24">
        <v>37378</v>
      </c>
      <c r="D168" s="26">
        <f t="shared" si="8"/>
        <v>2</v>
      </c>
      <c r="E168" s="26">
        <f t="shared" si="9"/>
        <v>5</v>
      </c>
      <c r="F168" s="26">
        <f t="shared" si="10"/>
        <v>2002</v>
      </c>
      <c r="H168" s="24">
        <f t="shared" si="11"/>
        <v>37378</v>
      </c>
    </row>
    <row r="169" spans="2:8" x14ac:dyDescent="0.25">
      <c r="B169" s="24">
        <v>41204</v>
      </c>
      <c r="D169" s="26">
        <f t="shared" si="8"/>
        <v>22</v>
      </c>
      <c r="E169" s="26">
        <f t="shared" si="9"/>
        <v>10</v>
      </c>
      <c r="F169" s="26">
        <f t="shared" si="10"/>
        <v>2012</v>
      </c>
      <c r="H169" s="24">
        <f t="shared" si="11"/>
        <v>41204</v>
      </c>
    </row>
    <row r="170" spans="2:8" x14ac:dyDescent="0.25">
      <c r="B170" s="24">
        <v>37092</v>
      </c>
      <c r="D170" s="26">
        <f t="shared" si="8"/>
        <v>20</v>
      </c>
      <c r="E170" s="26">
        <f t="shared" si="9"/>
        <v>7</v>
      </c>
      <c r="F170" s="26">
        <f t="shared" si="10"/>
        <v>2001</v>
      </c>
      <c r="H170" s="24">
        <f t="shared" si="11"/>
        <v>37092</v>
      </c>
    </row>
    <row r="171" spans="2:8" x14ac:dyDescent="0.25">
      <c r="B171" s="24">
        <v>43033</v>
      </c>
      <c r="D171" s="26">
        <f t="shared" si="8"/>
        <v>25</v>
      </c>
      <c r="E171" s="26">
        <f t="shared" si="9"/>
        <v>10</v>
      </c>
      <c r="F171" s="26">
        <f t="shared" si="10"/>
        <v>2017</v>
      </c>
      <c r="H171" s="24">
        <f t="shared" si="11"/>
        <v>43033</v>
      </c>
    </row>
    <row r="172" spans="2:8" x14ac:dyDescent="0.25">
      <c r="B172" s="24">
        <v>38781</v>
      </c>
      <c r="D172" s="26">
        <f t="shared" si="8"/>
        <v>5</v>
      </c>
      <c r="E172" s="26">
        <f t="shared" si="9"/>
        <v>3</v>
      </c>
      <c r="F172" s="26">
        <f t="shared" si="10"/>
        <v>2006</v>
      </c>
      <c r="H172" s="24">
        <f t="shared" si="11"/>
        <v>38781</v>
      </c>
    </row>
    <row r="173" spans="2:8" x14ac:dyDescent="0.25">
      <c r="B173" s="24">
        <v>39371</v>
      </c>
      <c r="D173" s="26">
        <f t="shared" si="8"/>
        <v>16</v>
      </c>
      <c r="E173" s="26">
        <f t="shared" si="9"/>
        <v>10</v>
      </c>
      <c r="F173" s="26">
        <f t="shared" si="10"/>
        <v>2007</v>
      </c>
      <c r="H173" s="24">
        <f t="shared" si="11"/>
        <v>39371</v>
      </c>
    </row>
    <row r="174" spans="2:8" x14ac:dyDescent="0.25">
      <c r="B174" s="24">
        <v>43378</v>
      </c>
      <c r="D174" s="26">
        <f t="shared" si="8"/>
        <v>5</v>
      </c>
      <c r="E174" s="26">
        <f t="shared" si="9"/>
        <v>10</v>
      </c>
      <c r="F174" s="26">
        <f t="shared" si="10"/>
        <v>2018</v>
      </c>
      <c r="H174" s="24">
        <f t="shared" si="11"/>
        <v>43378</v>
      </c>
    </row>
    <row r="175" spans="2:8" x14ac:dyDescent="0.25">
      <c r="B175" s="24">
        <v>43965</v>
      </c>
      <c r="D175" s="26">
        <f t="shared" si="8"/>
        <v>14</v>
      </c>
      <c r="E175" s="26">
        <f t="shared" si="9"/>
        <v>5</v>
      </c>
      <c r="F175" s="26">
        <f t="shared" si="10"/>
        <v>2020</v>
      </c>
      <c r="H175" s="24">
        <f t="shared" si="11"/>
        <v>43965</v>
      </c>
    </row>
    <row r="176" spans="2:8" x14ac:dyDescent="0.25">
      <c r="B176" s="24">
        <v>37111</v>
      </c>
      <c r="D176" s="26">
        <f t="shared" si="8"/>
        <v>8</v>
      </c>
      <c r="E176" s="26">
        <f t="shared" si="9"/>
        <v>8</v>
      </c>
      <c r="F176" s="26">
        <f t="shared" si="10"/>
        <v>2001</v>
      </c>
      <c r="H176" s="24">
        <f t="shared" si="11"/>
        <v>37111</v>
      </c>
    </row>
    <row r="177" spans="2:8" x14ac:dyDescent="0.25">
      <c r="B177" s="24">
        <v>41361</v>
      </c>
      <c r="D177" s="26">
        <f t="shared" si="8"/>
        <v>28</v>
      </c>
      <c r="E177" s="26">
        <f t="shared" si="9"/>
        <v>3</v>
      </c>
      <c r="F177" s="26">
        <f t="shared" si="10"/>
        <v>2013</v>
      </c>
      <c r="H177" s="24">
        <f t="shared" si="11"/>
        <v>41361</v>
      </c>
    </row>
    <row r="178" spans="2:8" x14ac:dyDescent="0.25">
      <c r="B178" s="24">
        <v>40812</v>
      </c>
      <c r="D178" s="26">
        <f t="shared" si="8"/>
        <v>26</v>
      </c>
      <c r="E178" s="26">
        <f t="shared" si="9"/>
        <v>9</v>
      </c>
      <c r="F178" s="26">
        <f t="shared" si="10"/>
        <v>2011</v>
      </c>
      <c r="H178" s="24">
        <f t="shared" si="11"/>
        <v>40812</v>
      </c>
    </row>
    <row r="179" spans="2:8" x14ac:dyDescent="0.25">
      <c r="B179" s="24">
        <v>39827</v>
      </c>
      <c r="D179" s="26">
        <f t="shared" si="8"/>
        <v>14</v>
      </c>
      <c r="E179" s="26">
        <f t="shared" si="9"/>
        <v>1</v>
      </c>
      <c r="F179" s="26">
        <f t="shared" si="10"/>
        <v>2009</v>
      </c>
      <c r="H179" s="24">
        <f t="shared" si="11"/>
        <v>39827</v>
      </c>
    </row>
    <row r="180" spans="2:8" x14ac:dyDescent="0.25">
      <c r="B180" s="24">
        <v>41883</v>
      </c>
      <c r="D180" s="26">
        <f t="shared" si="8"/>
        <v>1</v>
      </c>
      <c r="E180" s="26">
        <f t="shared" si="9"/>
        <v>9</v>
      </c>
      <c r="F180" s="26">
        <f t="shared" si="10"/>
        <v>2014</v>
      </c>
      <c r="H180" s="24">
        <f t="shared" si="11"/>
        <v>41883</v>
      </c>
    </row>
    <row r="181" spans="2:8" x14ac:dyDescent="0.25">
      <c r="B181" s="24">
        <v>43599</v>
      </c>
      <c r="D181" s="26">
        <f t="shared" si="8"/>
        <v>14</v>
      </c>
      <c r="E181" s="26">
        <f t="shared" si="9"/>
        <v>5</v>
      </c>
      <c r="F181" s="26">
        <f t="shared" si="10"/>
        <v>2019</v>
      </c>
      <c r="H181" s="24">
        <f t="shared" si="11"/>
        <v>43599</v>
      </c>
    </row>
    <row r="182" spans="2:8" x14ac:dyDescent="0.25">
      <c r="B182" s="24">
        <v>42029</v>
      </c>
      <c r="D182" s="26">
        <f t="shared" si="8"/>
        <v>25</v>
      </c>
      <c r="E182" s="26">
        <f t="shared" si="9"/>
        <v>1</v>
      </c>
      <c r="F182" s="26">
        <f t="shared" si="10"/>
        <v>2015</v>
      </c>
      <c r="H182" s="24">
        <f t="shared" si="11"/>
        <v>42029</v>
      </c>
    </row>
    <row r="183" spans="2:8" x14ac:dyDescent="0.25">
      <c r="B183" s="24">
        <v>37710</v>
      </c>
      <c r="D183" s="26">
        <f t="shared" si="8"/>
        <v>30</v>
      </c>
      <c r="E183" s="26">
        <f t="shared" si="9"/>
        <v>3</v>
      </c>
      <c r="F183" s="26">
        <f t="shared" si="10"/>
        <v>2003</v>
      </c>
      <c r="H183" s="24">
        <f t="shared" si="11"/>
        <v>37710</v>
      </c>
    </row>
    <row r="184" spans="2:8" x14ac:dyDescent="0.25">
      <c r="B184" s="24">
        <v>41907</v>
      </c>
      <c r="D184" s="26">
        <f t="shared" si="8"/>
        <v>25</v>
      </c>
      <c r="E184" s="26">
        <f t="shared" si="9"/>
        <v>9</v>
      </c>
      <c r="F184" s="26">
        <f t="shared" si="10"/>
        <v>2014</v>
      </c>
      <c r="H184" s="24">
        <f t="shared" si="11"/>
        <v>41907</v>
      </c>
    </row>
    <row r="185" spans="2:8" x14ac:dyDescent="0.25">
      <c r="B185" s="24">
        <v>44025</v>
      </c>
      <c r="D185" s="26">
        <f t="shared" si="8"/>
        <v>13</v>
      </c>
      <c r="E185" s="26">
        <f t="shared" si="9"/>
        <v>7</v>
      </c>
      <c r="F185" s="26">
        <f t="shared" si="10"/>
        <v>2020</v>
      </c>
      <c r="H185" s="24">
        <f t="shared" si="11"/>
        <v>44025</v>
      </c>
    </row>
    <row r="186" spans="2:8" x14ac:dyDescent="0.25">
      <c r="B186" s="24">
        <v>42459</v>
      </c>
      <c r="D186" s="26">
        <f t="shared" si="8"/>
        <v>30</v>
      </c>
      <c r="E186" s="26">
        <f t="shared" si="9"/>
        <v>3</v>
      </c>
      <c r="F186" s="26">
        <f t="shared" si="10"/>
        <v>2016</v>
      </c>
      <c r="H186" s="24">
        <f t="shared" si="11"/>
        <v>42459</v>
      </c>
    </row>
    <row r="187" spans="2:8" x14ac:dyDescent="0.25">
      <c r="B187" s="24">
        <v>38060</v>
      </c>
      <c r="D187" s="26">
        <f t="shared" si="8"/>
        <v>14</v>
      </c>
      <c r="E187" s="26">
        <f t="shared" si="9"/>
        <v>3</v>
      </c>
      <c r="F187" s="26">
        <f t="shared" si="10"/>
        <v>2004</v>
      </c>
      <c r="H187" s="24">
        <f t="shared" si="11"/>
        <v>38060</v>
      </c>
    </row>
    <row r="188" spans="2:8" x14ac:dyDescent="0.25">
      <c r="B188" s="24">
        <v>38012</v>
      </c>
      <c r="D188" s="26">
        <f t="shared" si="8"/>
        <v>26</v>
      </c>
      <c r="E188" s="26">
        <f t="shared" si="9"/>
        <v>1</v>
      </c>
      <c r="F188" s="26">
        <f t="shared" si="10"/>
        <v>2004</v>
      </c>
      <c r="H188" s="24">
        <f t="shared" si="11"/>
        <v>38012</v>
      </c>
    </row>
    <row r="189" spans="2:8" x14ac:dyDescent="0.25">
      <c r="B189" s="24">
        <v>41624</v>
      </c>
      <c r="D189" s="26">
        <f t="shared" si="8"/>
        <v>16</v>
      </c>
      <c r="E189" s="26">
        <f t="shared" si="9"/>
        <v>12</v>
      </c>
      <c r="F189" s="26">
        <f t="shared" si="10"/>
        <v>2013</v>
      </c>
      <c r="H189" s="24">
        <f t="shared" si="11"/>
        <v>41624</v>
      </c>
    </row>
    <row r="190" spans="2:8" x14ac:dyDescent="0.25">
      <c r="B190" s="24">
        <v>41045</v>
      </c>
      <c r="D190" s="26">
        <f t="shared" si="8"/>
        <v>16</v>
      </c>
      <c r="E190" s="26">
        <f t="shared" si="9"/>
        <v>5</v>
      </c>
      <c r="F190" s="26">
        <f t="shared" si="10"/>
        <v>2012</v>
      </c>
      <c r="H190" s="24">
        <f t="shared" si="11"/>
        <v>41045</v>
      </c>
    </row>
    <row r="191" spans="2:8" x14ac:dyDescent="0.25">
      <c r="B191" s="24">
        <v>38608</v>
      </c>
      <c r="D191" s="26">
        <f t="shared" si="8"/>
        <v>13</v>
      </c>
      <c r="E191" s="26">
        <f t="shared" si="9"/>
        <v>9</v>
      </c>
      <c r="F191" s="26">
        <f t="shared" si="10"/>
        <v>2005</v>
      </c>
      <c r="H191" s="24">
        <f t="shared" si="11"/>
        <v>38608</v>
      </c>
    </row>
    <row r="192" spans="2:8" x14ac:dyDescent="0.25">
      <c r="B192" s="24">
        <v>38412</v>
      </c>
      <c r="D192" s="26">
        <f t="shared" si="8"/>
        <v>1</v>
      </c>
      <c r="E192" s="26">
        <f t="shared" si="9"/>
        <v>3</v>
      </c>
      <c r="F192" s="26">
        <f t="shared" si="10"/>
        <v>2005</v>
      </c>
      <c r="H192" s="24">
        <f t="shared" si="11"/>
        <v>38412</v>
      </c>
    </row>
    <row r="193" spans="2:8" x14ac:dyDescent="0.25">
      <c r="B193" s="24">
        <v>44162</v>
      </c>
      <c r="D193" s="26">
        <f t="shared" si="8"/>
        <v>27</v>
      </c>
      <c r="E193" s="26">
        <f t="shared" si="9"/>
        <v>11</v>
      </c>
      <c r="F193" s="26">
        <f t="shared" si="10"/>
        <v>2020</v>
      </c>
      <c r="H193" s="24">
        <f t="shared" si="11"/>
        <v>44162</v>
      </c>
    </row>
    <row r="194" spans="2:8" x14ac:dyDescent="0.25">
      <c r="B194" s="24">
        <v>39366</v>
      </c>
      <c r="D194" s="26">
        <f t="shared" si="8"/>
        <v>11</v>
      </c>
      <c r="E194" s="26">
        <f t="shared" si="9"/>
        <v>10</v>
      </c>
      <c r="F194" s="26">
        <f t="shared" si="10"/>
        <v>2007</v>
      </c>
      <c r="H194" s="24">
        <f t="shared" si="11"/>
        <v>39366</v>
      </c>
    </row>
    <row r="195" spans="2:8" x14ac:dyDescent="0.25">
      <c r="B195" s="24">
        <v>43204</v>
      </c>
      <c r="D195" s="26">
        <f t="shared" si="8"/>
        <v>14</v>
      </c>
      <c r="E195" s="26">
        <f t="shared" si="9"/>
        <v>4</v>
      </c>
      <c r="F195" s="26">
        <f t="shared" si="10"/>
        <v>2018</v>
      </c>
      <c r="H195" s="24">
        <f t="shared" si="11"/>
        <v>43204</v>
      </c>
    </row>
    <row r="196" spans="2:8" x14ac:dyDescent="0.25">
      <c r="B196" s="24">
        <v>39067</v>
      </c>
      <c r="D196" s="26">
        <f t="shared" si="8"/>
        <v>16</v>
      </c>
      <c r="E196" s="26">
        <f t="shared" si="9"/>
        <v>12</v>
      </c>
      <c r="F196" s="26">
        <f t="shared" si="10"/>
        <v>2006</v>
      </c>
      <c r="H196" s="24">
        <f t="shared" si="11"/>
        <v>39067</v>
      </c>
    </row>
    <row r="197" spans="2:8" x14ac:dyDescent="0.25">
      <c r="B197" s="24">
        <v>38815</v>
      </c>
      <c r="D197" s="26">
        <f t="shared" si="8"/>
        <v>8</v>
      </c>
      <c r="E197" s="26">
        <f t="shared" si="9"/>
        <v>4</v>
      </c>
      <c r="F197" s="26">
        <f t="shared" si="10"/>
        <v>2006</v>
      </c>
      <c r="H197" s="24">
        <f t="shared" si="11"/>
        <v>38815</v>
      </c>
    </row>
    <row r="198" spans="2:8" x14ac:dyDescent="0.25">
      <c r="B198" s="24">
        <v>37947</v>
      </c>
      <c r="D198" s="26">
        <f t="shared" si="8"/>
        <v>22</v>
      </c>
      <c r="E198" s="26">
        <f t="shared" si="9"/>
        <v>11</v>
      </c>
      <c r="F198" s="26">
        <f t="shared" si="10"/>
        <v>2003</v>
      </c>
      <c r="H198" s="24">
        <f t="shared" si="11"/>
        <v>37947</v>
      </c>
    </row>
    <row r="199" spans="2:8" x14ac:dyDescent="0.25">
      <c r="B199" s="24">
        <v>37429</v>
      </c>
      <c r="D199" s="26">
        <f t="shared" si="8"/>
        <v>22</v>
      </c>
      <c r="E199" s="26">
        <f t="shared" si="9"/>
        <v>6</v>
      </c>
      <c r="F199" s="26">
        <f t="shared" si="10"/>
        <v>2002</v>
      </c>
      <c r="H199" s="24">
        <f t="shared" si="11"/>
        <v>37429</v>
      </c>
    </row>
    <row r="200" spans="2:8" x14ac:dyDescent="0.25">
      <c r="B200" s="24">
        <v>39402</v>
      </c>
      <c r="D200" s="26">
        <f t="shared" si="8"/>
        <v>16</v>
      </c>
      <c r="E200" s="26">
        <f t="shared" si="9"/>
        <v>11</v>
      </c>
      <c r="F200" s="26">
        <f t="shared" si="10"/>
        <v>2007</v>
      </c>
      <c r="H200" s="24">
        <f t="shared" si="11"/>
        <v>39402</v>
      </c>
    </row>
    <row r="201" spans="2:8" x14ac:dyDescent="0.25">
      <c r="B201" s="24">
        <v>43053</v>
      </c>
      <c r="D201" s="26">
        <f t="shared" si="8"/>
        <v>14</v>
      </c>
      <c r="E201" s="26">
        <f t="shared" si="9"/>
        <v>11</v>
      </c>
      <c r="F201" s="26">
        <f t="shared" si="10"/>
        <v>2017</v>
      </c>
      <c r="H201" s="24">
        <f t="shared" si="11"/>
        <v>43053</v>
      </c>
    </row>
    <row r="202" spans="2:8" x14ac:dyDescent="0.25">
      <c r="B202" s="24">
        <v>40885</v>
      </c>
      <c r="D202" s="26">
        <f t="shared" si="8"/>
        <v>8</v>
      </c>
      <c r="E202" s="26">
        <f t="shared" si="9"/>
        <v>12</v>
      </c>
      <c r="F202" s="26">
        <f t="shared" si="10"/>
        <v>2011</v>
      </c>
      <c r="H202" s="24">
        <f t="shared" si="11"/>
        <v>40885</v>
      </c>
    </row>
    <row r="203" spans="2:8" x14ac:dyDescent="0.25">
      <c r="B203" s="24">
        <v>37738</v>
      </c>
      <c r="D203" s="26">
        <f t="shared" si="8"/>
        <v>27</v>
      </c>
      <c r="E203" s="26">
        <f t="shared" si="9"/>
        <v>4</v>
      </c>
      <c r="F203" s="26">
        <f t="shared" si="10"/>
        <v>2003</v>
      </c>
      <c r="H203" s="24">
        <f t="shared" si="11"/>
        <v>37738</v>
      </c>
    </row>
    <row r="204" spans="2:8" x14ac:dyDescent="0.25">
      <c r="B204" s="24">
        <v>42561</v>
      </c>
      <c r="D204" s="26">
        <f t="shared" ref="D204:D267" si="12">DAY(B204)</f>
        <v>10</v>
      </c>
      <c r="E204" s="26">
        <f t="shared" ref="E204:E267" si="13">MONTH(B204)</f>
        <v>7</v>
      </c>
      <c r="F204" s="26">
        <f t="shared" ref="F204:F267" si="14">YEAR(B204)</f>
        <v>2016</v>
      </c>
      <c r="H204" s="24">
        <f t="shared" ref="H204:H267" si="15">DATE(F204,E204,D204)</f>
        <v>42561</v>
      </c>
    </row>
    <row r="205" spans="2:8" x14ac:dyDescent="0.25">
      <c r="B205" s="24">
        <v>36861</v>
      </c>
      <c r="D205" s="26">
        <f t="shared" si="12"/>
        <v>1</v>
      </c>
      <c r="E205" s="26">
        <f t="shared" si="13"/>
        <v>12</v>
      </c>
      <c r="F205" s="26">
        <f t="shared" si="14"/>
        <v>2000</v>
      </c>
      <c r="H205" s="24">
        <f t="shared" si="15"/>
        <v>36861</v>
      </c>
    </row>
    <row r="206" spans="2:8" x14ac:dyDescent="0.25">
      <c r="B206" s="24">
        <v>43106</v>
      </c>
      <c r="D206" s="26">
        <f t="shared" si="12"/>
        <v>6</v>
      </c>
      <c r="E206" s="26">
        <f t="shared" si="13"/>
        <v>1</v>
      </c>
      <c r="F206" s="26">
        <f t="shared" si="14"/>
        <v>2018</v>
      </c>
      <c r="H206" s="24">
        <f t="shared" si="15"/>
        <v>43106</v>
      </c>
    </row>
    <row r="207" spans="2:8" x14ac:dyDescent="0.25">
      <c r="B207" s="24">
        <v>41385</v>
      </c>
      <c r="D207" s="26">
        <f t="shared" si="12"/>
        <v>21</v>
      </c>
      <c r="E207" s="26">
        <f t="shared" si="13"/>
        <v>4</v>
      </c>
      <c r="F207" s="26">
        <f t="shared" si="14"/>
        <v>2013</v>
      </c>
      <c r="H207" s="24">
        <f t="shared" si="15"/>
        <v>41385</v>
      </c>
    </row>
    <row r="208" spans="2:8" x14ac:dyDescent="0.25">
      <c r="B208" s="24">
        <v>38041</v>
      </c>
      <c r="D208" s="26">
        <f t="shared" si="12"/>
        <v>24</v>
      </c>
      <c r="E208" s="26">
        <f t="shared" si="13"/>
        <v>2</v>
      </c>
      <c r="F208" s="26">
        <f t="shared" si="14"/>
        <v>2004</v>
      </c>
      <c r="H208" s="24">
        <f t="shared" si="15"/>
        <v>38041</v>
      </c>
    </row>
    <row r="209" spans="2:8" x14ac:dyDescent="0.25">
      <c r="B209" s="24">
        <v>41671</v>
      </c>
      <c r="D209" s="26">
        <f t="shared" si="12"/>
        <v>1</v>
      </c>
      <c r="E209" s="26">
        <f t="shared" si="13"/>
        <v>2</v>
      </c>
      <c r="F209" s="26">
        <f t="shared" si="14"/>
        <v>2014</v>
      </c>
      <c r="H209" s="24">
        <f t="shared" si="15"/>
        <v>41671</v>
      </c>
    </row>
    <row r="210" spans="2:8" x14ac:dyDescent="0.25">
      <c r="B210" s="24">
        <v>40132</v>
      </c>
      <c r="D210" s="26">
        <f t="shared" si="12"/>
        <v>15</v>
      </c>
      <c r="E210" s="26">
        <f t="shared" si="13"/>
        <v>11</v>
      </c>
      <c r="F210" s="26">
        <f t="shared" si="14"/>
        <v>2009</v>
      </c>
      <c r="H210" s="24">
        <f t="shared" si="15"/>
        <v>40132</v>
      </c>
    </row>
    <row r="211" spans="2:8" x14ac:dyDescent="0.25">
      <c r="B211" s="24">
        <v>43730</v>
      </c>
      <c r="D211" s="26">
        <f t="shared" si="12"/>
        <v>22</v>
      </c>
      <c r="E211" s="26">
        <f t="shared" si="13"/>
        <v>9</v>
      </c>
      <c r="F211" s="26">
        <f t="shared" si="14"/>
        <v>2019</v>
      </c>
      <c r="H211" s="24">
        <f t="shared" si="15"/>
        <v>43730</v>
      </c>
    </row>
    <row r="212" spans="2:8" x14ac:dyDescent="0.25">
      <c r="B212" s="24">
        <v>44558</v>
      </c>
      <c r="D212" s="26">
        <f t="shared" si="12"/>
        <v>28</v>
      </c>
      <c r="E212" s="26">
        <f t="shared" si="13"/>
        <v>12</v>
      </c>
      <c r="F212" s="26">
        <f t="shared" si="14"/>
        <v>2021</v>
      </c>
      <c r="H212" s="24">
        <f t="shared" si="15"/>
        <v>44558</v>
      </c>
    </row>
    <row r="213" spans="2:8" x14ac:dyDescent="0.25">
      <c r="B213" s="24">
        <v>37712</v>
      </c>
      <c r="D213" s="26">
        <f t="shared" si="12"/>
        <v>1</v>
      </c>
      <c r="E213" s="26">
        <f t="shared" si="13"/>
        <v>4</v>
      </c>
      <c r="F213" s="26">
        <f t="shared" si="14"/>
        <v>2003</v>
      </c>
      <c r="H213" s="24">
        <f t="shared" si="15"/>
        <v>37712</v>
      </c>
    </row>
    <row r="214" spans="2:8" x14ac:dyDescent="0.25">
      <c r="B214" s="24">
        <v>42486</v>
      </c>
      <c r="D214" s="26">
        <f t="shared" si="12"/>
        <v>26</v>
      </c>
      <c r="E214" s="26">
        <f t="shared" si="13"/>
        <v>4</v>
      </c>
      <c r="F214" s="26">
        <f t="shared" si="14"/>
        <v>2016</v>
      </c>
      <c r="H214" s="24">
        <f t="shared" si="15"/>
        <v>42486</v>
      </c>
    </row>
    <row r="215" spans="2:8" x14ac:dyDescent="0.25">
      <c r="B215" s="24">
        <v>36835</v>
      </c>
      <c r="D215" s="26">
        <f t="shared" si="12"/>
        <v>5</v>
      </c>
      <c r="E215" s="26">
        <f t="shared" si="13"/>
        <v>11</v>
      </c>
      <c r="F215" s="26">
        <f t="shared" si="14"/>
        <v>2000</v>
      </c>
      <c r="H215" s="24">
        <f t="shared" si="15"/>
        <v>36835</v>
      </c>
    </row>
    <row r="216" spans="2:8" x14ac:dyDescent="0.25">
      <c r="B216" s="24">
        <v>37855</v>
      </c>
      <c r="D216" s="26">
        <f t="shared" si="12"/>
        <v>22</v>
      </c>
      <c r="E216" s="26">
        <f t="shared" si="13"/>
        <v>8</v>
      </c>
      <c r="F216" s="26">
        <f t="shared" si="14"/>
        <v>2003</v>
      </c>
      <c r="H216" s="24">
        <f t="shared" si="15"/>
        <v>37855</v>
      </c>
    </row>
    <row r="217" spans="2:8" x14ac:dyDescent="0.25">
      <c r="B217" s="24">
        <v>41982</v>
      </c>
      <c r="D217" s="26">
        <f t="shared" si="12"/>
        <v>9</v>
      </c>
      <c r="E217" s="26">
        <f t="shared" si="13"/>
        <v>12</v>
      </c>
      <c r="F217" s="26">
        <f t="shared" si="14"/>
        <v>2014</v>
      </c>
      <c r="H217" s="24">
        <f t="shared" si="15"/>
        <v>41982</v>
      </c>
    </row>
    <row r="218" spans="2:8" x14ac:dyDescent="0.25">
      <c r="B218" s="24">
        <v>37841</v>
      </c>
      <c r="D218" s="26">
        <f t="shared" si="12"/>
        <v>8</v>
      </c>
      <c r="E218" s="26">
        <f t="shared" si="13"/>
        <v>8</v>
      </c>
      <c r="F218" s="26">
        <f t="shared" si="14"/>
        <v>2003</v>
      </c>
      <c r="H218" s="24">
        <f t="shared" si="15"/>
        <v>37841</v>
      </c>
    </row>
    <row r="219" spans="2:8" x14ac:dyDescent="0.25">
      <c r="B219" s="24">
        <v>43083</v>
      </c>
      <c r="D219" s="26">
        <f t="shared" si="12"/>
        <v>14</v>
      </c>
      <c r="E219" s="26">
        <f t="shared" si="13"/>
        <v>12</v>
      </c>
      <c r="F219" s="26">
        <f t="shared" si="14"/>
        <v>2017</v>
      </c>
      <c r="H219" s="24">
        <f t="shared" si="15"/>
        <v>43083</v>
      </c>
    </row>
    <row r="220" spans="2:8" x14ac:dyDescent="0.25">
      <c r="B220" s="24">
        <v>37205</v>
      </c>
      <c r="D220" s="26">
        <f t="shared" si="12"/>
        <v>10</v>
      </c>
      <c r="E220" s="26">
        <f t="shared" si="13"/>
        <v>11</v>
      </c>
      <c r="F220" s="26">
        <f t="shared" si="14"/>
        <v>2001</v>
      </c>
      <c r="H220" s="24">
        <f t="shared" si="15"/>
        <v>37205</v>
      </c>
    </row>
    <row r="221" spans="2:8" x14ac:dyDescent="0.25">
      <c r="B221" s="24">
        <v>40206</v>
      </c>
      <c r="D221" s="26">
        <f t="shared" si="12"/>
        <v>28</v>
      </c>
      <c r="E221" s="26">
        <f t="shared" si="13"/>
        <v>1</v>
      </c>
      <c r="F221" s="26">
        <f t="shared" si="14"/>
        <v>2010</v>
      </c>
      <c r="H221" s="24">
        <f t="shared" si="15"/>
        <v>40206</v>
      </c>
    </row>
    <row r="222" spans="2:8" x14ac:dyDescent="0.25">
      <c r="B222" s="24">
        <v>38697</v>
      </c>
      <c r="D222" s="26">
        <f t="shared" si="12"/>
        <v>11</v>
      </c>
      <c r="E222" s="26">
        <f t="shared" si="13"/>
        <v>12</v>
      </c>
      <c r="F222" s="26">
        <f t="shared" si="14"/>
        <v>2005</v>
      </c>
      <c r="H222" s="24">
        <f t="shared" si="15"/>
        <v>38697</v>
      </c>
    </row>
    <row r="223" spans="2:8" x14ac:dyDescent="0.25">
      <c r="B223" s="24">
        <v>39327</v>
      </c>
      <c r="D223" s="26">
        <f t="shared" si="12"/>
        <v>2</v>
      </c>
      <c r="E223" s="26">
        <f t="shared" si="13"/>
        <v>9</v>
      </c>
      <c r="F223" s="26">
        <f t="shared" si="14"/>
        <v>2007</v>
      </c>
      <c r="H223" s="24">
        <f t="shared" si="15"/>
        <v>39327</v>
      </c>
    </row>
    <row r="224" spans="2:8" x14ac:dyDescent="0.25">
      <c r="B224" s="24">
        <v>39111</v>
      </c>
      <c r="D224" s="26">
        <f t="shared" si="12"/>
        <v>29</v>
      </c>
      <c r="E224" s="26">
        <f t="shared" si="13"/>
        <v>1</v>
      </c>
      <c r="F224" s="26">
        <f t="shared" si="14"/>
        <v>2007</v>
      </c>
      <c r="H224" s="24">
        <f t="shared" si="15"/>
        <v>39111</v>
      </c>
    </row>
    <row r="225" spans="2:8" x14ac:dyDescent="0.25">
      <c r="B225" s="24">
        <v>43087</v>
      </c>
      <c r="D225" s="26">
        <f t="shared" si="12"/>
        <v>18</v>
      </c>
      <c r="E225" s="26">
        <f t="shared" si="13"/>
        <v>12</v>
      </c>
      <c r="F225" s="26">
        <f t="shared" si="14"/>
        <v>2017</v>
      </c>
      <c r="H225" s="24">
        <f t="shared" si="15"/>
        <v>43087</v>
      </c>
    </row>
    <row r="226" spans="2:8" x14ac:dyDescent="0.25">
      <c r="B226" s="24">
        <v>39992</v>
      </c>
      <c r="D226" s="26">
        <f t="shared" si="12"/>
        <v>28</v>
      </c>
      <c r="E226" s="26">
        <f t="shared" si="13"/>
        <v>6</v>
      </c>
      <c r="F226" s="26">
        <f t="shared" si="14"/>
        <v>2009</v>
      </c>
      <c r="H226" s="24">
        <f t="shared" si="15"/>
        <v>39992</v>
      </c>
    </row>
    <row r="227" spans="2:8" x14ac:dyDescent="0.25">
      <c r="B227" s="24">
        <v>40046</v>
      </c>
      <c r="D227" s="26">
        <f t="shared" si="12"/>
        <v>21</v>
      </c>
      <c r="E227" s="26">
        <f t="shared" si="13"/>
        <v>8</v>
      </c>
      <c r="F227" s="26">
        <f t="shared" si="14"/>
        <v>2009</v>
      </c>
      <c r="H227" s="24">
        <f t="shared" si="15"/>
        <v>40046</v>
      </c>
    </row>
    <row r="228" spans="2:8" x14ac:dyDescent="0.25">
      <c r="B228" s="24">
        <v>40791</v>
      </c>
      <c r="D228" s="26">
        <f t="shared" si="12"/>
        <v>5</v>
      </c>
      <c r="E228" s="26">
        <f t="shared" si="13"/>
        <v>9</v>
      </c>
      <c r="F228" s="26">
        <f t="shared" si="14"/>
        <v>2011</v>
      </c>
      <c r="H228" s="24">
        <f t="shared" si="15"/>
        <v>40791</v>
      </c>
    </row>
    <row r="229" spans="2:8" x14ac:dyDescent="0.25">
      <c r="B229" s="24">
        <v>37172</v>
      </c>
      <c r="D229" s="26">
        <f t="shared" si="12"/>
        <v>8</v>
      </c>
      <c r="E229" s="26">
        <f t="shared" si="13"/>
        <v>10</v>
      </c>
      <c r="F229" s="26">
        <f t="shared" si="14"/>
        <v>2001</v>
      </c>
      <c r="H229" s="24">
        <f t="shared" si="15"/>
        <v>37172</v>
      </c>
    </row>
    <row r="230" spans="2:8" x14ac:dyDescent="0.25">
      <c r="B230" s="24">
        <v>42657</v>
      </c>
      <c r="D230" s="26">
        <f t="shared" si="12"/>
        <v>14</v>
      </c>
      <c r="E230" s="26">
        <f t="shared" si="13"/>
        <v>10</v>
      </c>
      <c r="F230" s="26">
        <f t="shared" si="14"/>
        <v>2016</v>
      </c>
      <c r="H230" s="24">
        <f t="shared" si="15"/>
        <v>42657</v>
      </c>
    </row>
    <row r="231" spans="2:8" x14ac:dyDescent="0.25">
      <c r="B231" s="24">
        <v>42472</v>
      </c>
      <c r="D231" s="26">
        <f t="shared" si="12"/>
        <v>12</v>
      </c>
      <c r="E231" s="26">
        <f t="shared" si="13"/>
        <v>4</v>
      </c>
      <c r="F231" s="26">
        <f t="shared" si="14"/>
        <v>2016</v>
      </c>
      <c r="H231" s="24">
        <f t="shared" si="15"/>
        <v>42472</v>
      </c>
    </row>
    <row r="232" spans="2:8" x14ac:dyDescent="0.25">
      <c r="B232" s="24">
        <v>41911</v>
      </c>
      <c r="D232" s="26">
        <f t="shared" si="12"/>
        <v>29</v>
      </c>
      <c r="E232" s="26">
        <f t="shared" si="13"/>
        <v>9</v>
      </c>
      <c r="F232" s="26">
        <f t="shared" si="14"/>
        <v>2014</v>
      </c>
      <c r="H232" s="24">
        <f t="shared" si="15"/>
        <v>41911</v>
      </c>
    </row>
    <row r="233" spans="2:8" x14ac:dyDescent="0.25">
      <c r="B233" s="24">
        <v>42938</v>
      </c>
      <c r="D233" s="26">
        <f t="shared" si="12"/>
        <v>22</v>
      </c>
      <c r="E233" s="26">
        <f t="shared" si="13"/>
        <v>7</v>
      </c>
      <c r="F233" s="26">
        <f t="shared" si="14"/>
        <v>2017</v>
      </c>
      <c r="H233" s="24">
        <f t="shared" si="15"/>
        <v>42938</v>
      </c>
    </row>
    <row r="234" spans="2:8" x14ac:dyDescent="0.25">
      <c r="B234" s="24">
        <v>43916</v>
      </c>
      <c r="D234" s="26">
        <f t="shared" si="12"/>
        <v>26</v>
      </c>
      <c r="E234" s="26">
        <f t="shared" si="13"/>
        <v>3</v>
      </c>
      <c r="F234" s="26">
        <f t="shared" si="14"/>
        <v>2020</v>
      </c>
      <c r="H234" s="24">
        <f t="shared" si="15"/>
        <v>43916</v>
      </c>
    </row>
    <row r="235" spans="2:8" x14ac:dyDescent="0.25">
      <c r="B235" s="24">
        <v>43159</v>
      </c>
      <c r="D235" s="26">
        <f t="shared" si="12"/>
        <v>28</v>
      </c>
      <c r="E235" s="26">
        <f t="shared" si="13"/>
        <v>2</v>
      </c>
      <c r="F235" s="26">
        <f t="shared" si="14"/>
        <v>2018</v>
      </c>
      <c r="H235" s="24">
        <f t="shared" si="15"/>
        <v>43159</v>
      </c>
    </row>
    <row r="236" spans="2:8" x14ac:dyDescent="0.25">
      <c r="B236" s="24">
        <v>39696</v>
      </c>
      <c r="D236" s="26">
        <f t="shared" si="12"/>
        <v>5</v>
      </c>
      <c r="E236" s="26">
        <f t="shared" si="13"/>
        <v>9</v>
      </c>
      <c r="F236" s="26">
        <f t="shared" si="14"/>
        <v>2008</v>
      </c>
      <c r="H236" s="24">
        <f t="shared" si="15"/>
        <v>39696</v>
      </c>
    </row>
    <row r="237" spans="2:8" x14ac:dyDescent="0.25">
      <c r="B237" s="24">
        <v>36943</v>
      </c>
      <c r="D237" s="26">
        <f t="shared" si="12"/>
        <v>21</v>
      </c>
      <c r="E237" s="26">
        <f t="shared" si="13"/>
        <v>2</v>
      </c>
      <c r="F237" s="26">
        <f t="shared" si="14"/>
        <v>2001</v>
      </c>
      <c r="H237" s="24">
        <f t="shared" si="15"/>
        <v>36943</v>
      </c>
    </row>
    <row r="238" spans="2:8" x14ac:dyDescent="0.25">
      <c r="B238" s="24">
        <v>38425</v>
      </c>
      <c r="D238" s="26">
        <f t="shared" si="12"/>
        <v>14</v>
      </c>
      <c r="E238" s="26">
        <f t="shared" si="13"/>
        <v>3</v>
      </c>
      <c r="F238" s="26">
        <f t="shared" si="14"/>
        <v>2005</v>
      </c>
      <c r="H238" s="24">
        <f t="shared" si="15"/>
        <v>38425</v>
      </c>
    </row>
    <row r="239" spans="2:8" x14ac:dyDescent="0.25">
      <c r="B239" s="24">
        <v>39142</v>
      </c>
      <c r="D239" s="26">
        <f t="shared" si="12"/>
        <v>1</v>
      </c>
      <c r="E239" s="26">
        <f t="shared" si="13"/>
        <v>3</v>
      </c>
      <c r="F239" s="26">
        <f t="shared" si="14"/>
        <v>2007</v>
      </c>
      <c r="H239" s="24">
        <f t="shared" si="15"/>
        <v>39142</v>
      </c>
    </row>
    <row r="240" spans="2:8" x14ac:dyDescent="0.25">
      <c r="B240" s="24">
        <v>42351</v>
      </c>
      <c r="D240" s="26">
        <f t="shared" si="12"/>
        <v>13</v>
      </c>
      <c r="E240" s="26">
        <f t="shared" si="13"/>
        <v>12</v>
      </c>
      <c r="F240" s="26">
        <f t="shared" si="14"/>
        <v>2015</v>
      </c>
      <c r="H240" s="24">
        <f t="shared" si="15"/>
        <v>42351</v>
      </c>
    </row>
    <row r="241" spans="2:8" x14ac:dyDescent="0.25">
      <c r="B241" s="24">
        <v>43901</v>
      </c>
      <c r="D241" s="26">
        <f t="shared" si="12"/>
        <v>11</v>
      </c>
      <c r="E241" s="26">
        <f t="shared" si="13"/>
        <v>3</v>
      </c>
      <c r="F241" s="26">
        <f t="shared" si="14"/>
        <v>2020</v>
      </c>
      <c r="H241" s="24">
        <f t="shared" si="15"/>
        <v>43901</v>
      </c>
    </row>
    <row r="242" spans="2:8" x14ac:dyDescent="0.25">
      <c r="B242" s="24">
        <v>36853</v>
      </c>
      <c r="D242" s="26">
        <f t="shared" si="12"/>
        <v>23</v>
      </c>
      <c r="E242" s="26">
        <f t="shared" si="13"/>
        <v>11</v>
      </c>
      <c r="F242" s="26">
        <f t="shared" si="14"/>
        <v>2000</v>
      </c>
      <c r="H242" s="24">
        <f t="shared" si="15"/>
        <v>36853</v>
      </c>
    </row>
    <row r="243" spans="2:8" x14ac:dyDescent="0.25">
      <c r="B243" s="24">
        <v>37881</v>
      </c>
      <c r="D243" s="26">
        <f t="shared" si="12"/>
        <v>17</v>
      </c>
      <c r="E243" s="26">
        <f t="shared" si="13"/>
        <v>9</v>
      </c>
      <c r="F243" s="26">
        <f t="shared" si="14"/>
        <v>2003</v>
      </c>
      <c r="H243" s="24">
        <f t="shared" si="15"/>
        <v>37881</v>
      </c>
    </row>
    <row r="244" spans="2:8" x14ac:dyDescent="0.25">
      <c r="B244" s="24">
        <v>39676</v>
      </c>
      <c r="D244" s="26">
        <f t="shared" si="12"/>
        <v>16</v>
      </c>
      <c r="E244" s="26">
        <f t="shared" si="13"/>
        <v>8</v>
      </c>
      <c r="F244" s="26">
        <f t="shared" si="14"/>
        <v>2008</v>
      </c>
      <c r="H244" s="24">
        <f t="shared" si="15"/>
        <v>39676</v>
      </c>
    </row>
    <row r="245" spans="2:8" x14ac:dyDescent="0.25">
      <c r="B245" s="24">
        <v>41188</v>
      </c>
      <c r="D245" s="26">
        <f t="shared" si="12"/>
        <v>6</v>
      </c>
      <c r="E245" s="26">
        <f t="shared" si="13"/>
        <v>10</v>
      </c>
      <c r="F245" s="26">
        <f t="shared" si="14"/>
        <v>2012</v>
      </c>
      <c r="H245" s="24">
        <f t="shared" si="15"/>
        <v>41188</v>
      </c>
    </row>
    <row r="246" spans="2:8" x14ac:dyDescent="0.25">
      <c r="B246" s="24">
        <v>40100</v>
      </c>
      <c r="D246" s="26">
        <f t="shared" si="12"/>
        <v>14</v>
      </c>
      <c r="E246" s="26">
        <f t="shared" si="13"/>
        <v>10</v>
      </c>
      <c r="F246" s="26">
        <f t="shared" si="14"/>
        <v>2009</v>
      </c>
      <c r="H246" s="24">
        <f t="shared" si="15"/>
        <v>40100</v>
      </c>
    </row>
    <row r="247" spans="2:8" x14ac:dyDescent="0.25">
      <c r="B247" s="24">
        <v>42715</v>
      </c>
      <c r="D247" s="26">
        <f t="shared" si="12"/>
        <v>11</v>
      </c>
      <c r="E247" s="26">
        <f t="shared" si="13"/>
        <v>12</v>
      </c>
      <c r="F247" s="26">
        <f t="shared" si="14"/>
        <v>2016</v>
      </c>
      <c r="H247" s="24">
        <f t="shared" si="15"/>
        <v>42715</v>
      </c>
    </row>
    <row r="248" spans="2:8" x14ac:dyDescent="0.25">
      <c r="B248" s="24">
        <v>39412</v>
      </c>
      <c r="D248" s="26">
        <f t="shared" si="12"/>
        <v>26</v>
      </c>
      <c r="E248" s="26">
        <f t="shared" si="13"/>
        <v>11</v>
      </c>
      <c r="F248" s="26">
        <f t="shared" si="14"/>
        <v>2007</v>
      </c>
      <c r="H248" s="24">
        <f t="shared" si="15"/>
        <v>39412</v>
      </c>
    </row>
    <row r="249" spans="2:8" x14ac:dyDescent="0.25">
      <c r="B249" s="24">
        <v>37617</v>
      </c>
      <c r="D249" s="26">
        <f t="shared" si="12"/>
        <v>27</v>
      </c>
      <c r="E249" s="26">
        <f t="shared" si="13"/>
        <v>12</v>
      </c>
      <c r="F249" s="26">
        <f t="shared" si="14"/>
        <v>2002</v>
      </c>
      <c r="H249" s="24">
        <f t="shared" si="15"/>
        <v>37617</v>
      </c>
    </row>
    <row r="250" spans="2:8" x14ac:dyDescent="0.25">
      <c r="B250" s="24">
        <v>40693</v>
      </c>
      <c r="D250" s="26">
        <f t="shared" si="12"/>
        <v>30</v>
      </c>
      <c r="E250" s="26">
        <f t="shared" si="13"/>
        <v>5</v>
      </c>
      <c r="F250" s="26">
        <f t="shared" si="14"/>
        <v>2011</v>
      </c>
      <c r="H250" s="24">
        <f t="shared" si="15"/>
        <v>40693</v>
      </c>
    </row>
    <row r="251" spans="2:8" x14ac:dyDescent="0.25">
      <c r="B251" s="24">
        <v>36809</v>
      </c>
      <c r="D251" s="26">
        <f t="shared" si="12"/>
        <v>10</v>
      </c>
      <c r="E251" s="26">
        <f t="shared" si="13"/>
        <v>10</v>
      </c>
      <c r="F251" s="26">
        <f t="shared" si="14"/>
        <v>2000</v>
      </c>
      <c r="H251" s="24">
        <f t="shared" si="15"/>
        <v>36809</v>
      </c>
    </row>
    <row r="252" spans="2:8" x14ac:dyDescent="0.25">
      <c r="B252" s="24">
        <v>43113</v>
      </c>
      <c r="D252" s="26">
        <f t="shared" si="12"/>
        <v>13</v>
      </c>
      <c r="E252" s="26">
        <f t="shared" si="13"/>
        <v>1</v>
      </c>
      <c r="F252" s="26">
        <f t="shared" si="14"/>
        <v>2018</v>
      </c>
      <c r="H252" s="24">
        <f t="shared" si="15"/>
        <v>43113</v>
      </c>
    </row>
    <row r="253" spans="2:8" x14ac:dyDescent="0.25">
      <c r="B253" s="24">
        <v>44068</v>
      </c>
      <c r="D253" s="26">
        <f t="shared" si="12"/>
        <v>25</v>
      </c>
      <c r="E253" s="26">
        <f t="shared" si="13"/>
        <v>8</v>
      </c>
      <c r="F253" s="26">
        <f t="shared" si="14"/>
        <v>2020</v>
      </c>
      <c r="H253" s="24">
        <f t="shared" si="15"/>
        <v>44068</v>
      </c>
    </row>
    <row r="254" spans="2:8" x14ac:dyDescent="0.25">
      <c r="B254" s="24">
        <v>39717</v>
      </c>
      <c r="D254" s="26">
        <f t="shared" si="12"/>
        <v>26</v>
      </c>
      <c r="E254" s="26">
        <f t="shared" si="13"/>
        <v>9</v>
      </c>
      <c r="F254" s="26">
        <f t="shared" si="14"/>
        <v>2008</v>
      </c>
      <c r="H254" s="24">
        <f t="shared" si="15"/>
        <v>39717</v>
      </c>
    </row>
    <row r="255" spans="2:8" x14ac:dyDescent="0.25">
      <c r="B255" s="24">
        <v>43398</v>
      </c>
      <c r="D255" s="26">
        <f t="shared" si="12"/>
        <v>25</v>
      </c>
      <c r="E255" s="26">
        <f t="shared" si="13"/>
        <v>10</v>
      </c>
      <c r="F255" s="26">
        <f t="shared" si="14"/>
        <v>2018</v>
      </c>
      <c r="H255" s="24">
        <f t="shared" si="15"/>
        <v>43398</v>
      </c>
    </row>
    <row r="256" spans="2:8" x14ac:dyDescent="0.25">
      <c r="B256" s="24">
        <v>40604</v>
      </c>
      <c r="D256" s="26">
        <f t="shared" si="12"/>
        <v>2</v>
      </c>
      <c r="E256" s="26">
        <f t="shared" si="13"/>
        <v>3</v>
      </c>
      <c r="F256" s="26">
        <f t="shared" si="14"/>
        <v>2011</v>
      </c>
      <c r="H256" s="24">
        <f t="shared" si="15"/>
        <v>40604</v>
      </c>
    </row>
    <row r="257" spans="2:8" x14ac:dyDescent="0.25">
      <c r="B257" s="24">
        <v>38594</v>
      </c>
      <c r="D257" s="26">
        <f t="shared" si="12"/>
        <v>30</v>
      </c>
      <c r="E257" s="26">
        <f t="shared" si="13"/>
        <v>8</v>
      </c>
      <c r="F257" s="26">
        <f t="shared" si="14"/>
        <v>2005</v>
      </c>
      <c r="H257" s="24">
        <f t="shared" si="15"/>
        <v>38594</v>
      </c>
    </row>
    <row r="258" spans="2:8" x14ac:dyDescent="0.25">
      <c r="B258" s="24">
        <v>41877</v>
      </c>
      <c r="D258" s="26">
        <f t="shared" si="12"/>
        <v>26</v>
      </c>
      <c r="E258" s="26">
        <f t="shared" si="13"/>
        <v>8</v>
      </c>
      <c r="F258" s="26">
        <f t="shared" si="14"/>
        <v>2014</v>
      </c>
      <c r="H258" s="24">
        <f t="shared" si="15"/>
        <v>41877</v>
      </c>
    </row>
    <row r="259" spans="2:8" x14ac:dyDescent="0.25">
      <c r="B259" s="24">
        <v>42562</v>
      </c>
      <c r="D259" s="26">
        <f t="shared" si="12"/>
        <v>11</v>
      </c>
      <c r="E259" s="26">
        <f t="shared" si="13"/>
        <v>7</v>
      </c>
      <c r="F259" s="26">
        <f t="shared" si="14"/>
        <v>2016</v>
      </c>
      <c r="H259" s="24">
        <f t="shared" si="15"/>
        <v>42562</v>
      </c>
    </row>
    <row r="260" spans="2:8" x14ac:dyDescent="0.25">
      <c r="B260" s="24">
        <v>40644</v>
      </c>
      <c r="D260" s="26">
        <f t="shared" si="12"/>
        <v>11</v>
      </c>
      <c r="E260" s="26">
        <f t="shared" si="13"/>
        <v>4</v>
      </c>
      <c r="F260" s="26">
        <f t="shared" si="14"/>
        <v>2011</v>
      </c>
      <c r="H260" s="24">
        <f t="shared" si="15"/>
        <v>40644</v>
      </c>
    </row>
    <row r="261" spans="2:8" x14ac:dyDescent="0.25">
      <c r="B261" s="24">
        <v>43904</v>
      </c>
      <c r="D261" s="26">
        <f t="shared" si="12"/>
        <v>14</v>
      </c>
      <c r="E261" s="26">
        <f t="shared" si="13"/>
        <v>3</v>
      </c>
      <c r="F261" s="26">
        <f t="shared" si="14"/>
        <v>2020</v>
      </c>
      <c r="H261" s="24">
        <f t="shared" si="15"/>
        <v>43904</v>
      </c>
    </row>
    <row r="262" spans="2:8" x14ac:dyDescent="0.25">
      <c r="B262" s="24">
        <v>43689</v>
      </c>
      <c r="D262" s="26">
        <f t="shared" si="12"/>
        <v>12</v>
      </c>
      <c r="E262" s="26">
        <f t="shared" si="13"/>
        <v>8</v>
      </c>
      <c r="F262" s="26">
        <f t="shared" si="14"/>
        <v>2019</v>
      </c>
      <c r="H262" s="24">
        <f t="shared" si="15"/>
        <v>43689</v>
      </c>
    </row>
    <row r="263" spans="2:8" x14ac:dyDescent="0.25">
      <c r="B263" s="24">
        <v>39397</v>
      </c>
      <c r="D263" s="26">
        <f t="shared" si="12"/>
        <v>11</v>
      </c>
      <c r="E263" s="26">
        <f t="shared" si="13"/>
        <v>11</v>
      </c>
      <c r="F263" s="26">
        <f t="shared" si="14"/>
        <v>2007</v>
      </c>
      <c r="H263" s="24">
        <f t="shared" si="15"/>
        <v>39397</v>
      </c>
    </row>
    <row r="264" spans="2:8" x14ac:dyDescent="0.25">
      <c r="B264" s="24">
        <v>44285</v>
      </c>
      <c r="D264" s="26">
        <f t="shared" si="12"/>
        <v>30</v>
      </c>
      <c r="E264" s="26">
        <f t="shared" si="13"/>
        <v>3</v>
      </c>
      <c r="F264" s="26">
        <f t="shared" si="14"/>
        <v>2021</v>
      </c>
      <c r="H264" s="24">
        <f t="shared" si="15"/>
        <v>44285</v>
      </c>
    </row>
    <row r="265" spans="2:8" x14ac:dyDescent="0.25">
      <c r="B265" s="24">
        <v>36671</v>
      </c>
      <c r="D265" s="26">
        <f t="shared" si="12"/>
        <v>25</v>
      </c>
      <c r="E265" s="26">
        <f t="shared" si="13"/>
        <v>5</v>
      </c>
      <c r="F265" s="26">
        <f t="shared" si="14"/>
        <v>2000</v>
      </c>
      <c r="H265" s="24">
        <f t="shared" si="15"/>
        <v>36671</v>
      </c>
    </row>
    <row r="266" spans="2:8" x14ac:dyDescent="0.25">
      <c r="B266" s="24">
        <v>38485</v>
      </c>
      <c r="D266" s="26">
        <f t="shared" si="12"/>
        <v>13</v>
      </c>
      <c r="E266" s="26">
        <f t="shared" si="13"/>
        <v>5</v>
      </c>
      <c r="F266" s="26">
        <f t="shared" si="14"/>
        <v>2005</v>
      </c>
      <c r="H266" s="24">
        <f t="shared" si="15"/>
        <v>38485</v>
      </c>
    </row>
    <row r="267" spans="2:8" x14ac:dyDescent="0.25">
      <c r="B267" s="24">
        <v>39735</v>
      </c>
      <c r="D267" s="26">
        <f t="shared" si="12"/>
        <v>14</v>
      </c>
      <c r="E267" s="26">
        <f t="shared" si="13"/>
        <v>10</v>
      </c>
      <c r="F267" s="26">
        <f t="shared" si="14"/>
        <v>2008</v>
      </c>
      <c r="H267" s="24">
        <f t="shared" si="15"/>
        <v>39735</v>
      </c>
    </row>
    <row r="268" spans="2:8" x14ac:dyDescent="0.25">
      <c r="B268" s="24">
        <v>42193</v>
      </c>
      <c r="D268" s="26">
        <f t="shared" ref="D268:D331" si="16">DAY(B268)</f>
        <v>8</v>
      </c>
      <c r="E268" s="26">
        <f t="shared" ref="E268:E331" si="17">MONTH(B268)</f>
        <v>7</v>
      </c>
      <c r="F268" s="26">
        <f t="shared" ref="F268:F331" si="18">YEAR(B268)</f>
        <v>2015</v>
      </c>
      <c r="H268" s="24">
        <f t="shared" ref="H268:H331" si="19">DATE(F268,E268,D268)</f>
        <v>42193</v>
      </c>
    </row>
    <row r="269" spans="2:8" x14ac:dyDescent="0.25">
      <c r="B269" s="24">
        <v>37766</v>
      </c>
      <c r="D269" s="26">
        <f t="shared" si="16"/>
        <v>25</v>
      </c>
      <c r="E269" s="26">
        <f t="shared" si="17"/>
        <v>5</v>
      </c>
      <c r="F269" s="26">
        <f t="shared" si="18"/>
        <v>2003</v>
      </c>
      <c r="H269" s="24">
        <f t="shared" si="19"/>
        <v>37766</v>
      </c>
    </row>
    <row r="270" spans="2:8" x14ac:dyDescent="0.25">
      <c r="B270" s="24">
        <v>37645</v>
      </c>
      <c r="D270" s="26">
        <f t="shared" si="16"/>
        <v>24</v>
      </c>
      <c r="E270" s="26">
        <f t="shared" si="17"/>
        <v>1</v>
      </c>
      <c r="F270" s="26">
        <f t="shared" si="18"/>
        <v>2003</v>
      </c>
      <c r="H270" s="24">
        <f t="shared" si="19"/>
        <v>37645</v>
      </c>
    </row>
    <row r="271" spans="2:8" x14ac:dyDescent="0.25">
      <c r="B271" s="24">
        <v>43393</v>
      </c>
      <c r="D271" s="26">
        <f t="shared" si="16"/>
        <v>20</v>
      </c>
      <c r="E271" s="26">
        <f t="shared" si="17"/>
        <v>10</v>
      </c>
      <c r="F271" s="26">
        <f t="shared" si="18"/>
        <v>2018</v>
      </c>
      <c r="H271" s="24">
        <f t="shared" si="19"/>
        <v>43393</v>
      </c>
    </row>
    <row r="272" spans="2:8" x14ac:dyDescent="0.25">
      <c r="B272" s="24">
        <v>41235</v>
      </c>
      <c r="D272" s="26">
        <f t="shared" si="16"/>
        <v>22</v>
      </c>
      <c r="E272" s="26">
        <f t="shared" si="17"/>
        <v>11</v>
      </c>
      <c r="F272" s="26">
        <f t="shared" si="18"/>
        <v>2012</v>
      </c>
      <c r="H272" s="24">
        <f t="shared" si="19"/>
        <v>41235</v>
      </c>
    </row>
    <row r="273" spans="2:8" x14ac:dyDescent="0.25">
      <c r="B273" s="24">
        <v>37454</v>
      </c>
      <c r="D273" s="26">
        <f t="shared" si="16"/>
        <v>17</v>
      </c>
      <c r="E273" s="26">
        <f t="shared" si="17"/>
        <v>7</v>
      </c>
      <c r="F273" s="26">
        <f t="shared" si="18"/>
        <v>2002</v>
      </c>
      <c r="H273" s="24">
        <f t="shared" si="19"/>
        <v>37454</v>
      </c>
    </row>
    <row r="274" spans="2:8" x14ac:dyDescent="0.25">
      <c r="B274" s="24">
        <v>41381</v>
      </c>
      <c r="D274" s="26">
        <f t="shared" si="16"/>
        <v>17</v>
      </c>
      <c r="E274" s="26">
        <f t="shared" si="17"/>
        <v>4</v>
      </c>
      <c r="F274" s="26">
        <f t="shared" si="18"/>
        <v>2013</v>
      </c>
      <c r="H274" s="24">
        <f t="shared" si="19"/>
        <v>41381</v>
      </c>
    </row>
    <row r="275" spans="2:8" x14ac:dyDescent="0.25">
      <c r="B275" s="24">
        <v>40653</v>
      </c>
      <c r="D275" s="26">
        <f t="shared" si="16"/>
        <v>20</v>
      </c>
      <c r="E275" s="26">
        <f t="shared" si="17"/>
        <v>4</v>
      </c>
      <c r="F275" s="26">
        <f t="shared" si="18"/>
        <v>2011</v>
      </c>
      <c r="H275" s="24">
        <f t="shared" si="19"/>
        <v>40653</v>
      </c>
    </row>
    <row r="276" spans="2:8" x14ac:dyDescent="0.25">
      <c r="B276" s="24">
        <v>38938</v>
      </c>
      <c r="D276" s="26">
        <f t="shared" si="16"/>
        <v>9</v>
      </c>
      <c r="E276" s="26">
        <f t="shared" si="17"/>
        <v>8</v>
      </c>
      <c r="F276" s="26">
        <f t="shared" si="18"/>
        <v>2006</v>
      </c>
      <c r="H276" s="24">
        <f t="shared" si="19"/>
        <v>38938</v>
      </c>
    </row>
    <row r="277" spans="2:8" x14ac:dyDescent="0.25">
      <c r="B277" s="24">
        <v>40855</v>
      </c>
      <c r="D277" s="26">
        <f t="shared" si="16"/>
        <v>8</v>
      </c>
      <c r="E277" s="26">
        <f t="shared" si="17"/>
        <v>11</v>
      </c>
      <c r="F277" s="26">
        <f t="shared" si="18"/>
        <v>2011</v>
      </c>
      <c r="H277" s="24">
        <f t="shared" si="19"/>
        <v>40855</v>
      </c>
    </row>
    <row r="278" spans="2:8" x14ac:dyDescent="0.25">
      <c r="B278" s="24">
        <v>42291</v>
      </c>
      <c r="D278" s="26">
        <f t="shared" si="16"/>
        <v>14</v>
      </c>
      <c r="E278" s="26">
        <f t="shared" si="17"/>
        <v>10</v>
      </c>
      <c r="F278" s="26">
        <f t="shared" si="18"/>
        <v>2015</v>
      </c>
      <c r="H278" s="24">
        <f t="shared" si="19"/>
        <v>42291</v>
      </c>
    </row>
    <row r="279" spans="2:8" x14ac:dyDescent="0.25">
      <c r="B279" s="24">
        <v>37058</v>
      </c>
      <c r="D279" s="26">
        <f t="shared" si="16"/>
        <v>16</v>
      </c>
      <c r="E279" s="26">
        <f t="shared" si="17"/>
        <v>6</v>
      </c>
      <c r="F279" s="26">
        <f t="shared" si="18"/>
        <v>2001</v>
      </c>
      <c r="H279" s="24">
        <f t="shared" si="19"/>
        <v>37058</v>
      </c>
    </row>
    <row r="280" spans="2:8" x14ac:dyDescent="0.25">
      <c r="B280" s="24">
        <v>39002</v>
      </c>
      <c r="D280" s="26">
        <f t="shared" si="16"/>
        <v>12</v>
      </c>
      <c r="E280" s="26">
        <f t="shared" si="17"/>
        <v>10</v>
      </c>
      <c r="F280" s="26">
        <f t="shared" si="18"/>
        <v>2006</v>
      </c>
      <c r="H280" s="24">
        <f t="shared" si="19"/>
        <v>39002</v>
      </c>
    </row>
    <row r="281" spans="2:8" x14ac:dyDescent="0.25">
      <c r="B281" s="24">
        <v>43873</v>
      </c>
      <c r="D281" s="26">
        <f t="shared" si="16"/>
        <v>12</v>
      </c>
      <c r="E281" s="26">
        <f t="shared" si="17"/>
        <v>2</v>
      </c>
      <c r="F281" s="26">
        <f t="shared" si="18"/>
        <v>2020</v>
      </c>
      <c r="H281" s="24">
        <f t="shared" si="19"/>
        <v>43873</v>
      </c>
    </row>
    <row r="282" spans="2:8" x14ac:dyDescent="0.25">
      <c r="B282" s="24">
        <v>41942</v>
      </c>
      <c r="D282" s="26">
        <f t="shared" si="16"/>
        <v>30</v>
      </c>
      <c r="E282" s="26">
        <f t="shared" si="17"/>
        <v>10</v>
      </c>
      <c r="F282" s="26">
        <f t="shared" si="18"/>
        <v>2014</v>
      </c>
      <c r="H282" s="24">
        <f t="shared" si="19"/>
        <v>41942</v>
      </c>
    </row>
    <row r="283" spans="2:8" x14ac:dyDescent="0.25">
      <c r="B283" s="24">
        <v>42418</v>
      </c>
      <c r="D283" s="26">
        <f t="shared" si="16"/>
        <v>18</v>
      </c>
      <c r="E283" s="26">
        <f t="shared" si="17"/>
        <v>2</v>
      </c>
      <c r="F283" s="26">
        <f t="shared" si="18"/>
        <v>2016</v>
      </c>
      <c r="H283" s="24">
        <f t="shared" si="19"/>
        <v>42418</v>
      </c>
    </row>
    <row r="284" spans="2:8" x14ac:dyDescent="0.25">
      <c r="B284" s="24">
        <v>39873</v>
      </c>
      <c r="D284" s="26">
        <f t="shared" si="16"/>
        <v>1</v>
      </c>
      <c r="E284" s="26">
        <f t="shared" si="17"/>
        <v>3</v>
      </c>
      <c r="F284" s="26">
        <f t="shared" si="18"/>
        <v>2009</v>
      </c>
      <c r="H284" s="24">
        <f t="shared" si="19"/>
        <v>39873</v>
      </c>
    </row>
    <row r="285" spans="2:8" x14ac:dyDescent="0.25">
      <c r="B285" s="24">
        <v>43096</v>
      </c>
      <c r="D285" s="26">
        <f t="shared" si="16"/>
        <v>27</v>
      </c>
      <c r="E285" s="26">
        <f t="shared" si="17"/>
        <v>12</v>
      </c>
      <c r="F285" s="26">
        <f t="shared" si="18"/>
        <v>2017</v>
      </c>
      <c r="H285" s="24">
        <f t="shared" si="19"/>
        <v>43096</v>
      </c>
    </row>
    <row r="286" spans="2:8" x14ac:dyDescent="0.25">
      <c r="B286" s="24">
        <v>37599</v>
      </c>
      <c r="D286" s="26">
        <f t="shared" si="16"/>
        <v>9</v>
      </c>
      <c r="E286" s="26">
        <f t="shared" si="17"/>
        <v>12</v>
      </c>
      <c r="F286" s="26">
        <f t="shared" si="18"/>
        <v>2002</v>
      </c>
      <c r="H286" s="24">
        <f t="shared" si="19"/>
        <v>37599</v>
      </c>
    </row>
    <row r="287" spans="2:8" x14ac:dyDescent="0.25">
      <c r="B287" s="24">
        <v>37316</v>
      </c>
      <c r="D287" s="26">
        <f t="shared" si="16"/>
        <v>1</v>
      </c>
      <c r="E287" s="26">
        <f t="shared" si="17"/>
        <v>3</v>
      </c>
      <c r="F287" s="26">
        <f t="shared" si="18"/>
        <v>2002</v>
      </c>
      <c r="H287" s="24">
        <f t="shared" si="19"/>
        <v>37316</v>
      </c>
    </row>
    <row r="288" spans="2:8" x14ac:dyDescent="0.25">
      <c r="B288" s="24">
        <v>44249</v>
      </c>
      <c r="D288" s="26">
        <f t="shared" si="16"/>
        <v>22</v>
      </c>
      <c r="E288" s="26">
        <f t="shared" si="17"/>
        <v>2</v>
      </c>
      <c r="F288" s="26">
        <f t="shared" si="18"/>
        <v>2021</v>
      </c>
      <c r="H288" s="24">
        <f t="shared" si="19"/>
        <v>44249</v>
      </c>
    </row>
    <row r="289" spans="2:8" x14ac:dyDescent="0.25">
      <c r="B289" s="24">
        <v>44155</v>
      </c>
      <c r="D289" s="26">
        <f t="shared" si="16"/>
        <v>20</v>
      </c>
      <c r="E289" s="26">
        <f t="shared" si="17"/>
        <v>11</v>
      </c>
      <c r="F289" s="26">
        <f t="shared" si="18"/>
        <v>2020</v>
      </c>
      <c r="H289" s="24">
        <f t="shared" si="19"/>
        <v>44155</v>
      </c>
    </row>
    <row r="290" spans="2:8" x14ac:dyDescent="0.25">
      <c r="B290" s="24">
        <v>38217</v>
      </c>
      <c r="D290" s="26">
        <f t="shared" si="16"/>
        <v>18</v>
      </c>
      <c r="E290" s="26">
        <f t="shared" si="17"/>
        <v>8</v>
      </c>
      <c r="F290" s="26">
        <f t="shared" si="18"/>
        <v>2004</v>
      </c>
      <c r="H290" s="24">
        <f t="shared" si="19"/>
        <v>38217</v>
      </c>
    </row>
    <row r="291" spans="2:8" x14ac:dyDescent="0.25">
      <c r="B291" s="24">
        <v>38322</v>
      </c>
      <c r="D291" s="26">
        <f t="shared" si="16"/>
        <v>1</v>
      </c>
      <c r="E291" s="26">
        <f t="shared" si="17"/>
        <v>12</v>
      </c>
      <c r="F291" s="26">
        <f t="shared" si="18"/>
        <v>2004</v>
      </c>
      <c r="H291" s="24">
        <f t="shared" si="19"/>
        <v>38322</v>
      </c>
    </row>
    <row r="292" spans="2:8" x14ac:dyDescent="0.25">
      <c r="B292" s="24">
        <v>39175</v>
      </c>
      <c r="D292" s="26">
        <f t="shared" si="16"/>
        <v>3</v>
      </c>
      <c r="E292" s="26">
        <f t="shared" si="17"/>
        <v>4</v>
      </c>
      <c r="F292" s="26">
        <f t="shared" si="18"/>
        <v>2007</v>
      </c>
      <c r="H292" s="24">
        <f t="shared" si="19"/>
        <v>39175</v>
      </c>
    </row>
    <row r="293" spans="2:8" x14ac:dyDescent="0.25">
      <c r="B293" s="24">
        <v>38336</v>
      </c>
      <c r="D293" s="26">
        <f t="shared" si="16"/>
        <v>15</v>
      </c>
      <c r="E293" s="26">
        <f t="shared" si="17"/>
        <v>12</v>
      </c>
      <c r="F293" s="26">
        <f t="shared" si="18"/>
        <v>2004</v>
      </c>
      <c r="H293" s="24">
        <f t="shared" si="19"/>
        <v>38336</v>
      </c>
    </row>
    <row r="294" spans="2:8" x14ac:dyDescent="0.25">
      <c r="B294" s="24">
        <v>43911</v>
      </c>
      <c r="D294" s="26">
        <f t="shared" si="16"/>
        <v>21</v>
      </c>
      <c r="E294" s="26">
        <f t="shared" si="17"/>
        <v>3</v>
      </c>
      <c r="F294" s="26">
        <f t="shared" si="18"/>
        <v>2020</v>
      </c>
      <c r="H294" s="24">
        <f t="shared" si="19"/>
        <v>43911</v>
      </c>
    </row>
    <row r="295" spans="2:8" x14ac:dyDescent="0.25">
      <c r="B295" s="24">
        <v>37192</v>
      </c>
      <c r="D295" s="26">
        <f t="shared" si="16"/>
        <v>28</v>
      </c>
      <c r="E295" s="26">
        <f t="shared" si="17"/>
        <v>10</v>
      </c>
      <c r="F295" s="26">
        <f t="shared" si="18"/>
        <v>2001</v>
      </c>
      <c r="H295" s="24">
        <f t="shared" si="19"/>
        <v>37192</v>
      </c>
    </row>
    <row r="296" spans="2:8" x14ac:dyDescent="0.25">
      <c r="B296" s="24">
        <v>39590</v>
      </c>
      <c r="D296" s="26">
        <f t="shared" si="16"/>
        <v>22</v>
      </c>
      <c r="E296" s="26">
        <f t="shared" si="17"/>
        <v>5</v>
      </c>
      <c r="F296" s="26">
        <f t="shared" si="18"/>
        <v>2008</v>
      </c>
      <c r="H296" s="24">
        <f t="shared" si="19"/>
        <v>39590</v>
      </c>
    </row>
    <row r="297" spans="2:8" x14ac:dyDescent="0.25">
      <c r="B297" s="24">
        <v>42479</v>
      </c>
      <c r="D297" s="26">
        <f t="shared" si="16"/>
        <v>19</v>
      </c>
      <c r="E297" s="26">
        <f t="shared" si="17"/>
        <v>4</v>
      </c>
      <c r="F297" s="26">
        <f t="shared" si="18"/>
        <v>2016</v>
      </c>
      <c r="H297" s="24">
        <f t="shared" si="19"/>
        <v>42479</v>
      </c>
    </row>
    <row r="298" spans="2:8" x14ac:dyDescent="0.25">
      <c r="B298" s="24">
        <v>37959</v>
      </c>
      <c r="D298" s="26">
        <f t="shared" si="16"/>
        <v>4</v>
      </c>
      <c r="E298" s="26">
        <f t="shared" si="17"/>
        <v>12</v>
      </c>
      <c r="F298" s="26">
        <f t="shared" si="18"/>
        <v>2003</v>
      </c>
      <c r="H298" s="24">
        <f t="shared" si="19"/>
        <v>37959</v>
      </c>
    </row>
    <row r="299" spans="2:8" x14ac:dyDescent="0.25">
      <c r="B299" s="24">
        <v>41955</v>
      </c>
      <c r="D299" s="26">
        <f t="shared" si="16"/>
        <v>12</v>
      </c>
      <c r="E299" s="26">
        <f t="shared" si="17"/>
        <v>11</v>
      </c>
      <c r="F299" s="26">
        <f t="shared" si="18"/>
        <v>2014</v>
      </c>
      <c r="H299" s="24">
        <f t="shared" si="19"/>
        <v>41955</v>
      </c>
    </row>
    <row r="300" spans="2:8" x14ac:dyDescent="0.25">
      <c r="B300" s="24">
        <v>41950</v>
      </c>
      <c r="D300" s="26">
        <f t="shared" si="16"/>
        <v>7</v>
      </c>
      <c r="E300" s="26">
        <f t="shared" si="17"/>
        <v>11</v>
      </c>
      <c r="F300" s="26">
        <f t="shared" si="18"/>
        <v>2014</v>
      </c>
      <c r="H300" s="24">
        <f t="shared" si="19"/>
        <v>41950</v>
      </c>
    </row>
    <row r="301" spans="2:8" x14ac:dyDescent="0.25">
      <c r="B301" s="24">
        <v>41957</v>
      </c>
      <c r="D301" s="26">
        <f t="shared" si="16"/>
        <v>14</v>
      </c>
      <c r="E301" s="26">
        <f t="shared" si="17"/>
        <v>11</v>
      </c>
      <c r="F301" s="26">
        <f t="shared" si="18"/>
        <v>2014</v>
      </c>
      <c r="H301" s="24">
        <f t="shared" si="19"/>
        <v>41957</v>
      </c>
    </row>
    <row r="302" spans="2:8" x14ac:dyDescent="0.25">
      <c r="B302" s="24">
        <v>44363</v>
      </c>
      <c r="D302" s="26">
        <f t="shared" si="16"/>
        <v>16</v>
      </c>
      <c r="E302" s="26">
        <f t="shared" si="17"/>
        <v>6</v>
      </c>
      <c r="F302" s="26">
        <f t="shared" si="18"/>
        <v>2021</v>
      </c>
      <c r="H302" s="24">
        <f t="shared" si="19"/>
        <v>44363</v>
      </c>
    </row>
    <row r="303" spans="2:8" x14ac:dyDescent="0.25">
      <c r="B303" s="24">
        <v>37710</v>
      </c>
      <c r="D303" s="26">
        <f t="shared" si="16"/>
        <v>30</v>
      </c>
      <c r="E303" s="26">
        <f t="shared" si="17"/>
        <v>3</v>
      </c>
      <c r="F303" s="26">
        <f t="shared" si="18"/>
        <v>2003</v>
      </c>
      <c r="H303" s="24">
        <f t="shared" si="19"/>
        <v>37710</v>
      </c>
    </row>
    <row r="304" spans="2:8" x14ac:dyDescent="0.25">
      <c r="B304" s="24">
        <v>37131</v>
      </c>
      <c r="D304" s="26">
        <f t="shared" si="16"/>
        <v>28</v>
      </c>
      <c r="E304" s="26">
        <f t="shared" si="17"/>
        <v>8</v>
      </c>
      <c r="F304" s="26">
        <f t="shared" si="18"/>
        <v>2001</v>
      </c>
      <c r="H304" s="24">
        <f t="shared" si="19"/>
        <v>37131</v>
      </c>
    </row>
    <row r="305" spans="2:8" x14ac:dyDescent="0.25">
      <c r="B305" s="24">
        <v>43701</v>
      </c>
      <c r="D305" s="26">
        <f t="shared" si="16"/>
        <v>24</v>
      </c>
      <c r="E305" s="26">
        <f t="shared" si="17"/>
        <v>8</v>
      </c>
      <c r="F305" s="26">
        <f t="shared" si="18"/>
        <v>2019</v>
      </c>
      <c r="H305" s="24">
        <f t="shared" si="19"/>
        <v>43701</v>
      </c>
    </row>
    <row r="306" spans="2:8" x14ac:dyDescent="0.25">
      <c r="B306" s="24">
        <v>39899</v>
      </c>
      <c r="D306" s="26">
        <f t="shared" si="16"/>
        <v>27</v>
      </c>
      <c r="E306" s="26">
        <f t="shared" si="17"/>
        <v>3</v>
      </c>
      <c r="F306" s="26">
        <f t="shared" si="18"/>
        <v>2009</v>
      </c>
      <c r="H306" s="24">
        <f t="shared" si="19"/>
        <v>39899</v>
      </c>
    </row>
    <row r="307" spans="2:8" x14ac:dyDescent="0.25">
      <c r="B307" s="24">
        <v>40375</v>
      </c>
      <c r="D307" s="26">
        <f t="shared" si="16"/>
        <v>16</v>
      </c>
      <c r="E307" s="26">
        <f t="shared" si="17"/>
        <v>7</v>
      </c>
      <c r="F307" s="26">
        <f t="shared" si="18"/>
        <v>2010</v>
      </c>
      <c r="H307" s="24">
        <f t="shared" si="19"/>
        <v>40375</v>
      </c>
    </row>
    <row r="308" spans="2:8" x14ac:dyDescent="0.25">
      <c r="B308" s="24">
        <v>44405</v>
      </c>
      <c r="D308" s="26">
        <f t="shared" si="16"/>
        <v>28</v>
      </c>
      <c r="E308" s="26">
        <f t="shared" si="17"/>
        <v>7</v>
      </c>
      <c r="F308" s="26">
        <f t="shared" si="18"/>
        <v>2021</v>
      </c>
      <c r="H308" s="24">
        <f t="shared" si="19"/>
        <v>44405</v>
      </c>
    </row>
    <row r="309" spans="2:8" x14ac:dyDescent="0.25">
      <c r="B309" s="24">
        <v>42160</v>
      </c>
      <c r="D309" s="26">
        <f t="shared" si="16"/>
        <v>5</v>
      </c>
      <c r="E309" s="26">
        <f t="shared" si="17"/>
        <v>6</v>
      </c>
      <c r="F309" s="26">
        <f t="shared" si="18"/>
        <v>2015</v>
      </c>
      <c r="H309" s="24">
        <f t="shared" si="19"/>
        <v>42160</v>
      </c>
    </row>
    <row r="310" spans="2:8" x14ac:dyDescent="0.25">
      <c r="B310" s="24">
        <v>37328</v>
      </c>
      <c r="D310" s="26">
        <f t="shared" si="16"/>
        <v>13</v>
      </c>
      <c r="E310" s="26">
        <f t="shared" si="17"/>
        <v>3</v>
      </c>
      <c r="F310" s="26">
        <f t="shared" si="18"/>
        <v>2002</v>
      </c>
      <c r="H310" s="24">
        <f t="shared" si="19"/>
        <v>37328</v>
      </c>
    </row>
    <row r="311" spans="2:8" x14ac:dyDescent="0.25">
      <c r="B311" s="24">
        <v>44271</v>
      </c>
      <c r="D311" s="26">
        <f t="shared" si="16"/>
        <v>16</v>
      </c>
      <c r="E311" s="26">
        <f t="shared" si="17"/>
        <v>3</v>
      </c>
      <c r="F311" s="26">
        <f t="shared" si="18"/>
        <v>2021</v>
      </c>
      <c r="H311" s="24">
        <f t="shared" si="19"/>
        <v>44271</v>
      </c>
    </row>
    <row r="312" spans="2:8" x14ac:dyDescent="0.25">
      <c r="B312" s="24">
        <v>39839</v>
      </c>
      <c r="D312" s="26">
        <f t="shared" si="16"/>
        <v>26</v>
      </c>
      <c r="E312" s="26">
        <f t="shared" si="17"/>
        <v>1</v>
      </c>
      <c r="F312" s="26">
        <f t="shared" si="18"/>
        <v>2009</v>
      </c>
      <c r="H312" s="24">
        <f t="shared" si="19"/>
        <v>39839</v>
      </c>
    </row>
    <row r="313" spans="2:8" x14ac:dyDescent="0.25">
      <c r="B313" s="24">
        <v>41382</v>
      </c>
      <c r="D313" s="26">
        <f t="shared" si="16"/>
        <v>18</v>
      </c>
      <c r="E313" s="26">
        <f t="shared" si="17"/>
        <v>4</v>
      </c>
      <c r="F313" s="26">
        <f t="shared" si="18"/>
        <v>2013</v>
      </c>
      <c r="H313" s="24">
        <f t="shared" si="19"/>
        <v>41382</v>
      </c>
    </row>
    <row r="314" spans="2:8" x14ac:dyDescent="0.25">
      <c r="B314" s="24">
        <v>42133</v>
      </c>
      <c r="D314" s="26">
        <f t="shared" si="16"/>
        <v>9</v>
      </c>
      <c r="E314" s="26">
        <f t="shared" si="17"/>
        <v>5</v>
      </c>
      <c r="F314" s="26">
        <f t="shared" si="18"/>
        <v>2015</v>
      </c>
      <c r="H314" s="24">
        <f t="shared" si="19"/>
        <v>42133</v>
      </c>
    </row>
    <row r="315" spans="2:8" x14ac:dyDescent="0.25">
      <c r="B315" s="24">
        <v>36716</v>
      </c>
      <c r="D315" s="26">
        <f t="shared" si="16"/>
        <v>9</v>
      </c>
      <c r="E315" s="26">
        <f t="shared" si="17"/>
        <v>7</v>
      </c>
      <c r="F315" s="26">
        <f t="shared" si="18"/>
        <v>2000</v>
      </c>
      <c r="H315" s="24">
        <f t="shared" si="19"/>
        <v>36716</v>
      </c>
    </row>
    <row r="316" spans="2:8" x14ac:dyDescent="0.25">
      <c r="B316" s="24">
        <v>36991</v>
      </c>
      <c r="D316" s="26">
        <f t="shared" si="16"/>
        <v>10</v>
      </c>
      <c r="E316" s="26">
        <f t="shared" si="17"/>
        <v>4</v>
      </c>
      <c r="F316" s="26">
        <f t="shared" si="18"/>
        <v>2001</v>
      </c>
      <c r="H316" s="24">
        <f t="shared" si="19"/>
        <v>36991</v>
      </c>
    </row>
    <row r="317" spans="2:8" x14ac:dyDescent="0.25">
      <c r="B317" s="24">
        <v>41502</v>
      </c>
      <c r="D317" s="26">
        <f t="shared" si="16"/>
        <v>16</v>
      </c>
      <c r="E317" s="26">
        <f t="shared" si="17"/>
        <v>8</v>
      </c>
      <c r="F317" s="26">
        <f t="shared" si="18"/>
        <v>2013</v>
      </c>
      <c r="H317" s="24">
        <f t="shared" si="19"/>
        <v>41502</v>
      </c>
    </row>
    <row r="318" spans="2:8" x14ac:dyDescent="0.25">
      <c r="B318" s="24">
        <v>40447</v>
      </c>
      <c r="D318" s="26">
        <f t="shared" si="16"/>
        <v>26</v>
      </c>
      <c r="E318" s="26">
        <f t="shared" si="17"/>
        <v>9</v>
      </c>
      <c r="F318" s="26">
        <f t="shared" si="18"/>
        <v>2010</v>
      </c>
      <c r="H318" s="24">
        <f t="shared" si="19"/>
        <v>40447</v>
      </c>
    </row>
    <row r="319" spans="2:8" x14ac:dyDescent="0.25">
      <c r="B319" s="24">
        <v>42514</v>
      </c>
      <c r="D319" s="26">
        <f t="shared" si="16"/>
        <v>24</v>
      </c>
      <c r="E319" s="26">
        <f t="shared" si="17"/>
        <v>5</v>
      </c>
      <c r="F319" s="26">
        <f t="shared" si="18"/>
        <v>2016</v>
      </c>
      <c r="H319" s="24">
        <f t="shared" si="19"/>
        <v>42514</v>
      </c>
    </row>
    <row r="320" spans="2:8" x14ac:dyDescent="0.25">
      <c r="B320" s="24">
        <v>38035</v>
      </c>
      <c r="D320" s="26">
        <f t="shared" si="16"/>
        <v>18</v>
      </c>
      <c r="E320" s="26">
        <f t="shared" si="17"/>
        <v>2</v>
      </c>
      <c r="F320" s="26">
        <f t="shared" si="18"/>
        <v>2004</v>
      </c>
      <c r="H320" s="24">
        <f t="shared" si="19"/>
        <v>38035</v>
      </c>
    </row>
    <row r="321" spans="2:8" x14ac:dyDescent="0.25">
      <c r="B321" s="24">
        <v>41699</v>
      </c>
      <c r="D321" s="26">
        <f t="shared" si="16"/>
        <v>1</v>
      </c>
      <c r="E321" s="26">
        <f t="shared" si="17"/>
        <v>3</v>
      </c>
      <c r="F321" s="26">
        <f t="shared" si="18"/>
        <v>2014</v>
      </c>
      <c r="H321" s="24">
        <f t="shared" si="19"/>
        <v>41699</v>
      </c>
    </row>
    <row r="322" spans="2:8" x14ac:dyDescent="0.25">
      <c r="B322" s="24">
        <v>41612</v>
      </c>
      <c r="D322" s="26">
        <f t="shared" si="16"/>
        <v>4</v>
      </c>
      <c r="E322" s="26">
        <f t="shared" si="17"/>
        <v>12</v>
      </c>
      <c r="F322" s="26">
        <f t="shared" si="18"/>
        <v>2013</v>
      </c>
      <c r="H322" s="24">
        <f t="shared" si="19"/>
        <v>41612</v>
      </c>
    </row>
    <row r="323" spans="2:8" x14ac:dyDescent="0.25">
      <c r="B323" s="24">
        <v>41914</v>
      </c>
      <c r="D323" s="26">
        <f t="shared" si="16"/>
        <v>2</v>
      </c>
      <c r="E323" s="26">
        <f t="shared" si="17"/>
        <v>10</v>
      </c>
      <c r="F323" s="26">
        <f t="shared" si="18"/>
        <v>2014</v>
      </c>
      <c r="H323" s="24">
        <f t="shared" si="19"/>
        <v>41914</v>
      </c>
    </row>
    <row r="324" spans="2:8" x14ac:dyDescent="0.25">
      <c r="B324" s="24">
        <v>41420</v>
      </c>
      <c r="D324" s="26">
        <f t="shared" si="16"/>
        <v>26</v>
      </c>
      <c r="E324" s="26">
        <f t="shared" si="17"/>
        <v>5</v>
      </c>
      <c r="F324" s="26">
        <f t="shared" si="18"/>
        <v>2013</v>
      </c>
      <c r="H324" s="24">
        <f t="shared" si="19"/>
        <v>41420</v>
      </c>
    </row>
    <row r="325" spans="2:8" x14ac:dyDescent="0.25">
      <c r="B325" s="24">
        <v>41239</v>
      </c>
      <c r="D325" s="26">
        <f t="shared" si="16"/>
        <v>26</v>
      </c>
      <c r="E325" s="26">
        <f t="shared" si="17"/>
        <v>11</v>
      </c>
      <c r="F325" s="26">
        <f t="shared" si="18"/>
        <v>2012</v>
      </c>
      <c r="H325" s="24">
        <f t="shared" si="19"/>
        <v>41239</v>
      </c>
    </row>
    <row r="326" spans="2:8" x14ac:dyDescent="0.25">
      <c r="B326" s="24">
        <v>42603</v>
      </c>
      <c r="D326" s="26">
        <f t="shared" si="16"/>
        <v>21</v>
      </c>
      <c r="E326" s="26">
        <f t="shared" si="17"/>
        <v>8</v>
      </c>
      <c r="F326" s="26">
        <f t="shared" si="18"/>
        <v>2016</v>
      </c>
      <c r="H326" s="24">
        <f t="shared" si="19"/>
        <v>42603</v>
      </c>
    </row>
    <row r="327" spans="2:8" x14ac:dyDescent="0.25">
      <c r="B327" s="24">
        <v>36856</v>
      </c>
      <c r="D327" s="26">
        <f t="shared" si="16"/>
        <v>26</v>
      </c>
      <c r="E327" s="26">
        <f t="shared" si="17"/>
        <v>11</v>
      </c>
      <c r="F327" s="26">
        <f t="shared" si="18"/>
        <v>2000</v>
      </c>
      <c r="H327" s="24">
        <f t="shared" si="19"/>
        <v>36856</v>
      </c>
    </row>
    <row r="328" spans="2:8" x14ac:dyDescent="0.25">
      <c r="B328" s="24">
        <v>44548</v>
      </c>
      <c r="D328" s="26">
        <f t="shared" si="16"/>
        <v>18</v>
      </c>
      <c r="E328" s="26">
        <f t="shared" si="17"/>
        <v>12</v>
      </c>
      <c r="F328" s="26">
        <f t="shared" si="18"/>
        <v>2021</v>
      </c>
      <c r="H328" s="24">
        <f t="shared" si="19"/>
        <v>44548</v>
      </c>
    </row>
    <row r="329" spans="2:8" x14ac:dyDescent="0.25">
      <c r="B329" s="24">
        <v>40007</v>
      </c>
      <c r="D329" s="26">
        <f t="shared" si="16"/>
        <v>13</v>
      </c>
      <c r="E329" s="26">
        <f t="shared" si="17"/>
        <v>7</v>
      </c>
      <c r="F329" s="26">
        <f t="shared" si="18"/>
        <v>2009</v>
      </c>
      <c r="H329" s="24">
        <f t="shared" si="19"/>
        <v>40007</v>
      </c>
    </row>
    <row r="330" spans="2:8" x14ac:dyDescent="0.25">
      <c r="B330" s="24">
        <v>42935</v>
      </c>
      <c r="D330" s="26">
        <f t="shared" si="16"/>
        <v>19</v>
      </c>
      <c r="E330" s="26">
        <f t="shared" si="17"/>
        <v>7</v>
      </c>
      <c r="F330" s="26">
        <f t="shared" si="18"/>
        <v>2017</v>
      </c>
      <c r="H330" s="24">
        <f t="shared" si="19"/>
        <v>42935</v>
      </c>
    </row>
    <row r="331" spans="2:8" x14ac:dyDescent="0.25">
      <c r="B331" s="24">
        <v>41555</v>
      </c>
      <c r="D331" s="26">
        <f t="shared" si="16"/>
        <v>8</v>
      </c>
      <c r="E331" s="26">
        <f t="shared" si="17"/>
        <v>10</v>
      </c>
      <c r="F331" s="26">
        <f t="shared" si="18"/>
        <v>2013</v>
      </c>
      <c r="H331" s="24">
        <f t="shared" si="19"/>
        <v>41555</v>
      </c>
    </row>
    <row r="332" spans="2:8" x14ac:dyDescent="0.25">
      <c r="B332" s="24">
        <v>36613</v>
      </c>
      <c r="D332" s="26">
        <f t="shared" ref="D332:D395" si="20">DAY(B332)</f>
        <v>28</v>
      </c>
      <c r="E332" s="26">
        <f t="shared" ref="E332:E395" si="21">MONTH(B332)</f>
        <v>3</v>
      </c>
      <c r="F332" s="26">
        <f t="shared" ref="F332:F395" si="22">YEAR(B332)</f>
        <v>2000</v>
      </c>
      <c r="H332" s="24">
        <f t="shared" ref="H332:H395" si="23">DATE(F332,E332,D332)</f>
        <v>36613</v>
      </c>
    </row>
    <row r="333" spans="2:8" x14ac:dyDescent="0.25">
      <c r="B333" s="24">
        <v>37771</v>
      </c>
      <c r="D333" s="26">
        <f t="shared" si="20"/>
        <v>30</v>
      </c>
      <c r="E333" s="26">
        <f t="shared" si="21"/>
        <v>5</v>
      </c>
      <c r="F333" s="26">
        <f t="shared" si="22"/>
        <v>2003</v>
      </c>
      <c r="H333" s="24">
        <f t="shared" si="23"/>
        <v>37771</v>
      </c>
    </row>
    <row r="334" spans="2:8" x14ac:dyDescent="0.25">
      <c r="B334" s="24">
        <v>38088</v>
      </c>
      <c r="D334" s="26">
        <f t="shared" si="20"/>
        <v>11</v>
      </c>
      <c r="E334" s="26">
        <f t="shared" si="21"/>
        <v>4</v>
      </c>
      <c r="F334" s="26">
        <f t="shared" si="22"/>
        <v>2004</v>
      </c>
      <c r="H334" s="24">
        <f t="shared" si="23"/>
        <v>38088</v>
      </c>
    </row>
    <row r="335" spans="2:8" x14ac:dyDescent="0.25">
      <c r="B335" s="24">
        <v>40841</v>
      </c>
      <c r="D335" s="26">
        <f t="shared" si="20"/>
        <v>25</v>
      </c>
      <c r="E335" s="26">
        <f t="shared" si="21"/>
        <v>10</v>
      </c>
      <c r="F335" s="26">
        <f t="shared" si="22"/>
        <v>2011</v>
      </c>
      <c r="H335" s="24">
        <f t="shared" si="23"/>
        <v>40841</v>
      </c>
    </row>
    <row r="336" spans="2:8" x14ac:dyDescent="0.25">
      <c r="B336" s="24">
        <v>42476</v>
      </c>
      <c r="D336" s="26">
        <f t="shared" si="20"/>
        <v>16</v>
      </c>
      <c r="E336" s="26">
        <f t="shared" si="21"/>
        <v>4</v>
      </c>
      <c r="F336" s="26">
        <f t="shared" si="22"/>
        <v>2016</v>
      </c>
      <c r="H336" s="24">
        <f t="shared" si="23"/>
        <v>42476</v>
      </c>
    </row>
    <row r="337" spans="2:8" x14ac:dyDescent="0.25">
      <c r="B337" s="24">
        <v>37170</v>
      </c>
      <c r="D337" s="26">
        <f t="shared" si="20"/>
        <v>6</v>
      </c>
      <c r="E337" s="26">
        <f t="shared" si="21"/>
        <v>10</v>
      </c>
      <c r="F337" s="26">
        <f t="shared" si="22"/>
        <v>2001</v>
      </c>
      <c r="H337" s="24">
        <f t="shared" si="23"/>
        <v>37170</v>
      </c>
    </row>
    <row r="338" spans="2:8" x14ac:dyDescent="0.25">
      <c r="B338" s="24">
        <v>43009</v>
      </c>
      <c r="D338" s="26">
        <f t="shared" si="20"/>
        <v>1</v>
      </c>
      <c r="E338" s="26">
        <f t="shared" si="21"/>
        <v>10</v>
      </c>
      <c r="F338" s="26">
        <f t="shared" si="22"/>
        <v>2017</v>
      </c>
      <c r="H338" s="24">
        <f t="shared" si="23"/>
        <v>43009</v>
      </c>
    </row>
    <row r="339" spans="2:8" x14ac:dyDescent="0.25">
      <c r="B339" s="24">
        <v>44087</v>
      </c>
      <c r="D339" s="26">
        <f t="shared" si="20"/>
        <v>13</v>
      </c>
      <c r="E339" s="26">
        <f t="shared" si="21"/>
        <v>9</v>
      </c>
      <c r="F339" s="26">
        <f t="shared" si="22"/>
        <v>2020</v>
      </c>
      <c r="H339" s="24">
        <f t="shared" si="23"/>
        <v>44087</v>
      </c>
    </row>
    <row r="340" spans="2:8" x14ac:dyDescent="0.25">
      <c r="B340" s="24">
        <v>42672</v>
      </c>
      <c r="D340" s="26">
        <f t="shared" si="20"/>
        <v>29</v>
      </c>
      <c r="E340" s="26">
        <f t="shared" si="21"/>
        <v>10</v>
      </c>
      <c r="F340" s="26">
        <f t="shared" si="22"/>
        <v>2016</v>
      </c>
      <c r="H340" s="24">
        <f t="shared" si="23"/>
        <v>42672</v>
      </c>
    </row>
    <row r="341" spans="2:8" x14ac:dyDescent="0.25">
      <c r="B341" s="24">
        <v>39934</v>
      </c>
      <c r="D341" s="26">
        <f t="shared" si="20"/>
        <v>1</v>
      </c>
      <c r="E341" s="26">
        <f t="shared" si="21"/>
        <v>5</v>
      </c>
      <c r="F341" s="26">
        <f t="shared" si="22"/>
        <v>2009</v>
      </c>
      <c r="H341" s="24">
        <f t="shared" si="23"/>
        <v>39934</v>
      </c>
    </row>
    <row r="342" spans="2:8" x14ac:dyDescent="0.25">
      <c r="B342" s="24">
        <v>41862</v>
      </c>
      <c r="D342" s="26">
        <f t="shared" si="20"/>
        <v>11</v>
      </c>
      <c r="E342" s="26">
        <f t="shared" si="21"/>
        <v>8</v>
      </c>
      <c r="F342" s="26">
        <f t="shared" si="22"/>
        <v>2014</v>
      </c>
      <c r="H342" s="24">
        <f t="shared" si="23"/>
        <v>41862</v>
      </c>
    </row>
    <row r="343" spans="2:8" x14ac:dyDescent="0.25">
      <c r="B343" s="24">
        <v>38157</v>
      </c>
      <c r="D343" s="26">
        <f t="shared" si="20"/>
        <v>19</v>
      </c>
      <c r="E343" s="26">
        <f t="shared" si="21"/>
        <v>6</v>
      </c>
      <c r="F343" s="26">
        <f t="shared" si="22"/>
        <v>2004</v>
      </c>
      <c r="H343" s="24">
        <f t="shared" si="23"/>
        <v>38157</v>
      </c>
    </row>
    <row r="344" spans="2:8" x14ac:dyDescent="0.25">
      <c r="B344" s="24">
        <v>41997</v>
      </c>
      <c r="D344" s="26">
        <f t="shared" si="20"/>
        <v>24</v>
      </c>
      <c r="E344" s="26">
        <f t="shared" si="21"/>
        <v>12</v>
      </c>
      <c r="F344" s="26">
        <f t="shared" si="22"/>
        <v>2014</v>
      </c>
      <c r="H344" s="24">
        <f t="shared" si="23"/>
        <v>41997</v>
      </c>
    </row>
    <row r="345" spans="2:8" x14ac:dyDescent="0.25">
      <c r="B345" s="24">
        <v>36899</v>
      </c>
      <c r="D345" s="26">
        <f t="shared" si="20"/>
        <v>8</v>
      </c>
      <c r="E345" s="26">
        <f t="shared" si="21"/>
        <v>1</v>
      </c>
      <c r="F345" s="26">
        <f t="shared" si="22"/>
        <v>2001</v>
      </c>
      <c r="H345" s="24">
        <f t="shared" si="23"/>
        <v>36899</v>
      </c>
    </row>
    <row r="346" spans="2:8" x14ac:dyDescent="0.25">
      <c r="B346" s="24">
        <v>41457</v>
      </c>
      <c r="D346" s="26">
        <f t="shared" si="20"/>
        <v>2</v>
      </c>
      <c r="E346" s="26">
        <f t="shared" si="21"/>
        <v>7</v>
      </c>
      <c r="F346" s="26">
        <f t="shared" si="22"/>
        <v>2013</v>
      </c>
      <c r="H346" s="24">
        <f t="shared" si="23"/>
        <v>41457</v>
      </c>
    </row>
    <row r="347" spans="2:8" x14ac:dyDescent="0.25">
      <c r="B347" s="24">
        <v>43606</v>
      </c>
      <c r="D347" s="26">
        <f t="shared" si="20"/>
        <v>21</v>
      </c>
      <c r="E347" s="26">
        <f t="shared" si="21"/>
        <v>5</v>
      </c>
      <c r="F347" s="26">
        <f t="shared" si="22"/>
        <v>2019</v>
      </c>
      <c r="H347" s="24">
        <f t="shared" si="23"/>
        <v>43606</v>
      </c>
    </row>
    <row r="348" spans="2:8" x14ac:dyDescent="0.25">
      <c r="B348" s="24">
        <v>40291</v>
      </c>
      <c r="D348" s="26">
        <f t="shared" si="20"/>
        <v>23</v>
      </c>
      <c r="E348" s="26">
        <f t="shared" si="21"/>
        <v>4</v>
      </c>
      <c r="F348" s="26">
        <f t="shared" si="22"/>
        <v>2010</v>
      </c>
      <c r="H348" s="24">
        <f t="shared" si="23"/>
        <v>40291</v>
      </c>
    </row>
    <row r="349" spans="2:8" x14ac:dyDescent="0.25">
      <c r="B349" s="24">
        <v>38071</v>
      </c>
      <c r="D349" s="26">
        <f t="shared" si="20"/>
        <v>25</v>
      </c>
      <c r="E349" s="26">
        <f t="shared" si="21"/>
        <v>3</v>
      </c>
      <c r="F349" s="26">
        <f t="shared" si="22"/>
        <v>2004</v>
      </c>
      <c r="H349" s="24">
        <f t="shared" si="23"/>
        <v>38071</v>
      </c>
    </row>
    <row r="350" spans="2:8" x14ac:dyDescent="0.25">
      <c r="B350" s="24">
        <v>38470</v>
      </c>
      <c r="D350" s="26">
        <f t="shared" si="20"/>
        <v>28</v>
      </c>
      <c r="E350" s="26">
        <f t="shared" si="21"/>
        <v>4</v>
      </c>
      <c r="F350" s="26">
        <f t="shared" si="22"/>
        <v>2005</v>
      </c>
      <c r="H350" s="24">
        <f t="shared" si="23"/>
        <v>38470</v>
      </c>
    </row>
    <row r="351" spans="2:8" x14ac:dyDescent="0.25">
      <c r="B351" s="24">
        <v>42398</v>
      </c>
      <c r="D351" s="26">
        <f t="shared" si="20"/>
        <v>29</v>
      </c>
      <c r="E351" s="26">
        <f t="shared" si="21"/>
        <v>1</v>
      </c>
      <c r="F351" s="26">
        <f t="shared" si="22"/>
        <v>2016</v>
      </c>
      <c r="H351" s="24">
        <f t="shared" si="23"/>
        <v>42398</v>
      </c>
    </row>
    <row r="352" spans="2:8" x14ac:dyDescent="0.25">
      <c r="B352" s="24">
        <v>40833</v>
      </c>
      <c r="D352" s="26">
        <f t="shared" si="20"/>
        <v>17</v>
      </c>
      <c r="E352" s="26">
        <f t="shared" si="21"/>
        <v>10</v>
      </c>
      <c r="F352" s="26">
        <f t="shared" si="22"/>
        <v>2011</v>
      </c>
      <c r="H352" s="24">
        <f t="shared" si="23"/>
        <v>40833</v>
      </c>
    </row>
    <row r="353" spans="2:8" x14ac:dyDescent="0.25">
      <c r="B353" s="24">
        <v>41721</v>
      </c>
      <c r="D353" s="26">
        <f t="shared" si="20"/>
        <v>23</v>
      </c>
      <c r="E353" s="26">
        <f t="shared" si="21"/>
        <v>3</v>
      </c>
      <c r="F353" s="26">
        <f t="shared" si="22"/>
        <v>2014</v>
      </c>
      <c r="H353" s="24">
        <f t="shared" si="23"/>
        <v>41721</v>
      </c>
    </row>
    <row r="354" spans="2:8" x14ac:dyDescent="0.25">
      <c r="B354" s="24">
        <v>40494</v>
      </c>
      <c r="D354" s="26">
        <f t="shared" si="20"/>
        <v>12</v>
      </c>
      <c r="E354" s="26">
        <f t="shared" si="21"/>
        <v>11</v>
      </c>
      <c r="F354" s="26">
        <f t="shared" si="22"/>
        <v>2010</v>
      </c>
      <c r="H354" s="24">
        <f t="shared" si="23"/>
        <v>40494</v>
      </c>
    </row>
    <row r="355" spans="2:8" x14ac:dyDescent="0.25">
      <c r="B355" s="24">
        <v>40031</v>
      </c>
      <c r="D355" s="26">
        <f t="shared" si="20"/>
        <v>6</v>
      </c>
      <c r="E355" s="26">
        <f t="shared" si="21"/>
        <v>8</v>
      </c>
      <c r="F355" s="26">
        <f t="shared" si="22"/>
        <v>2009</v>
      </c>
      <c r="H355" s="24">
        <f t="shared" si="23"/>
        <v>40031</v>
      </c>
    </row>
    <row r="356" spans="2:8" x14ac:dyDescent="0.25">
      <c r="B356" s="24">
        <v>37364</v>
      </c>
      <c r="D356" s="26">
        <f t="shared" si="20"/>
        <v>18</v>
      </c>
      <c r="E356" s="26">
        <f t="shared" si="21"/>
        <v>4</v>
      </c>
      <c r="F356" s="26">
        <f t="shared" si="22"/>
        <v>2002</v>
      </c>
      <c r="H356" s="24">
        <f t="shared" si="23"/>
        <v>37364</v>
      </c>
    </row>
    <row r="357" spans="2:8" x14ac:dyDescent="0.25">
      <c r="B357" s="24">
        <v>43687</v>
      </c>
      <c r="D357" s="26">
        <f t="shared" si="20"/>
        <v>10</v>
      </c>
      <c r="E357" s="26">
        <f t="shared" si="21"/>
        <v>8</v>
      </c>
      <c r="F357" s="26">
        <f t="shared" si="22"/>
        <v>2019</v>
      </c>
      <c r="H357" s="24">
        <f t="shared" si="23"/>
        <v>43687</v>
      </c>
    </row>
    <row r="358" spans="2:8" x14ac:dyDescent="0.25">
      <c r="B358" s="24">
        <v>43801</v>
      </c>
      <c r="D358" s="26">
        <f t="shared" si="20"/>
        <v>2</v>
      </c>
      <c r="E358" s="26">
        <f t="shared" si="21"/>
        <v>12</v>
      </c>
      <c r="F358" s="26">
        <f t="shared" si="22"/>
        <v>2019</v>
      </c>
      <c r="H358" s="24">
        <f t="shared" si="23"/>
        <v>43801</v>
      </c>
    </row>
    <row r="359" spans="2:8" x14ac:dyDescent="0.25">
      <c r="B359" s="24">
        <v>42165</v>
      </c>
      <c r="D359" s="26">
        <f t="shared" si="20"/>
        <v>10</v>
      </c>
      <c r="E359" s="26">
        <f t="shared" si="21"/>
        <v>6</v>
      </c>
      <c r="F359" s="26">
        <f t="shared" si="22"/>
        <v>2015</v>
      </c>
      <c r="H359" s="24">
        <f t="shared" si="23"/>
        <v>42165</v>
      </c>
    </row>
    <row r="360" spans="2:8" x14ac:dyDescent="0.25">
      <c r="B360" s="24">
        <v>40665</v>
      </c>
      <c r="D360" s="26">
        <f t="shared" si="20"/>
        <v>2</v>
      </c>
      <c r="E360" s="26">
        <f t="shared" si="21"/>
        <v>5</v>
      </c>
      <c r="F360" s="26">
        <f t="shared" si="22"/>
        <v>2011</v>
      </c>
      <c r="H360" s="24">
        <f t="shared" si="23"/>
        <v>40665</v>
      </c>
    </row>
    <row r="361" spans="2:8" x14ac:dyDescent="0.25">
      <c r="B361" s="24">
        <v>39192</v>
      </c>
      <c r="D361" s="26">
        <f t="shared" si="20"/>
        <v>20</v>
      </c>
      <c r="E361" s="26">
        <f t="shared" si="21"/>
        <v>4</v>
      </c>
      <c r="F361" s="26">
        <f t="shared" si="22"/>
        <v>2007</v>
      </c>
      <c r="H361" s="24">
        <f t="shared" si="23"/>
        <v>39192</v>
      </c>
    </row>
    <row r="362" spans="2:8" x14ac:dyDescent="0.25">
      <c r="B362" s="24">
        <v>40686</v>
      </c>
      <c r="D362" s="26">
        <f t="shared" si="20"/>
        <v>23</v>
      </c>
      <c r="E362" s="26">
        <f t="shared" si="21"/>
        <v>5</v>
      </c>
      <c r="F362" s="26">
        <f t="shared" si="22"/>
        <v>2011</v>
      </c>
      <c r="H362" s="24">
        <f t="shared" si="23"/>
        <v>40686</v>
      </c>
    </row>
    <row r="363" spans="2:8" x14ac:dyDescent="0.25">
      <c r="B363" s="24">
        <v>42284</v>
      </c>
      <c r="D363" s="26">
        <f t="shared" si="20"/>
        <v>7</v>
      </c>
      <c r="E363" s="26">
        <f t="shared" si="21"/>
        <v>10</v>
      </c>
      <c r="F363" s="26">
        <f t="shared" si="22"/>
        <v>2015</v>
      </c>
      <c r="H363" s="24">
        <f t="shared" si="23"/>
        <v>42284</v>
      </c>
    </row>
    <row r="364" spans="2:8" x14ac:dyDescent="0.25">
      <c r="B364" s="24">
        <v>37758</v>
      </c>
      <c r="D364" s="26">
        <f t="shared" si="20"/>
        <v>17</v>
      </c>
      <c r="E364" s="26">
        <f t="shared" si="21"/>
        <v>5</v>
      </c>
      <c r="F364" s="26">
        <f t="shared" si="22"/>
        <v>2003</v>
      </c>
      <c r="H364" s="24">
        <f t="shared" si="23"/>
        <v>37758</v>
      </c>
    </row>
    <row r="365" spans="2:8" x14ac:dyDescent="0.25">
      <c r="B365" s="24">
        <v>39180</v>
      </c>
      <c r="D365" s="26">
        <f t="shared" si="20"/>
        <v>8</v>
      </c>
      <c r="E365" s="26">
        <f t="shared" si="21"/>
        <v>4</v>
      </c>
      <c r="F365" s="26">
        <f t="shared" si="22"/>
        <v>2007</v>
      </c>
      <c r="H365" s="24">
        <f t="shared" si="23"/>
        <v>39180</v>
      </c>
    </row>
    <row r="366" spans="2:8" x14ac:dyDescent="0.25">
      <c r="B366" s="24">
        <v>36773</v>
      </c>
      <c r="D366" s="26">
        <f t="shared" si="20"/>
        <v>4</v>
      </c>
      <c r="E366" s="26">
        <f t="shared" si="21"/>
        <v>9</v>
      </c>
      <c r="F366" s="26">
        <f t="shared" si="22"/>
        <v>2000</v>
      </c>
      <c r="H366" s="24">
        <f t="shared" si="23"/>
        <v>36773</v>
      </c>
    </row>
    <row r="367" spans="2:8" x14ac:dyDescent="0.25">
      <c r="B367" s="24">
        <v>36783</v>
      </c>
      <c r="D367" s="26">
        <f t="shared" si="20"/>
        <v>14</v>
      </c>
      <c r="E367" s="26">
        <f t="shared" si="21"/>
        <v>9</v>
      </c>
      <c r="F367" s="26">
        <f t="shared" si="22"/>
        <v>2000</v>
      </c>
      <c r="H367" s="24">
        <f t="shared" si="23"/>
        <v>36783</v>
      </c>
    </row>
    <row r="368" spans="2:8" x14ac:dyDescent="0.25">
      <c r="B368" s="24">
        <v>36913</v>
      </c>
      <c r="D368" s="26">
        <f t="shared" si="20"/>
        <v>22</v>
      </c>
      <c r="E368" s="26">
        <f t="shared" si="21"/>
        <v>1</v>
      </c>
      <c r="F368" s="26">
        <f t="shared" si="22"/>
        <v>2001</v>
      </c>
      <c r="H368" s="24">
        <f t="shared" si="23"/>
        <v>36913</v>
      </c>
    </row>
    <row r="369" spans="2:8" x14ac:dyDescent="0.25">
      <c r="B369" s="24">
        <v>42877</v>
      </c>
      <c r="D369" s="26">
        <f t="shared" si="20"/>
        <v>22</v>
      </c>
      <c r="E369" s="26">
        <f t="shared" si="21"/>
        <v>5</v>
      </c>
      <c r="F369" s="26">
        <f t="shared" si="22"/>
        <v>2017</v>
      </c>
      <c r="H369" s="24">
        <f t="shared" si="23"/>
        <v>42877</v>
      </c>
    </row>
    <row r="370" spans="2:8" x14ac:dyDescent="0.25">
      <c r="B370" s="24">
        <v>43109</v>
      </c>
      <c r="D370" s="26">
        <f t="shared" si="20"/>
        <v>9</v>
      </c>
      <c r="E370" s="26">
        <f t="shared" si="21"/>
        <v>1</v>
      </c>
      <c r="F370" s="26">
        <f t="shared" si="22"/>
        <v>2018</v>
      </c>
      <c r="H370" s="24">
        <f t="shared" si="23"/>
        <v>43109</v>
      </c>
    </row>
    <row r="371" spans="2:8" x14ac:dyDescent="0.25">
      <c r="B371" s="24">
        <v>41323</v>
      </c>
      <c r="D371" s="26">
        <f t="shared" si="20"/>
        <v>18</v>
      </c>
      <c r="E371" s="26">
        <f t="shared" si="21"/>
        <v>2</v>
      </c>
      <c r="F371" s="26">
        <f t="shared" si="22"/>
        <v>2013</v>
      </c>
      <c r="H371" s="24">
        <f t="shared" si="23"/>
        <v>41323</v>
      </c>
    </row>
    <row r="372" spans="2:8" x14ac:dyDescent="0.25">
      <c r="B372" s="24">
        <v>41493</v>
      </c>
      <c r="D372" s="26">
        <f t="shared" si="20"/>
        <v>7</v>
      </c>
      <c r="E372" s="26">
        <f t="shared" si="21"/>
        <v>8</v>
      </c>
      <c r="F372" s="26">
        <f t="shared" si="22"/>
        <v>2013</v>
      </c>
      <c r="H372" s="24">
        <f t="shared" si="23"/>
        <v>41493</v>
      </c>
    </row>
    <row r="373" spans="2:8" x14ac:dyDescent="0.25">
      <c r="B373" s="24">
        <v>39680</v>
      </c>
      <c r="D373" s="26">
        <f t="shared" si="20"/>
        <v>20</v>
      </c>
      <c r="E373" s="26">
        <f t="shared" si="21"/>
        <v>8</v>
      </c>
      <c r="F373" s="26">
        <f t="shared" si="22"/>
        <v>2008</v>
      </c>
      <c r="H373" s="24">
        <f t="shared" si="23"/>
        <v>39680</v>
      </c>
    </row>
    <row r="374" spans="2:8" x14ac:dyDescent="0.25">
      <c r="B374" s="24">
        <v>41112</v>
      </c>
      <c r="D374" s="26">
        <f t="shared" si="20"/>
        <v>22</v>
      </c>
      <c r="E374" s="26">
        <f t="shared" si="21"/>
        <v>7</v>
      </c>
      <c r="F374" s="26">
        <f t="shared" si="22"/>
        <v>2012</v>
      </c>
      <c r="H374" s="24">
        <f t="shared" si="23"/>
        <v>41112</v>
      </c>
    </row>
    <row r="375" spans="2:8" x14ac:dyDescent="0.25">
      <c r="B375" s="24">
        <v>37679</v>
      </c>
      <c r="D375" s="26">
        <f t="shared" si="20"/>
        <v>27</v>
      </c>
      <c r="E375" s="26">
        <f t="shared" si="21"/>
        <v>2</v>
      </c>
      <c r="F375" s="26">
        <f t="shared" si="22"/>
        <v>2003</v>
      </c>
      <c r="H375" s="24">
        <f t="shared" si="23"/>
        <v>37679</v>
      </c>
    </row>
    <row r="376" spans="2:8" x14ac:dyDescent="0.25">
      <c r="B376" s="24">
        <v>43211</v>
      </c>
      <c r="D376" s="26">
        <f t="shared" si="20"/>
        <v>21</v>
      </c>
      <c r="E376" s="26">
        <f t="shared" si="21"/>
        <v>4</v>
      </c>
      <c r="F376" s="26">
        <f t="shared" si="22"/>
        <v>2018</v>
      </c>
      <c r="H376" s="24">
        <f t="shared" si="23"/>
        <v>43211</v>
      </c>
    </row>
    <row r="377" spans="2:8" x14ac:dyDescent="0.25">
      <c r="B377" s="24">
        <v>43202</v>
      </c>
      <c r="D377" s="26">
        <f t="shared" si="20"/>
        <v>12</v>
      </c>
      <c r="E377" s="26">
        <f t="shared" si="21"/>
        <v>4</v>
      </c>
      <c r="F377" s="26">
        <f t="shared" si="22"/>
        <v>2018</v>
      </c>
      <c r="H377" s="24">
        <f t="shared" si="23"/>
        <v>43202</v>
      </c>
    </row>
    <row r="378" spans="2:8" x14ac:dyDescent="0.25">
      <c r="B378" s="24">
        <v>38114</v>
      </c>
      <c r="D378" s="26">
        <f t="shared" si="20"/>
        <v>7</v>
      </c>
      <c r="E378" s="26">
        <f t="shared" si="21"/>
        <v>5</v>
      </c>
      <c r="F378" s="26">
        <f t="shared" si="22"/>
        <v>2004</v>
      </c>
      <c r="H378" s="24">
        <f t="shared" si="23"/>
        <v>38114</v>
      </c>
    </row>
    <row r="379" spans="2:8" x14ac:dyDescent="0.25">
      <c r="B379" s="24">
        <v>42546</v>
      </c>
      <c r="D379" s="26">
        <f t="shared" si="20"/>
        <v>25</v>
      </c>
      <c r="E379" s="26">
        <f t="shared" si="21"/>
        <v>6</v>
      </c>
      <c r="F379" s="26">
        <f t="shared" si="22"/>
        <v>2016</v>
      </c>
      <c r="H379" s="24">
        <f t="shared" si="23"/>
        <v>42546</v>
      </c>
    </row>
    <row r="380" spans="2:8" x14ac:dyDescent="0.25">
      <c r="B380" s="24">
        <v>40977</v>
      </c>
      <c r="D380" s="26">
        <f t="shared" si="20"/>
        <v>9</v>
      </c>
      <c r="E380" s="26">
        <f t="shared" si="21"/>
        <v>3</v>
      </c>
      <c r="F380" s="26">
        <f t="shared" si="22"/>
        <v>2012</v>
      </c>
      <c r="H380" s="24">
        <f t="shared" si="23"/>
        <v>40977</v>
      </c>
    </row>
    <row r="381" spans="2:8" x14ac:dyDescent="0.25">
      <c r="B381" s="24">
        <v>39093</v>
      </c>
      <c r="D381" s="26">
        <f t="shared" si="20"/>
        <v>11</v>
      </c>
      <c r="E381" s="26">
        <f t="shared" si="21"/>
        <v>1</v>
      </c>
      <c r="F381" s="26">
        <f t="shared" si="22"/>
        <v>2007</v>
      </c>
      <c r="H381" s="24">
        <f t="shared" si="23"/>
        <v>39093</v>
      </c>
    </row>
    <row r="382" spans="2:8" x14ac:dyDescent="0.25">
      <c r="B382" s="24">
        <v>43199</v>
      </c>
      <c r="D382" s="26">
        <f t="shared" si="20"/>
        <v>9</v>
      </c>
      <c r="E382" s="26">
        <f t="shared" si="21"/>
        <v>4</v>
      </c>
      <c r="F382" s="26">
        <f t="shared" si="22"/>
        <v>2018</v>
      </c>
      <c r="H382" s="24">
        <f t="shared" si="23"/>
        <v>43199</v>
      </c>
    </row>
    <row r="383" spans="2:8" x14ac:dyDescent="0.25">
      <c r="B383" s="24">
        <v>39661</v>
      </c>
      <c r="D383" s="26">
        <f t="shared" si="20"/>
        <v>1</v>
      </c>
      <c r="E383" s="26">
        <f t="shared" si="21"/>
        <v>8</v>
      </c>
      <c r="F383" s="26">
        <f t="shared" si="22"/>
        <v>2008</v>
      </c>
      <c r="H383" s="24">
        <f t="shared" si="23"/>
        <v>39661</v>
      </c>
    </row>
    <row r="384" spans="2:8" x14ac:dyDescent="0.25">
      <c r="B384" s="24">
        <v>43743</v>
      </c>
      <c r="D384" s="26">
        <f t="shared" si="20"/>
        <v>5</v>
      </c>
      <c r="E384" s="26">
        <f t="shared" si="21"/>
        <v>10</v>
      </c>
      <c r="F384" s="26">
        <f t="shared" si="22"/>
        <v>2019</v>
      </c>
      <c r="H384" s="24">
        <f t="shared" si="23"/>
        <v>43743</v>
      </c>
    </row>
    <row r="385" spans="2:8" x14ac:dyDescent="0.25">
      <c r="B385" s="24">
        <v>42644</v>
      </c>
      <c r="D385" s="26">
        <f t="shared" si="20"/>
        <v>1</v>
      </c>
      <c r="E385" s="26">
        <f t="shared" si="21"/>
        <v>10</v>
      </c>
      <c r="F385" s="26">
        <f t="shared" si="22"/>
        <v>2016</v>
      </c>
      <c r="H385" s="24">
        <f t="shared" si="23"/>
        <v>42644</v>
      </c>
    </row>
    <row r="386" spans="2:8" x14ac:dyDescent="0.25">
      <c r="B386" s="24">
        <v>41796</v>
      </c>
      <c r="D386" s="26">
        <f t="shared" si="20"/>
        <v>6</v>
      </c>
      <c r="E386" s="26">
        <f t="shared" si="21"/>
        <v>6</v>
      </c>
      <c r="F386" s="26">
        <f t="shared" si="22"/>
        <v>2014</v>
      </c>
      <c r="H386" s="24">
        <f t="shared" si="23"/>
        <v>41796</v>
      </c>
    </row>
    <row r="387" spans="2:8" x14ac:dyDescent="0.25">
      <c r="B387" s="24">
        <v>40600</v>
      </c>
      <c r="D387" s="26">
        <f t="shared" si="20"/>
        <v>26</v>
      </c>
      <c r="E387" s="26">
        <f t="shared" si="21"/>
        <v>2</v>
      </c>
      <c r="F387" s="26">
        <f t="shared" si="22"/>
        <v>2011</v>
      </c>
      <c r="H387" s="24">
        <f t="shared" si="23"/>
        <v>40600</v>
      </c>
    </row>
    <row r="388" spans="2:8" x14ac:dyDescent="0.25">
      <c r="B388" s="24">
        <v>40092</v>
      </c>
      <c r="D388" s="26">
        <f t="shared" si="20"/>
        <v>6</v>
      </c>
      <c r="E388" s="26">
        <f t="shared" si="21"/>
        <v>10</v>
      </c>
      <c r="F388" s="26">
        <f t="shared" si="22"/>
        <v>2009</v>
      </c>
      <c r="H388" s="24">
        <f t="shared" si="23"/>
        <v>40092</v>
      </c>
    </row>
    <row r="389" spans="2:8" x14ac:dyDescent="0.25">
      <c r="B389" s="24">
        <v>44002</v>
      </c>
      <c r="D389" s="26">
        <f t="shared" si="20"/>
        <v>20</v>
      </c>
      <c r="E389" s="26">
        <f t="shared" si="21"/>
        <v>6</v>
      </c>
      <c r="F389" s="26">
        <f t="shared" si="22"/>
        <v>2020</v>
      </c>
      <c r="H389" s="24">
        <f t="shared" si="23"/>
        <v>44002</v>
      </c>
    </row>
    <row r="390" spans="2:8" x14ac:dyDescent="0.25">
      <c r="B390" s="24">
        <v>44425</v>
      </c>
      <c r="D390" s="26">
        <f t="shared" si="20"/>
        <v>17</v>
      </c>
      <c r="E390" s="26">
        <f t="shared" si="21"/>
        <v>8</v>
      </c>
      <c r="F390" s="26">
        <f t="shared" si="22"/>
        <v>2021</v>
      </c>
      <c r="H390" s="24">
        <f t="shared" si="23"/>
        <v>44425</v>
      </c>
    </row>
    <row r="391" spans="2:8" x14ac:dyDescent="0.25">
      <c r="B391" s="24">
        <v>38788</v>
      </c>
      <c r="D391" s="26">
        <f t="shared" si="20"/>
        <v>12</v>
      </c>
      <c r="E391" s="26">
        <f t="shared" si="21"/>
        <v>3</v>
      </c>
      <c r="F391" s="26">
        <f t="shared" si="22"/>
        <v>2006</v>
      </c>
      <c r="H391" s="24">
        <f t="shared" si="23"/>
        <v>38788</v>
      </c>
    </row>
    <row r="392" spans="2:8" x14ac:dyDescent="0.25">
      <c r="B392" s="24">
        <v>42261</v>
      </c>
      <c r="D392" s="26">
        <f t="shared" si="20"/>
        <v>14</v>
      </c>
      <c r="E392" s="26">
        <f t="shared" si="21"/>
        <v>9</v>
      </c>
      <c r="F392" s="26">
        <f t="shared" si="22"/>
        <v>2015</v>
      </c>
      <c r="H392" s="24">
        <f t="shared" si="23"/>
        <v>42261</v>
      </c>
    </row>
    <row r="393" spans="2:8" x14ac:dyDescent="0.25">
      <c r="B393" s="24">
        <v>43458</v>
      </c>
      <c r="D393" s="26">
        <f t="shared" si="20"/>
        <v>24</v>
      </c>
      <c r="E393" s="26">
        <f t="shared" si="21"/>
        <v>12</v>
      </c>
      <c r="F393" s="26">
        <f t="shared" si="22"/>
        <v>2018</v>
      </c>
      <c r="H393" s="24">
        <f t="shared" si="23"/>
        <v>43458</v>
      </c>
    </row>
    <row r="394" spans="2:8" x14ac:dyDescent="0.25">
      <c r="B394" s="24">
        <v>38932</v>
      </c>
      <c r="D394" s="26">
        <f t="shared" si="20"/>
        <v>3</v>
      </c>
      <c r="E394" s="26">
        <f t="shared" si="21"/>
        <v>8</v>
      </c>
      <c r="F394" s="26">
        <f t="shared" si="22"/>
        <v>2006</v>
      </c>
      <c r="H394" s="24">
        <f t="shared" si="23"/>
        <v>38932</v>
      </c>
    </row>
    <row r="395" spans="2:8" x14ac:dyDescent="0.25">
      <c r="B395" s="24">
        <v>41955</v>
      </c>
      <c r="D395" s="26">
        <f t="shared" si="20"/>
        <v>12</v>
      </c>
      <c r="E395" s="26">
        <f t="shared" si="21"/>
        <v>11</v>
      </c>
      <c r="F395" s="26">
        <f t="shared" si="22"/>
        <v>2014</v>
      </c>
      <c r="H395" s="24">
        <f t="shared" si="23"/>
        <v>41955</v>
      </c>
    </row>
    <row r="396" spans="2:8" x14ac:dyDescent="0.25">
      <c r="B396" s="24">
        <v>42382</v>
      </c>
      <c r="D396" s="26">
        <f t="shared" ref="D396:D459" si="24">DAY(B396)</f>
        <v>13</v>
      </c>
      <c r="E396" s="26">
        <f t="shared" ref="E396:E459" si="25">MONTH(B396)</f>
        <v>1</v>
      </c>
      <c r="F396" s="26">
        <f t="shared" ref="F396:F459" si="26">YEAR(B396)</f>
        <v>2016</v>
      </c>
      <c r="H396" s="24">
        <f t="shared" ref="H396:H459" si="27">DATE(F396,E396,D396)</f>
        <v>42382</v>
      </c>
    </row>
    <row r="397" spans="2:8" x14ac:dyDescent="0.25">
      <c r="B397" s="24">
        <v>37750</v>
      </c>
      <c r="D397" s="26">
        <f t="shared" si="24"/>
        <v>9</v>
      </c>
      <c r="E397" s="26">
        <f t="shared" si="25"/>
        <v>5</v>
      </c>
      <c r="F397" s="26">
        <f t="shared" si="26"/>
        <v>2003</v>
      </c>
      <c r="H397" s="24">
        <f t="shared" si="27"/>
        <v>37750</v>
      </c>
    </row>
    <row r="398" spans="2:8" x14ac:dyDescent="0.25">
      <c r="B398" s="24">
        <v>43883</v>
      </c>
      <c r="D398" s="26">
        <f t="shared" si="24"/>
        <v>22</v>
      </c>
      <c r="E398" s="26">
        <f t="shared" si="25"/>
        <v>2</v>
      </c>
      <c r="F398" s="26">
        <f t="shared" si="26"/>
        <v>2020</v>
      </c>
      <c r="H398" s="24">
        <f t="shared" si="27"/>
        <v>43883</v>
      </c>
    </row>
    <row r="399" spans="2:8" x14ac:dyDescent="0.25">
      <c r="B399" s="24">
        <v>40496</v>
      </c>
      <c r="D399" s="26">
        <f t="shared" si="24"/>
        <v>14</v>
      </c>
      <c r="E399" s="26">
        <f t="shared" si="25"/>
        <v>11</v>
      </c>
      <c r="F399" s="26">
        <f t="shared" si="26"/>
        <v>2010</v>
      </c>
      <c r="H399" s="24">
        <f t="shared" si="27"/>
        <v>40496</v>
      </c>
    </row>
    <row r="400" spans="2:8" x14ac:dyDescent="0.25">
      <c r="B400" s="24">
        <v>43523</v>
      </c>
      <c r="D400" s="26">
        <f t="shared" si="24"/>
        <v>27</v>
      </c>
      <c r="E400" s="26">
        <f t="shared" si="25"/>
        <v>2</v>
      </c>
      <c r="F400" s="26">
        <f t="shared" si="26"/>
        <v>2019</v>
      </c>
      <c r="H400" s="24">
        <f t="shared" si="27"/>
        <v>43523</v>
      </c>
    </row>
    <row r="401" spans="2:8" x14ac:dyDescent="0.25">
      <c r="B401" s="24">
        <v>37673</v>
      </c>
      <c r="D401" s="26">
        <f t="shared" si="24"/>
        <v>21</v>
      </c>
      <c r="E401" s="26">
        <f t="shared" si="25"/>
        <v>2</v>
      </c>
      <c r="F401" s="26">
        <f t="shared" si="26"/>
        <v>2003</v>
      </c>
      <c r="H401" s="24">
        <f t="shared" si="27"/>
        <v>37673</v>
      </c>
    </row>
    <row r="402" spans="2:8" x14ac:dyDescent="0.25">
      <c r="B402" s="24">
        <v>44076</v>
      </c>
      <c r="D402" s="26">
        <f t="shared" si="24"/>
        <v>2</v>
      </c>
      <c r="E402" s="26">
        <f t="shared" si="25"/>
        <v>9</v>
      </c>
      <c r="F402" s="26">
        <f t="shared" si="26"/>
        <v>2020</v>
      </c>
      <c r="H402" s="24">
        <f t="shared" si="27"/>
        <v>44076</v>
      </c>
    </row>
    <row r="403" spans="2:8" x14ac:dyDescent="0.25">
      <c r="B403" s="24">
        <v>43605</v>
      </c>
      <c r="D403" s="26">
        <f t="shared" si="24"/>
        <v>20</v>
      </c>
      <c r="E403" s="26">
        <f t="shared" si="25"/>
        <v>5</v>
      </c>
      <c r="F403" s="26">
        <f t="shared" si="26"/>
        <v>2019</v>
      </c>
      <c r="H403" s="24">
        <f t="shared" si="27"/>
        <v>43605</v>
      </c>
    </row>
    <row r="404" spans="2:8" x14ac:dyDescent="0.25">
      <c r="B404" s="24">
        <v>38047</v>
      </c>
      <c r="D404" s="26">
        <f t="shared" si="24"/>
        <v>1</v>
      </c>
      <c r="E404" s="26">
        <f t="shared" si="25"/>
        <v>3</v>
      </c>
      <c r="F404" s="26">
        <f t="shared" si="26"/>
        <v>2004</v>
      </c>
      <c r="H404" s="24">
        <f t="shared" si="27"/>
        <v>38047</v>
      </c>
    </row>
    <row r="405" spans="2:8" x14ac:dyDescent="0.25">
      <c r="B405" s="24">
        <v>44425</v>
      </c>
      <c r="D405" s="26">
        <f t="shared" si="24"/>
        <v>17</v>
      </c>
      <c r="E405" s="26">
        <f t="shared" si="25"/>
        <v>8</v>
      </c>
      <c r="F405" s="26">
        <f t="shared" si="26"/>
        <v>2021</v>
      </c>
      <c r="H405" s="24">
        <f t="shared" si="27"/>
        <v>44425</v>
      </c>
    </row>
    <row r="406" spans="2:8" x14ac:dyDescent="0.25">
      <c r="B406" s="24">
        <v>41159</v>
      </c>
      <c r="D406" s="26">
        <f t="shared" si="24"/>
        <v>7</v>
      </c>
      <c r="E406" s="26">
        <f t="shared" si="25"/>
        <v>9</v>
      </c>
      <c r="F406" s="26">
        <f t="shared" si="26"/>
        <v>2012</v>
      </c>
      <c r="H406" s="24">
        <f t="shared" si="27"/>
        <v>41159</v>
      </c>
    </row>
    <row r="407" spans="2:8" x14ac:dyDescent="0.25">
      <c r="B407" s="24">
        <v>38370</v>
      </c>
      <c r="D407" s="26">
        <f t="shared" si="24"/>
        <v>18</v>
      </c>
      <c r="E407" s="26">
        <f t="shared" si="25"/>
        <v>1</v>
      </c>
      <c r="F407" s="26">
        <f t="shared" si="26"/>
        <v>2005</v>
      </c>
      <c r="H407" s="24">
        <f t="shared" si="27"/>
        <v>38370</v>
      </c>
    </row>
    <row r="408" spans="2:8" x14ac:dyDescent="0.25">
      <c r="B408" s="24">
        <v>37876</v>
      </c>
      <c r="D408" s="26">
        <f t="shared" si="24"/>
        <v>12</v>
      </c>
      <c r="E408" s="26">
        <f t="shared" si="25"/>
        <v>9</v>
      </c>
      <c r="F408" s="26">
        <f t="shared" si="26"/>
        <v>2003</v>
      </c>
      <c r="H408" s="24">
        <f t="shared" si="27"/>
        <v>37876</v>
      </c>
    </row>
    <row r="409" spans="2:8" x14ac:dyDescent="0.25">
      <c r="B409" s="24">
        <v>43951</v>
      </c>
      <c r="D409" s="26">
        <f t="shared" si="24"/>
        <v>30</v>
      </c>
      <c r="E409" s="26">
        <f t="shared" si="25"/>
        <v>4</v>
      </c>
      <c r="F409" s="26">
        <f t="shared" si="26"/>
        <v>2020</v>
      </c>
      <c r="H409" s="24">
        <f t="shared" si="27"/>
        <v>43951</v>
      </c>
    </row>
    <row r="410" spans="2:8" x14ac:dyDescent="0.25">
      <c r="B410" s="24">
        <v>41589</v>
      </c>
      <c r="D410" s="26">
        <f t="shared" si="24"/>
        <v>11</v>
      </c>
      <c r="E410" s="26">
        <f t="shared" si="25"/>
        <v>11</v>
      </c>
      <c r="F410" s="26">
        <f t="shared" si="26"/>
        <v>2013</v>
      </c>
      <c r="H410" s="24">
        <f t="shared" si="27"/>
        <v>41589</v>
      </c>
    </row>
    <row r="411" spans="2:8" x14ac:dyDescent="0.25">
      <c r="B411" s="24">
        <v>41008</v>
      </c>
      <c r="D411" s="26">
        <f t="shared" si="24"/>
        <v>9</v>
      </c>
      <c r="E411" s="26">
        <f t="shared" si="25"/>
        <v>4</v>
      </c>
      <c r="F411" s="26">
        <f t="shared" si="26"/>
        <v>2012</v>
      </c>
      <c r="H411" s="24">
        <f t="shared" si="27"/>
        <v>41008</v>
      </c>
    </row>
    <row r="412" spans="2:8" x14ac:dyDescent="0.25">
      <c r="B412" s="24">
        <v>36905</v>
      </c>
      <c r="D412" s="26">
        <f t="shared" si="24"/>
        <v>14</v>
      </c>
      <c r="E412" s="26">
        <f t="shared" si="25"/>
        <v>1</v>
      </c>
      <c r="F412" s="26">
        <f t="shared" si="26"/>
        <v>2001</v>
      </c>
      <c r="H412" s="24">
        <f t="shared" si="27"/>
        <v>36905</v>
      </c>
    </row>
    <row r="413" spans="2:8" x14ac:dyDescent="0.25">
      <c r="B413" s="24">
        <v>44122</v>
      </c>
      <c r="D413" s="26">
        <f t="shared" si="24"/>
        <v>18</v>
      </c>
      <c r="E413" s="26">
        <f t="shared" si="25"/>
        <v>10</v>
      </c>
      <c r="F413" s="26">
        <f t="shared" si="26"/>
        <v>2020</v>
      </c>
      <c r="H413" s="24">
        <f t="shared" si="27"/>
        <v>44122</v>
      </c>
    </row>
    <row r="414" spans="2:8" x14ac:dyDescent="0.25">
      <c r="B414" s="24">
        <v>40354</v>
      </c>
      <c r="D414" s="26">
        <f t="shared" si="24"/>
        <v>25</v>
      </c>
      <c r="E414" s="26">
        <f t="shared" si="25"/>
        <v>6</v>
      </c>
      <c r="F414" s="26">
        <f t="shared" si="26"/>
        <v>2010</v>
      </c>
      <c r="H414" s="24">
        <f t="shared" si="27"/>
        <v>40354</v>
      </c>
    </row>
    <row r="415" spans="2:8" x14ac:dyDescent="0.25">
      <c r="B415" s="24">
        <v>39403</v>
      </c>
      <c r="D415" s="26">
        <f t="shared" si="24"/>
        <v>17</v>
      </c>
      <c r="E415" s="26">
        <f t="shared" si="25"/>
        <v>11</v>
      </c>
      <c r="F415" s="26">
        <f t="shared" si="26"/>
        <v>2007</v>
      </c>
      <c r="H415" s="24">
        <f t="shared" si="27"/>
        <v>39403</v>
      </c>
    </row>
    <row r="416" spans="2:8" x14ac:dyDescent="0.25">
      <c r="B416" s="24">
        <v>36851</v>
      </c>
      <c r="D416" s="26">
        <f t="shared" si="24"/>
        <v>21</v>
      </c>
      <c r="E416" s="26">
        <f t="shared" si="25"/>
        <v>11</v>
      </c>
      <c r="F416" s="26">
        <f t="shared" si="26"/>
        <v>2000</v>
      </c>
      <c r="H416" s="24">
        <f t="shared" si="27"/>
        <v>36851</v>
      </c>
    </row>
    <row r="417" spans="2:8" x14ac:dyDescent="0.25">
      <c r="B417" s="24">
        <v>42068</v>
      </c>
      <c r="D417" s="26">
        <f t="shared" si="24"/>
        <v>5</v>
      </c>
      <c r="E417" s="26">
        <f t="shared" si="25"/>
        <v>3</v>
      </c>
      <c r="F417" s="26">
        <f t="shared" si="26"/>
        <v>2015</v>
      </c>
      <c r="H417" s="24">
        <f t="shared" si="27"/>
        <v>42068</v>
      </c>
    </row>
    <row r="418" spans="2:8" x14ac:dyDescent="0.25">
      <c r="B418" s="24">
        <v>42834</v>
      </c>
      <c r="D418" s="26">
        <f t="shared" si="24"/>
        <v>9</v>
      </c>
      <c r="E418" s="26">
        <f t="shared" si="25"/>
        <v>4</v>
      </c>
      <c r="F418" s="26">
        <f t="shared" si="26"/>
        <v>2017</v>
      </c>
      <c r="H418" s="24">
        <f t="shared" si="27"/>
        <v>42834</v>
      </c>
    </row>
    <row r="419" spans="2:8" x14ac:dyDescent="0.25">
      <c r="B419" s="24">
        <v>37320</v>
      </c>
      <c r="D419" s="26">
        <f t="shared" si="24"/>
        <v>5</v>
      </c>
      <c r="E419" s="26">
        <f t="shared" si="25"/>
        <v>3</v>
      </c>
      <c r="F419" s="26">
        <f t="shared" si="26"/>
        <v>2002</v>
      </c>
      <c r="H419" s="24">
        <f t="shared" si="27"/>
        <v>37320</v>
      </c>
    </row>
    <row r="420" spans="2:8" x14ac:dyDescent="0.25">
      <c r="B420" s="24">
        <v>36728</v>
      </c>
      <c r="D420" s="26">
        <f t="shared" si="24"/>
        <v>21</v>
      </c>
      <c r="E420" s="26">
        <f t="shared" si="25"/>
        <v>7</v>
      </c>
      <c r="F420" s="26">
        <f t="shared" si="26"/>
        <v>2000</v>
      </c>
      <c r="H420" s="24">
        <f t="shared" si="27"/>
        <v>36728</v>
      </c>
    </row>
    <row r="421" spans="2:8" x14ac:dyDescent="0.25">
      <c r="B421" s="24">
        <v>40687</v>
      </c>
      <c r="D421" s="26">
        <f t="shared" si="24"/>
        <v>24</v>
      </c>
      <c r="E421" s="26">
        <f t="shared" si="25"/>
        <v>5</v>
      </c>
      <c r="F421" s="26">
        <f t="shared" si="26"/>
        <v>2011</v>
      </c>
      <c r="H421" s="24">
        <f t="shared" si="27"/>
        <v>40687</v>
      </c>
    </row>
    <row r="422" spans="2:8" x14ac:dyDescent="0.25">
      <c r="B422" s="24">
        <v>38499</v>
      </c>
      <c r="D422" s="26">
        <f t="shared" si="24"/>
        <v>27</v>
      </c>
      <c r="E422" s="26">
        <f t="shared" si="25"/>
        <v>5</v>
      </c>
      <c r="F422" s="26">
        <f t="shared" si="26"/>
        <v>2005</v>
      </c>
      <c r="H422" s="24">
        <f t="shared" si="27"/>
        <v>38499</v>
      </c>
    </row>
    <row r="423" spans="2:8" x14ac:dyDescent="0.25">
      <c r="B423" s="24">
        <v>41159</v>
      </c>
      <c r="D423" s="26">
        <f t="shared" si="24"/>
        <v>7</v>
      </c>
      <c r="E423" s="26">
        <f t="shared" si="25"/>
        <v>9</v>
      </c>
      <c r="F423" s="26">
        <f t="shared" si="26"/>
        <v>2012</v>
      </c>
      <c r="H423" s="24">
        <f t="shared" si="27"/>
        <v>41159</v>
      </c>
    </row>
    <row r="424" spans="2:8" x14ac:dyDescent="0.25">
      <c r="B424" s="24">
        <v>42039</v>
      </c>
      <c r="D424" s="26">
        <f t="shared" si="24"/>
        <v>4</v>
      </c>
      <c r="E424" s="26">
        <f t="shared" si="25"/>
        <v>2</v>
      </c>
      <c r="F424" s="26">
        <f t="shared" si="26"/>
        <v>2015</v>
      </c>
      <c r="H424" s="24">
        <f t="shared" si="27"/>
        <v>42039</v>
      </c>
    </row>
    <row r="425" spans="2:8" x14ac:dyDescent="0.25">
      <c r="B425" s="24">
        <v>37751</v>
      </c>
      <c r="D425" s="26">
        <f t="shared" si="24"/>
        <v>10</v>
      </c>
      <c r="E425" s="26">
        <f t="shared" si="25"/>
        <v>5</v>
      </c>
      <c r="F425" s="26">
        <f t="shared" si="26"/>
        <v>2003</v>
      </c>
      <c r="H425" s="24">
        <f t="shared" si="27"/>
        <v>37751</v>
      </c>
    </row>
    <row r="426" spans="2:8" x14ac:dyDescent="0.25">
      <c r="B426" s="24">
        <v>37472</v>
      </c>
      <c r="D426" s="26">
        <f t="shared" si="24"/>
        <v>4</v>
      </c>
      <c r="E426" s="26">
        <f t="shared" si="25"/>
        <v>8</v>
      </c>
      <c r="F426" s="26">
        <f t="shared" si="26"/>
        <v>2002</v>
      </c>
      <c r="H426" s="24">
        <f t="shared" si="27"/>
        <v>37472</v>
      </c>
    </row>
    <row r="427" spans="2:8" x14ac:dyDescent="0.25">
      <c r="B427" s="24">
        <v>43249</v>
      </c>
      <c r="D427" s="26">
        <f t="shared" si="24"/>
        <v>29</v>
      </c>
      <c r="E427" s="26">
        <f t="shared" si="25"/>
        <v>5</v>
      </c>
      <c r="F427" s="26">
        <f t="shared" si="26"/>
        <v>2018</v>
      </c>
      <c r="H427" s="24">
        <f t="shared" si="27"/>
        <v>43249</v>
      </c>
    </row>
    <row r="428" spans="2:8" x14ac:dyDescent="0.25">
      <c r="B428" s="24">
        <v>37506</v>
      </c>
      <c r="D428" s="26">
        <f t="shared" si="24"/>
        <v>7</v>
      </c>
      <c r="E428" s="26">
        <f t="shared" si="25"/>
        <v>9</v>
      </c>
      <c r="F428" s="26">
        <f t="shared" si="26"/>
        <v>2002</v>
      </c>
      <c r="H428" s="24">
        <f t="shared" si="27"/>
        <v>37506</v>
      </c>
    </row>
    <row r="429" spans="2:8" x14ac:dyDescent="0.25">
      <c r="B429" s="24">
        <v>40504</v>
      </c>
      <c r="D429" s="26">
        <f t="shared" si="24"/>
        <v>22</v>
      </c>
      <c r="E429" s="26">
        <f t="shared" si="25"/>
        <v>11</v>
      </c>
      <c r="F429" s="26">
        <f t="shared" si="26"/>
        <v>2010</v>
      </c>
      <c r="H429" s="24">
        <f t="shared" si="27"/>
        <v>40504</v>
      </c>
    </row>
    <row r="430" spans="2:8" x14ac:dyDescent="0.25">
      <c r="B430" s="24">
        <v>44054</v>
      </c>
      <c r="D430" s="26">
        <f t="shared" si="24"/>
        <v>11</v>
      </c>
      <c r="E430" s="26">
        <f t="shared" si="25"/>
        <v>8</v>
      </c>
      <c r="F430" s="26">
        <f t="shared" si="26"/>
        <v>2020</v>
      </c>
      <c r="H430" s="24">
        <f t="shared" si="27"/>
        <v>44054</v>
      </c>
    </row>
    <row r="431" spans="2:8" x14ac:dyDescent="0.25">
      <c r="B431" s="24">
        <v>41028</v>
      </c>
      <c r="D431" s="26">
        <f t="shared" si="24"/>
        <v>29</v>
      </c>
      <c r="E431" s="26">
        <f t="shared" si="25"/>
        <v>4</v>
      </c>
      <c r="F431" s="26">
        <f t="shared" si="26"/>
        <v>2012</v>
      </c>
      <c r="H431" s="24">
        <f t="shared" si="27"/>
        <v>41028</v>
      </c>
    </row>
    <row r="432" spans="2:8" x14ac:dyDescent="0.25">
      <c r="B432" s="24">
        <v>37800</v>
      </c>
      <c r="D432" s="26">
        <f t="shared" si="24"/>
        <v>28</v>
      </c>
      <c r="E432" s="26">
        <f t="shared" si="25"/>
        <v>6</v>
      </c>
      <c r="F432" s="26">
        <f t="shared" si="26"/>
        <v>2003</v>
      </c>
      <c r="H432" s="24">
        <f t="shared" si="27"/>
        <v>37800</v>
      </c>
    </row>
    <row r="433" spans="2:8" x14ac:dyDescent="0.25">
      <c r="B433" s="24">
        <v>36696</v>
      </c>
      <c r="D433" s="26">
        <f t="shared" si="24"/>
        <v>19</v>
      </c>
      <c r="E433" s="26">
        <f t="shared" si="25"/>
        <v>6</v>
      </c>
      <c r="F433" s="26">
        <f t="shared" si="26"/>
        <v>2000</v>
      </c>
      <c r="H433" s="24">
        <f t="shared" si="27"/>
        <v>36696</v>
      </c>
    </row>
    <row r="434" spans="2:8" x14ac:dyDescent="0.25">
      <c r="B434" s="24">
        <v>44244</v>
      </c>
      <c r="D434" s="26">
        <f t="shared" si="24"/>
        <v>17</v>
      </c>
      <c r="E434" s="26">
        <f t="shared" si="25"/>
        <v>2</v>
      </c>
      <c r="F434" s="26">
        <f t="shared" si="26"/>
        <v>2021</v>
      </c>
      <c r="H434" s="24">
        <f t="shared" si="27"/>
        <v>44244</v>
      </c>
    </row>
    <row r="435" spans="2:8" x14ac:dyDescent="0.25">
      <c r="B435" s="24">
        <v>36554</v>
      </c>
      <c r="D435" s="26">
        <f t="shared" si="24"/>
        <v>29</v>
      </c>
      <c r="E435" s="26">
        <f t="shared" si="25"/>
        <v>1</v>
      </c>
      <c r="F435" s="26">
        <f t="shared" si="26"/>
        <v>2000</v>
      </c>
      <c r="H435" s="24">
        <f t="shared" si="27"/>
        <v>36554</v>
      </c>
    </row>
    <row r="436" spans="2:8" x14ac:dyDescent="0.25">
      <c r="B436" s="24">
        <v>39480</v>
      </c>
      <c r="D436" s="26">
        <f t="shared" si="24"/>
        <v>2</v>
      </c>
      <c r="E436" s="26">
        <f t="shared" si="25"/>
        <v>2</v>
      </c>
      <c r="F436" s="26">
        <f t="shared" si="26"/>
        <v>2008</v>
      </c>
      <c r="H436" s="24">
        <f t="shared" si="27"/>
        <v>39480</v>
      </c>
    </row>
    <row r="437" spans="2:8" x14ac:dyDescent="0.25">
      <c r="B437" s="24">
        <v>40862</v>
      </c>
      <c r="D437" s="26">
        <f t="shared" si="24"/>
        <v>15</v>
      </c>
      <c r="E437" s="26">
        <f t="shared" si="25"/>
        <v>11</v>
      </c>
      <c r="F437" s="26">
        <f t="shared" si="26"/>
        <v>2011</v>
      </c>
      <c r="H437" s="24">
        <f t="shared" si="27"/>
        <v>40862</v>
      </c>
    </row>
    <row r="438" spans="2:8" x14ac:dyDescent="0.25">
      <c r="B438" s="24">
        <v>41862</v>
      </c>
      <c r="D438" s="26">
        <f t="shared" si="24"/>
        <v>11</v>
      </c>
      <c r="E438" s="26">
        <f t="shared" si="25"/>
        <v>8</v>
      </c>
      <c r="F438" s="26">
        <f t="shared" si="26"/>
        <v>2014</v>
      </c>
      <c r="H438" s="24">
        <f t="shared" si="27"/>
        <v>41862</v>
      </c>
    </row>
    <row r="439" spans="2:8" x14ac:dyDescent="0.25">
      <c r="B439" s="24">
        <v>40296</v>
      </c>
      <c r="D439" s="26">
        <f t="shared" si="24"/>
        <v>28</v>
      </c>
      <c r="E439" s="26">
        <f t="shared" si="25"/>
        <v>4</v>
      </c>
      <c r="F439" s="26">
        <f t="shared" si="26"/>
        <v>2010</v>
      </c>
      <c r="H439" s="24">
        <f t="shared" si="27"/>
        <v>40296</v>
      </c>
    </row>
    <row r="440" spans="2:8" x14ac:dyDescent="0.25">
      <c r="B440" s="24">
        <v>37127</v>
      </c>
      <c r="D440" s="26">
        <f t="shared" si="24"/>
        <v>24</v>
      </c>
      <c r="E440" s="26">
        <f t="shared" si="25"/>
        <v>8</v>
      </c>
      <c r="F440" s="26">
        <f t="shared" si="26"/>
        <v>2001</v>
      </c>
      <c r="H440" s="24">
        <f t="shared" si="27"/>
        <v>37127</v>
      </c>
    </row>
    <row r="441" spans="2:8" x14ac:dyDescent="0.25">
      <c r="B441" s="24">
        <v>38789</v>
      </c>
      <c r="D441" s="26">
        <f t="shared" si="24"/>
        <v>13</v>
      </c>
      <c r="E441" s="26">
        <f t="shared" si="25"/>
        <v>3</v>
      </c>
      <c r="F441" s="26">
        <f t="shared" si="26"/>
        <v>2006</v>
      </c>
      <c r="H441" s="24">
        <f t="shared" si="27"/>
        <v>38789</v>
      </c>
    </row>
    <row r="442" spans="2:8" x14ac:dyDescent="0.25">
      <c r="B442" s="24">
        <v>41751</v>
      </c>
      <c r="D442" s="26">
        <f t="shared" si="24"/>
        <v>22</v>
      </c>
      <c r="E442" s="26">
        <f t="shared" si="25"/>
        <v>4</v>
      </c>
      <c r="F442" s="26">
        <f t="shared" si="26"/>
        <v>2014</v>
      </c>
      <c r="H442" s="24">
        <f t="shared" si="27"/>
        <v>41751</v>
      </c>
    </row>
    <row r="443" spans="2:8" x14ac:dyDescent="0.25">
      <c r="B443" s="24">
        <v>37381</v>
      </c>
      <c r="D443" s="26">
        <f t="shared" si="24"/>
        <v>5</v>
      </c>
      <c r="E443" s="26">
        <f t="shared" si="25"/>
        <v>5</v>
      </c>
      <c r="F443" s="26">
        <f t="shared" si="26"/>
        <v>2002</v>
      </c>
      <c r="H443" s="24">
        <f t="shared" si="27"/>
        <v>37381</v>
      </c>
    </row>
    <row r="444" spans="2:8" x14ac:dyDescent="0.25">
      <c r="B444" s="24">
        <v>37339</v>
      </c>
      <c r="D444" s="26">
        <f t="shared" si="24"/>
        <v>24</v>
      </c>
      <c r="E444" s="26">
        <f t="shared" si="25"/>
        <v>3</v>
      </c>
      <c r="F444" s="26">
        <f t="shared" si="26"/>
        <v>2002</v>
      </c>
      <c r="H444" s="24">
        <f t="shared" si="27"/>
        <v>37339</v>
      </c>
    </row>
    <row r="445" spans="2:8" x14ac:dyDescent="0.25">
      <c r="B445" s="24">
        <v>43414</v>
      </c>
      <c r="D445" s="26">
        <f t="shared" si="24"/>
        <v>10</v>
      </c>
      <c r="E445" s="26">
        <f t="shared" si="25"/>
        <v>11</v>
      </c>
      <c r="F445" s="26">
        <f t="shared" si="26"/>
        <v>2018</v>
      </c>
      <c r="H445" s="24">
        <f t="shared" si="27"/>
        <v>43414</v>
      </c>
    </row>
    <row r="446" spans="2:8" x14ac:dyDescent="0.25">
      <c r="B446" s="24">
        <v>39639</v>
      </c>
      <c r="D446" s="26">
        <f t="shared" si="24"/>
        <v>10</v>
      </c>
      <c r="E446" s="26">
        <f t="shared" si="25"/>
        <v>7</v>
      </c>
      <c r="F446" s="26">
        <f t="shared" si="26"/>
        <v>2008</v>
      </c>
      <c r="H446" s="24">
        <f t="shared" si="27"/>
        <v>39639</v>
      </c>
    </row>
    <row r="447" spans="2:8" x14ac:dyDescent="0.25">
      <c r="B447" s="24">
        <v>39050</v>
      </c>
      <c r="D447" s="26">
        <f t="shared" si="24"/>
        <v>29</v>
      </c>
      <c r="E447" s="26">
        <f t="shared" si="25"/>
        <v>11</v>
      </c>
      <c r="F447" s="26">
        <f t="shared" si="26"/>
        <v>2006</v>
      </c>
      <c r="H447" s="24">
        <f t="shared" si="27"/>
        <v>39050</v>
      </c>
    </row>
    <row r="448" spans="2:8" x14ac:dyDescent="0.25">
      <c r="B448" s="24">
        <v>39322</v>
      </c>
      <c r="D448" s="26">
        <f t="shared" si="24"/>
        <v>28</v>
      </c>
      <c r="E448" s="26">
        <f t="shared" si="25"/>
        <v>8</v>
      </c>
      <c r="F448" s="26">
        <f t="shared" si="26"/>
        <v>2007</v>
      </c>
      <c r="H448" s="24">
        <f t="shared" si="27"/>
        <v>39322</v>
      </c>
    </row>
    <row r="449" spans="2:8" x14ac:dyDescent="0.25">
      <c r="B449" s="24">
        <v>37161</v>
      </c>
      <c r="D449" s="26">
        <f t="shared" si="24"/>
        <v>27</v>
      </c>
      <c r="E449" s="26">
        <f t="shared" si="25"/>
        <v>9</v>
      </c>
      <c r="F449" s="26">
        <f t="shared" si="26"/>
        <v>2001</v>
      </c>
      <c r="H449" s="24">
        <f t="shared" si="27"/>
        <v>37161</v>
      </c>
    </row>
    <row r="450" spans="2:8" x14ac:dyDescent="0.25">
      <c r="B450" s="24">
        <v>38270</v>
      </c>
      <c r="D450" s="26">
        <f t="shared" si="24"/>
        <v>10</v>
      </c>
      <c r="E450" s="26">
        <f t="shared" si="25"/>
        <v>10</v>
      </c>
      <c r="F450" s="26">
        <f t="shared" si="26"/>
        <v>2004</v>
      </c>
      <c r="H450" s="24">
        <f t="shared" si="27"/>
        <v>38270</v>
      </c>
    </row>
    <row r="451" spans="2:8" x14ac:dyDescent="0.25">
      <c r="B451" s="24">
        <v>39600</v>
      </c>
      <c r="D451" s="26">
        <f t="shared" si="24"/>
        <v>1</v>
      </c>
      <c r="E451" s="26">
        <f t="shared" si="25"/>
        <v>6</v>
      </c>
      <c r="F451" s="26">
        <f t="shared" si="26"/>
        <v>2008</v>
      </c>
      <c r="H451" s="24">
        <f t="shared" si="27"/>
        <v>39600</v>
      </c>
    </row>
    <row r="452" spans="2:8" x14ac:dyDescent="0.25">
      <c r="B452" s="24">
        <v>40660</v>
      </c>
      <c r="D452" s="26">
        <f t="shared" si="24"/>
        <v>27</v>
      </c>
      <c r="E452" s="26">
        <f t="shared" si="25"/>
        <v>4</v>
      </c>
      <c r="F452" s="26">
        <f t="shared" si="26"/>
        <v>2011</v>
      </c>
      <c r="H452" s="24">
        <f t="shared" si="27"/>
        <v>40660</v>
      </c>
    </row>
    <row r="453" spans="2:8" x14ac:dyDescent="0.25">
      <c r="B453" s="24">
        <v>38937</v>
      </c>
      <c r="D453" s="26">
        <f t="shared" si="24"/>
        <v>8</v>
      </c>
      <c r="E453" s="26">
        <f t="shared" si="25"/>
        <v>8</v>
      </c>
      <c r="F453" s="26">
        <f t="shared" si="26"/>
        <v>2006</v>
      </c>
      <c r="H453" s="24">
        <f t="shared" si="27"/>
        <v>38937</v>
      </c>
    </row>
    <row r="454" spans="2:8" x14ac:dyDescent="0.25">
      <c r="B454" s="24">
        <v>36951</v>
      </c>
      <c r="D454" s="26">
        <f t="shared" si="24"/>
        <v>1</v>
      </c>
      <c r="E454" s="26">
        <f t="shared" si="25"/>
        <v>3</v>
      </c>
      <c r="F454" s="26">
        <f t="shared" si="26"/>
        <v>2001</v>
      </c>
      <c r="H454" s="24">
        <f t="shared" si="27"/>
        <v>36951</v>
      </c>
    </row>
    <row r="455" spans="2:8" x14ac:dyDescent="0.25">
      <c r="B455" s="24">
        <v>43095</v>
      </c>
      <c r="D455" s="26">
        <f t="shared" si="24"/>
        <v>26</v>
      </c>
      <c r="E455" s="26">
        <f t="shared" si="25"/>
        <v>12</v>
      </c>
      <c r="F455" s="26">
        <f t="shared" si="26"/>
        <v>2017</v>
      </c>
      <c r="H455" s="24">
        <f t="shared" si="27"/>
        <v>43095</v>
      </c>
    </row>
    <row r="456" spans="2:8" x14ac:dyDescent="0.25">
      <c r="B456" s="24">
        <v>40418</v>
      </c>
      <c r="D456" s="26">
        <f t="shared" si="24"/>
        <v>28</v>
      </c>
      <c r="E456" s="26">
        <f t="shared" si="25"/>
        <v>8</v>
      </c>
      <c r="F456" s="26">
        <f t="shared" si="26"/>
        <v>2010</v>
      </c>
      <c r="H456" s="24">
        <f t="shared" si="27"/>
        <v>40418</v>
      </c>
    </row>
    <row r="457" spans="2:8" x14ac:dyDescent="0.25">
      <c r="B457" s="24">
        <v>40346</v>
      </c>
      <c r="D457" s="26">
        <f t="shared" si="24"/>
        <v>17</v>
      </c>
      <c r="E457" s="26">
        <f t="shared" si="25"/>
        <v>6</v>
      </c>
      <c r="F457" s="26">
        <f t="shared" si="26"/>
        <v>2010</v>
      </c>
      <c r="H457" s="24">
        <f t="shared" si="27"/>
        <v>40346</v>
      </c>
    </row>
    <row r="458" spans="2:8" x14ac:dyDescent="0.25">
      <c r="B458" s="24">
        <v>36604</v>
      </c>
      <c r="D458" s="26">
        <f t="shared" si="24"/>
        <v>19</v>
      </c>
      <c r="E458" s="26">
        <f t="shared" si="25"/>
        <v>3</v>
      </c>
      <c r="F458" s="26">
        <f t="shared" si="26"/>
        <v>2000</v>
      </c>
      <c r="H458" s="24">
        <f t="shared" si="27"/>
        <v>36604</v>
      </c>
    </row>
    <row r="459" spans="2:8" x14ac:dyDescent="0.25">
      <c r="B459" s="24">
        <v>41255</v>
      </c>
      <c r="D459" s="26">
        <f t="shared" si="24"/>
        <v>12</v>
      </c>
      <c r="E459" s="26">
        <f t="shared" si="25"/>
        <v>12</v>
      </c>
      <c r="F459" s="26">
        <f t="shared" si="26"/>
        <v>2012</v>
      </c>
      <c r="H459" s="24">
        <f t="shared" si="27"/>
        <v>41255</v>
      </c>
    </row>
    <row r="460" spans="2:8" x14ac:dyDescent="0.25">
      <c r="B460" s="24">
        <v>40667</v>
      </c>
      <c r="D460" s="26">
        <f t="shared" ref="D460:D523" si="28">DAY(B460)</f>
        <v>4</v>
      </c>
      <c r="E460" s="26">
        <f t="shared" ref="E460:E523" si="29">MONTH(B460)</f>
        <v>5</v>
      </c>
      <c r="F460" s="26">
        <f t="shared" ref="F460:F523" si="30">YEAR(B460)</f>
        <v>2011</v>
      </c>
      <c r="H460" s="24">
        <f t="shared" ref="H460:H523" si="31">DATE(F460,E460,D460)</f>
        <v>40667</v>
      </c>
    </row>
    <row r="461" spans="2:8" x14ac:dyDescent="0.25">
      <c r="B461" s="24">
        <v>37826</v>
      </c>
      <c r="D461" s="26">
        <f t="shared" si="28"/>
        <v>24</v>
      </c>
      <c r="E461" s="26">
        <f t="shared" si="29"/>
        <v>7</v>
      </c>
      <c r="F461" s="26">
        <f t="shared" si="30"/>
        <v>2003</v>
      </c>
      <c r="H461" s="24">
        <f t="shared" si="31"/>
        <v>37826</v>
      </c>
    </row>
    <row r="462" spans="2:8" x14ac:dyDescent="0.25">
      <c r="B462" s="24">
        <v>43280</v>
      </c>
      <c r="D462" s="26">
        <f t="shared" si="28"/>
        <v>29</v>
      </c>
      <c r="E462" s="26">
        <f t="shared" si="29"/>
        <v>6</v>
      </c>
      <c r="F462" s="26">
        <f t="shared" si="30"/>
        <v>2018</v>
      </c>
      <c r="H462" s="24">
        <f t="shared" si="31"/>
        <v>43280</v>
      </c>
    </row>
    <row r="463" spans="2:8" x14ac:dyDescent="0.25">
      <c r="B463" s="24">
        <v>37555</v>
      </c>
      <c r="D463" s="26">
        <f t="shared" si="28"/>
        <v>26</v>
      </c>
      <c r="E463" s="26">
        <f t="shared" si="29"/>
        <v>10</v>
      </c>
      <c r="F463" s="26">
        <f t="shared" si="30"/>
        <v>2002</v>
      </c>
      <c r="H463" s="24">
        <f t="shared" si="31"/>
        <v>37555</v>
      </c>
    </row>
    <row r="464" spans="2:8" x14ac:dyDescent="0.25">
      <c r="B464" s="24">
        <v>39160</v>
      </c>
      <c r="D464" s="26">
        <f t="shared" si="28"/>
        <v>19</v>
      </c>
      <c r="E464" s="26">
        <f t="shared" si="29"/>
        <v>3</v>
      </c>
      <c r="F464" s="26">
        <f t="shared" si="30"/>
        <v>2007</v>
      </c>
      <c r="H464" s="24">
        <f t="shared" si="31"/>
        <v>39160</v>
      </c>
    </row>
    <row r="465" spans="2:8" x14ac:dyDescent="0.25">
      <c r="B465" s="24">
        <v>43772</v>
      </c>
      <c r="D465" s="26">
        <f t="shared" si="28"/>
        <v>3</v>
      </c>
      <c r="E465" s="26">
        <f t="shared" si="29"/>
        <v>11</v>
      </c>
      <c r="F465" s="26">
        <f t="shared" si="30"/>
        <v>2019</v>
      </c>
      <c r="H465" s="24">
        <f t="shared" si="31"/>
        <v>43772</v>
      </c>
    </row>
    <row r="466" spans="2:8" x14ac:dyDescent="0.25">
      <c r="B466" s="24">
        <v>38693</v>
      </c>
      <c r="D466" s="26">
        <f t="shared" si="28"/>
        <v>7</v>
      </c>
      <c r="E466" s="26">
        <f t="shared" si="29"/>
        <v>12</v>
      </c>
      <c r="F466" s="26">
        <f t="shared" si="30"/>
        <v>2005</v>
      </c>
      <c r="H466" s="24">
        <f t="shared" si="31"/>
        <v>38693</v>
      </c>
    </row>
    <row r="467" spans="2:8" x14ac:dyDescent="0.25">
      <c r="B467" s="24">
        <v>39629</v>
      </c>
      <c r="D467" s="26">
        <f t="shared" si="28"/>
        <v>30</v>
      </c>
      <c r="E467" s="26">
        <f t="shared" si="29"/>
        <v>6</v>
      </c>
      <c r="F467" s="26">
        <f t="shared" si="30"/>
        <v>2008</v>
      </c>
      <c r="H467" s="24">
        <f t="shared" si="31"/>
        <v>39629</v>
      </c>
    </row>
    <row r="468" spans="2:8" x14ac:dyDescent="0.25">
      <c r="B468" s="24">
        <v>37316</v>
      </c>
      <c r="D468" s="26">
        <f t="shared" si="28"/>
        <v>1</v>
      </c>
      <c r="E468" s="26">
        <f t="shared" si="29"/>
        <v>3</v>
      </c>
      <c r="F468" s="26">
        <f t="shared" si="30"/>
        <v>2002</v>
      </c>
      <c r="H468" s="24">
        <f t="shared" si="31"/>
        <v>37316</v>
      </c>
    </row>
    <row r="469" spans="2:8" x14ac:dyDescent="0.25">
      <c r="B469" s="24">
        <v>44463</v>
      </c>
      <c r="D469" s="26">
        <f t="shared" si="28"/>
        <v>24</v>
      </c>
      <c r="E469" s="26">
        <f t="shared" si="29"/>
        <v>9</v>
      </c>
      <c r="F469" s="26">
        <f t="shared" si="30"/>
        <v>2021</v>
      </c>
      <c r="H469" s="24">
        <f t="shared" si="31"/>
        <v>44463</v>
      </c>
    </row>
    <row r="470" spans="2:8" x14ac:dyDescent="0.25">
      <c r="B470" s="24">
        <v>38998</v>
      </c>
      <c r="D470" s="26">
        <f t="shared" si="28"/>
        <v>8</v>
      </c>
      <c r="E470" s="26">
        <f t="shared" si="29"/>
        <v>10</v>
      </c>
      <c r="F470" s="26">
        <f t="shared" si="30"/>
        <v>2006</v>
      </c>
      <c r="H470" s="24">
        <f t="shared" si="31"/>
        <v>38998</v>
      </c>
    </row>
    <row r="471" spans="2:8" x14ac:dyDescent="0.25">
      <c r="B471" s="24">
        <v>37672</v>
      </c>
      <c r="D471" s="26">
        <f t="shared" si="28"/>
        <v>20</v>
      </c>
      <c r="E471" s="26">
        <f t="shared" si="29"/>
        <v>2</v>
      </c>
      <c r="F471" s="26">
        <f t="shared" si="30"/>
        <v>2003</v>
      </c>
      <c r="H471" s="24">
        <f t="shared" si="31"/>
        <v>37672</v>
      </c>
    </row>
    <row r="472" spans="2:8" x14ac:dyDescent="0.25">
      <c r="B472" s="24">
        <v>40477</v>
      </c>
      <c r="D472" s="26">
        <f t="shared" si="28"/>
        <v>26</v>
      </c>
      <c r="E472" s="26">
        <f t="shared" si="29"/>
        <v>10</v>
      </c>
      <c r="F472" s="26">
        <f t="shared" si="30"/>
        <v>2010</v>
      </c>
      <c r="H472" s="24">
        <f t="shared" si="31"/>
        <v>40477</v>
      </c>
    </row>
    <row r="473" spans="2:8" x14ac:dyDescent="0.25">
      <c r="B473" s="24">
        <v>40546</v>
      </c>
      <c r="D473" s="26">
        <f t="shared" si="28"/>
        <v>3</v>
      </c>
      <c r="E473" s="26">
        <f t="shared" si="29"/>
        <v>1</v>
      </c>
      <c r="F473" s="26">
        <f t="shared" si="30"/>
        <v>2011</v>
      </c>
      <c r="H473" s="24">
        <f t="shared" si="31"/>
        <v>40546</v>
      </c>
    </row>
    <row r="474" spans="2:8" x14ac:dyDescent="0.25">
      <c r="B474" s="24">
        <v>40395</v>
      </c>
      <c r="D474" s="26">
        <f t="shared" si="28"/>
        <v>5</v>
      </c>
      <c r="E474" s="26">
        <f t="shared" si="29"/>
        <v>8</v>
      </c>
      <c r="F474" s="26">
        <f t="shared" si="30"/>
        <v>2010</v>
      </c>
      <c r="H474" s="24">
        <f t="shared" si="31"/>
        <v>40395</v>
      </c>
    </row>
    <row r="475" spans="2:8" x14ac:dyDescent="0.25">
      <c r="B475" s="24">
        <v>37299</v>
      </c>
      <c r="D475" s="26">
        <f t="shared" si="28"/>
        <v>12</v>
      </c>
      <c r="E475" s="26">
        <f t="shared" si="29"/>
        <v>2</v>
      </c>
      <c r="F475" s="26">
        <f t="shared" si="30"/>
        <v>2002</v>
      </c>
      <c r="H475" s="24">
        <f t="shared" si="31"/>
        <v>37299</v>
      </c>
    </row>
    <row r="476" spans="2:8" x14ac:dyDescent="0.25">
      <c r="B476" s="24">
        <v>37275</v>
      </c>
      <c r="D476" s="26">
        <f t="shared" si="28"/>
        <v>19</v>
      </c>
      <c r="E476" s="26">
        <f t="shared" si="29"/>
        <v>1</v>
      </c>
      <c r="F476" s="26">
        <f t="shared" si="30"/>
        <v>2002</v>
      </c>
      <c r="H476" s="24">
        <f t="shared" si="31"/>
        <v>37275</v>
      </c>
    </row>
    <row r="477" spans="2:8" x14ac:dyDescent="0.25">
      <c r="B477" s="24">
        <v>41405</v>
      </c>
      <c r="D477" s="26">
        <f t="shared" si="28"/>
        <v>11</v>
      </c>
      <c r="E477" s="26">
        <f t="shared" si="29"/>
        <v>5</v>
      </c>
      <c r="F477" s="26">
        <f t="shared" si="30"/>
        <v>2013</v>
      </c>
      <c r="H477" s="24">
        <f t="shared" si="31"/>
        <v>41405</v>
      </c>
    </row>
    <row r="478" spans="2:8" x14ac:dyDescent="0.25">
      <c r="B478" s="24">
        <v>40400</v>
      </c>
      <c r="D478" s="26">
        <f t="shared" si="28"/>
        <v>10</v>
      </c>
      <c r="E478" s="26">
        <f t="shared" si="29"/>
        <v>8</v>
      </c>
      <c r="F478" s="26">
        <f t="shared" si="30"/>
        <v>2010</v>
      </c>
      <c r="H478" s="24">
        <f t="shared" si="31"/>
        <v>40400</v>
      </c>
    </row>
    <row r="479" spans="2:8" x14ac:dyDescent="0.25">
      <c r="B479" s="24">
        <v>37782</v>
      </c>
      <c r="D479" s="26">
        <f t="shared" si="28"/>
        <v>10</v>
      </c>
      <c r="E479" s="26">
        <f t="shared" si="29"/>
        <v>6</v>
      </c>
      <c r="F479" s="26">
        <f t="shared" si="30"/>
        <v>2003</v>
      </c>
      <c r="H479" s="24">
        <f t="shared" si="31"/>
        <v>37782</v>
      </c>
    </row>
    <row r="480" spans="2:8" x14ac:dyDescent="0.25">
      <c r="B480" s="24">
        <v>42796</v>
      </c>
      <c r="D480" s="26">
        <f t="shared" si="28"/>
        <v>2</v>
      </c>
      <c r="E480" s="26">
        <f t="shared" si="29"/>
        <v>3</v>
      </c>
      <c r="F480" s="26">
        <f t="shared" si="30"/>
        <v>2017</v>
      </c>
      <c r="H480" s="24">
        <f t="shared" si="31"/>
        <v>42796</v>
      </c>
    </row>
    <row r="481" spans="2:8" x14ac:dyDescent="0.25">
      <c r="B481" s="24">
        <v>38866</v>
      </c>
      <c r="D481" s="26">
        <f t="shared" si="28"/>
        <v>29</v>
      </c>
      <c r="E481" s="26">
        <f t="shared" si="29"/>
        <v>5</v>
      </c>
      <c r="F481" s="26">
        <f t="shared" si="30"/>
        <v>2006</v>
      </c>
      <c r="H481" s="24">
        <f t="shared" si="31"/>
        <v>38866</v>
      </c>
    </row>
    <row r="482" spans="2:8" x14ac:dyDescent="0.25">
      <c r="B482" s="24">
        <v>39978</v>
      </c>
      <c r="D482" s="26">
        <f t="shared" si="28"/>
        <v>14</v>
      </c>
      <c r="E482" s="26">
        <f t="shared" si="29"/>
        <v>6</v>
      </c>
      <c r="F482" s="26">
        <f t="shared" si="30"/>
        <v>2009</v>
      </c>
      <c r="H482" s="24">
        <f t="shared" si="31"/>
        <v>39978</v>
      </c>
    </row>
    <row r="483" spans="2:8" x14ac:dyDescent="0.25">
      <c r="B483" s="24">
        <v>40007</v>
      </c>
      <c r="D483" s="26">
        <f t="shared" si="28"/>
        <v>13</v>
      </c>
      <c r="E483" s="26">
        <f t="shared" si="29"/>
        <v>7</v>
      </c>
      <c r="F483" s="26">
        <f t="shared" si="30"/>
        <v>2009</v>
      </c>
      <c r="H483" s="24">
        <f t="shared" si="31"/>
        <v>40007</v>
      </c>
    </row>
    <row r="484" spans="2:8" x14ac:dyDescent="0.25">
      <c r="B484" s="24">
        <v>43335</v>
      </c>
      <c r="D484" s="26">
        <f t="shared" si="28"/>
        <v>23</v>
      </c>
      <c r="E484" s="26">
        <f t="shared" si="29"/>
        <v>8</v>
      </c>
      <c r="F484" s="26">
        <f t="shared" si="30"/>
        <v>2018</v>
      </c>
      <c r="H484" s="24">
        <f t="shared" si="31"/>
        <v>43335</v>
      </c>
    </row>
    <row r="485" spans="2:8" x14ac:dyDescent="0.25">
      <c r="B485" s="24">
        <v>42363</v>
      </c>
      <c r="D485" s="26">
        <f t="shared" si="28"/>
        <v>25</v>
      </c>
      <c r="E485" s="26">
        <f t="shared" si="29"/>
        <v>12</v>
      </c>
      <c r="F485" s="26">
        <f t="shared" si="30"/>
        <v>2015</v>
      </c>
      <c r="H485" s="24">
        <f t="shared" si="31"/>
        <v>42363</v>
      </c>
    </row>
    <row r="486" spans="2:8" x14ac:dyDescent="0.25">
      <c r="B486" s="24">
        <v>36754</v>
      </c>
      <c r="D486" s="26">
        <f t="shared" si="28"/>
        <v>16</v>
      </c>
      <c r="E486" s="26">
        <f t="shared" si="29"/>
        <v>8</v>
      </c>
      <c r="F486" s="26">
        <f t="shared" si="30"/>
        <v>2000</v>
      </c>
      <c r="H486" s="24">
        <f t="shared" si="31"/>
        <v>36754</v>
      </c>
    </row>
    <row r="487" spans="2:8" x14ac:dyDescent="0.25">
      <c r="B487" s="24">
        <v>36602</v>
      </c>
      <c r="D487" s="26">
        <f t="shared" si="28"/>
        <v>17</v>
      </c>
      <c r="E487" s="26">
        <f t="shared" si="29"/>
        <v>3</v>
      </c>
      <c r="F487" s="26">
        <f t="shared" si="30"/>
        <v>2000</v>
      </c>
      <c r="H487" s="24">
        <f t="shared" si="31"/>
        <v>36602</v>
      </c>
    </row>
    <row r="488" spans="2:8" x14ac:dyDescent="0.25">
      <c r="B488" s="24">
        <v>39089</v>
      </c>
      <c r="D488" s="26">
        <f t="shared" si="28"/>
        <v>7</v>
      </c>
      <c r="E488" s="26">
        <f t="shared" si="29"/>
        <v>1</v>
      </c>
      <c r="F488" s="26">
        <f t="shared" si="30"/>
        <v>2007</v>
      </c>
      <c r="H488" s="24">
        <f t="shared" si="31"/>
        <v>39089</v>
      </c>
    </row>
    <row r="489" spans="2:8" x14ac:dyDescent="0.25">
      <c r="B489" s="24">
        <v>38110</v>
      </c>
      <c r="D489" s="26">
        <f t="shared" si="28"/>
        <v>3</v>
      </c>
      <c r="E489" s="26">
        <f t="shared" si="29"/>
        <v>5</v>
      </c>
      <c r="F489" s="26">
        <f t="shared" si="30"/>
        <v>2004</v>
      </c>
      <c r="H489" s="24">
        <f t="shared" si="31"/>
        <v>38110</v>
      </c>
    </row>
    <row r="490" spans="2:8" x14ac:dyDescent="0.25">
      <c r="B490" s="24">
        <v>39698</v>
      </c>
      <c r="D490" s="26">
        <f t="shared" si="28"/>
        <v>7</v>
      </c>
      <c r="E490" s="26">
        <f t="shared" si="29"/>
        <v>9</v>
      </c>
      <c r="F490" s="26">
        <f t="shared" si="30"/>
        <v>2008</v>
      </c>
      <c r="H490" s="24">
        <f t="shared" si="31"/>
        <v>39698</v>
      </c>
    </row>
    <row r="491" spans="2:8" x14ac:dyDescent="0.25">
      <c r="B491" s="24">
        <v>37872</v>
      </c>
      <c r="D491" s="26">
        <f t="shared" si="28"/>
        <v>8</v>
      </c>
      <c r="E491" s="26">
        <f t="shared" si="29"/>
        <v>9</v>
      </c>
      <c r="F491" s="26">
        <f t="shared" si="30"/>
        <v>2003</v>
      </c>
      <c r="H491" s="24">
        <f t="shared" si="31"/>
        <v>37872</v>
      </c>
    </row>
    <row r="492" spans="2:8" x14ac:dyDescent="0.25">
      <c r="B492" s="24">
        <v>42672</v>
      </c>
      <c r="D492" s="26">
        <f t="shared" si="28"/>
        <v>29</v>
      </c>
      <c r="E492" s="26">
        <f t="shared" si="29"/>
        <v>10</v>
      </c>
      <c r="F492" s="26">
        <f t="shared" si="30"/>
        <v>2016</v>
      </c>
      <c r="H492" s="24">
        <f t="shared" si="31"/>
        <v>42672</v>
      </c>
    </row>
    <row r="493" spans="2:8" x14ac:dyDescent="0.25">
      <c r="B493" s="24">
        <v>37863</v>
      </c>
      <c r="D493" s="26">
        <f t="shared" si="28"/>
        <v>30</v>
      </c>
      <c r="E493" s="26">
        <f t="shared" si="29"/>
        <v>8</v>
      </c>
      <c r="F493" s="26">
        <f t="shared" si="30"/>
        <v>2003</v>
      </c>
      <c r="H493" s="24">
        <f t="shared" si="31"/>
        <v>37863</v>
      </c>
    </row>
    <row r="494" spans="2:8" x14ac:dyDescent="0.25">
      <c r="B494" s="24">
        <v>39210</v>
      </c>
      <c r="D494" s="26">
        <f t="shared" si="28"/>
        <v>8</v>
      </c>
      <c r="E494" s="26">
        <f t="shared" si="29"/>
        <v>5</v>
      </c>
      <c r="F494" s="26">
        <f t="shared" si="30"/>
        <v>2007</v>
      </c>
      <c r="H494" s="24">
        <f t="shared" si="31"/>
        <v>39210</v>
      </c>
    </row>
    <row r="495" spans="2:8" x14ac:dyDescent="0.25">
      <c r="B495" s="24">
        <v>39783</v>
      </c>
      <c r="D495" s="26">
        <f t="shared" si="28"/>
        <v>1</v>
      </c>
      <c r="E495" s="26">
        <f t="shared" si="29"/>
        <v>12</v>
      </c>
      <c r="F495" s="26">
        <f t="shared" si="30"/>
        <v>2008</v>
      </c>
      <c r="H495" s="24">
        <f t="shared" si="31"/>
        <v>39783</v>
      </c>
    </row>
    <row r="496" spans="2:8" x14ac:dyDescent="0.25">
      <c r="B496" s="24">
        <v>42729</v>
      </c>
      <c r="D496" s="26">
        <f t="shared" si="28"/>
        <v>25</v>
      </c>
      <c r="E496" s="26">
        <f t="shared" si="29"/>
        <v>12</v>
      </c>
      <c r="F496" s="26">
        <f t="shared" si="30"/>
        <v>2016</v>
      </c>
      <c r="H496" s="24">
        <f t="shared" si="31"/>
        <v>42729</v>
      </c>
    </row>
    <row r="497" spans="2:8" x14ac:dyDescent="0.25">
      <c r="B497" s="24">
        <v>41841</v>
      </c>
      <c r="D497" s="26">
        <f t="shared" si="28"/>
        <v>21</v>
      </c>
      <c r="E497" s="26">
        <f t="shared" si="29"/>
        <v>7</v>
      </c>
      <c r="F497" s="26">
        <f t="shared" si="30"/>
        <v>2014</v>
      </c>
      <c r="H497" s="24">
        <f t="shared" si="31"/>
        <v>41841</v>
      </c>
    </row>
    <row r="498" spans="2:8" x14ac:dyDescent="0.25">
      <c r="B498" s="24">
        <v>37039</v>
      </c>
      <c r="D498" s="26">
        <f t="shared" si="28"/>
        <v>28</v>
      </c>
      <c r="E498" s="26">
        <f t="shared" si="29"/>
        <v>5</v>
      </c>
      <c r="F498" s="26">
        <f t="shared" si="30"/>
        <v>2001</v>
      </c>
      <c r="H498" s="24">
        <f t="shared" si="31"/>
        <v>37039</v>
      </c>
    </row>
    <row r="499" spans="2:8" x14ac:dyDescent="0.25">
      <c r="B499" s="24">
        <v>42991</v>
      </c>
      <c r="D499" s="26">
        <f t="shared" si="28"/>
        <v>13</v>
      </c>
      <c r="E499" s="26">
        <f t="shared" si="29"/>
        <v>9</v>
      </c>
      <c r="F499" s="26">
        <f t="shared" si="30"/>
        <v>2017</v>
      </c>
      <c r="H499" s="24">
        <f t="shared" si="31"/>
        <v>42991</v>
      </c>
    </row>
    <row r="500" spans="2:8" x14ac:dyDescent="0.25">
      <c r="B500" s="24">
        <v>38400</v>
      </c>
      <c r="D500" s="26">
        <f t="shared" si="28"/>
        <v>17</v>
      </c>
      <c r="E500" s="26">
        <f t="shared" si="29"/>
        <v>2</v>
      </c>
      <c r="F500" s="26">
        <f t="shared" si="30"/>
        <v>2005</v>
      </c>
      <c r="H500" s="24">
        <f t="shared" si="31"/>
        <v>38400</v>
      </c>
    </row>
    <row r="501" spans="2:8" x14ac:dyDescent="0.25">
      <c r="B501" s="24">
        <v>38646</v>
      </c>
      <c r="D501" s="26">
        <f t="shared" si="28"/>
        <v>21</v>
      </c>
      <c r="E501" s="26">
        <f t="shared" si="29"/>
        <v>10</v>
      </c>
      <c r="F501" s="26">
        <f t="shared" si="30"/>
        <v>2005</v>
      </c>
      <c r="H501" s="24">
        <f t="shared" si="31"/>
        <v>38646</v>
      </c>
    </row>
    <row r="502" spans="2:8" x14ac:dyDescent="0.25">
      <c r="B502" s="24">
        <v>37676</v>
      </c>
      <c r="D502" s="26">
        <f t="shared" si="28"/>
        <v>24</v>
      </c>
      <c r="E502" s="26">
        <f t="shared" si="29"/>
        <v>2</v>
      </c>
      <c r="F502" s="26">
        <f t="shared" si="30"/>
        <v>2003</v>
      </c>
      <c r="H502" s="24">
        <f t="shared" si="31"/>
        <v>37676</v>
      </c>
    </row>
    <row r="503" spans="2:8" x14ac:dyDescent="0.25">
      <c r="B503" s="24">
        <v>40317</v>
      </c>
      <c r="D503" s="26">
        <f t="shared" si="28"/>
        <v>19</v>
      </c>
      <c r="E503" s="26">
        <f t="shared" si="29"/>
        <v>5</v>
      </c>
      <c r="F503" s="26">
        <f t="shared" si="30"/>
        <v>2010</v>
      </c>
      <c r="H503" s="24">
        <f t="shared" si="31"/>
        <v>40317</v>
      </c>
    </row>
    <row r="504" spans="2:8" x14ac:dyDescent="0.25">
      <c r="B504" s="24">
        <v>40745</v>
      </c>
      <c r="D504" s="26">
        <f t="shared" si="28"/>
        <v>21</v>
      </c>
      <c r="E504" s="26">
        <f t="shared" si="29"/>
        <v>7</v>
      </c>
      <c r="F504" s="26">
        <f t="shared" si="30"/>
        <v>2011</v>
      </c>
      <c r="H504" s="24">
        <f t="shared" si="31"/>
        <v>40745</v>
      </c>
    </row>
    <row r="505" spans="2:8" x14ac:dyDescent="0.25">
      <c r="B505" s="24">
        <v>39016</v>
      </c>
      <c r="D505" s="26">
        <f t="shared" si="28"/>
        <v>26</v>
      </c>
      <c r="E505" s="26">
        <f t="shared" si="29"/>
        <v>10</v>
      </c>
      <c r="F505" s="26">
        <f t="shared" si="30"/>
        <v>2006</v>
      </c>
      <c r="H505" s="24">
        <f t="shared" si="31"/>
        <v>39016</v>
      </c>
    </row>
    <row r="506" spans="2:8" x14ac:dyDescent="0.25">
      <c r="B506" s="24">
        <v>40602</v>
      </c>
      <c r="D506" s="26">
        <f t="shared" si="28"/>
        <v>28</v>
      </c>
      <c r="E506" s="26">
        <f t="shared" si="29"/>
        <v>2</v>
      </c>
      <c r="F506" s="26">
        <f t="shared" si="30"/>
        <v>2011</v>
      </c>
      <c r="H506" s="24">
        <f t="shared" si="31"/>
        <v>40602</v>
      </c>
    </row>
    <row r="507" spans="2:8" x14ac:dyDescent="0.25">
      <c r="B507" s="24">
        <v>42696</v>
      </c>
      <c r="D507" s="26">
        <f t="shared" si="28"/>
        <v>22</v>
      </c>
      <c r="E507" s="26">
        <f t="shared" si="29"/>
        <v>11</v>
      </c>
      <c r="F507" s="26">
        <f t="shared" si="30"/>
        <v>2016</v>
      </c>
      <c r="H507" s="24">
        <f t="shared" si="31"/>
        <v>42696</v>
      </c>
    </row>
    <row r="508" spans="2:8" x14ac:dyDescent="0.25">
      <c r="B508" s="24">
        <v>38716</v>
      </c>
      <c r="D508" s="26">
        <f t="shared" si="28"/>
        <v>30</v>
      </c>
      <c r="E508" s="26">
        <f t="shared" si="29"/>
        <v>12</v>
      </c>
      <c r="F508" s="26">
        <f t="shared" si="30"/>
        <v>2005</v>
      </c>
      <c r="H508" s="24">
        <f t="shared" si="31"/>
        <v>38716</v>
      </c>
    </row>
    <row r="509" spans="2:8" x14ac:dyDescent="0.25">
      <c r="B509" s="24">
        <v>38070</v>
      </c>
      <c r="D509" s="26">
        <f t="shared" si="28"/>
        <v>24</v>
      </c>
      <c r="E509" s="26">
        <f t="shared" si="29"/>
        <v>3</v>
      </c>
      <c r="F509" s="26">
        <f t="shared" si="30"/>
        <v>2004</v>
      </c>
      <c r="H509" s="24">
        <f t="shared" si="31"/>
        <v>38070</v>
      </c>
    </row>
    <row r="510" spans="2:8" x14ac:dyDescent="0.25">
      <c r="B510" s="24">
        <v>43827</v>
      </c>
      <c r="D510" s="26">
        <f t="shared" si="28"/>
        <v>28</v>
      </c>
      <c r="E510" s="26">
        <f t="shared" si="29"/>
        <v>12</v>
      </c>
      <c r="F510" s="26">
        <f t="shared" si="30"/>
        <v>2019</v>
      </c>
      <c r="H510" s="24">
        <f t="shared" si="31"/>
        <v>43827</v>
      </c>
    </row>
    <row r="511" spans="2:8" x14ac:dyDescent="0.25">
      <c r="B511" s="24">
        <v>43095</v>
      </c>
      <c r="D511" s="26">
        <f t="shared" si="28"/>
        <v>26</v>
      </c>
      <c r="E511" s="26">
        <f t="shared" si="29"/>
        <v>12</v>
      </c>
      <c r="F511" s="26">
        <f t="shared" si="30"/>
        <v>2017</v>
      </c>
      <c r="H511" s="24">
        <f t="shared" si="31"/>
        <v>43095</v>
      </c>
    </row>
    <row r="512" spans="2:8" x14ac:dyDescent="0.25">
      <c r="B512" s="24">
        <v>37524</v>
      </c>
      <c r="D512" s="26">
        <f t="shared" si="28"/>
        <v>25</v>
      </c>
      <c r="E512" s="26">
        <f t="shared" si="29"/>
        <v>9</v>
      </c>
      <c r="F512" s="26">
        <f t="shared" si="30"/>
        <v>2002</v>
      </c>
      <c r="H512" s="24">
        <f t="shared" si="31"/>
        <v>37524</v>
      </c>
    </row>
    <row r="513" spans="2:8" x14ac:dyDescent="0.25">
      <c r="B513" s="24">
        <v>37208</v>
      </c>
      <c r="D513" s="26">
        <f t="shared" si="28"/>
        <v>13</v>
      </c>
      <c r="E513" s="26">
        <f t="shared" si="29"/>
        <v>11</v>
      </c>
      <c r="F513" s="26">
        <f t="shared" si="30"/>
        <v>2001</v>
      </c>
      <c r="H513" s="24">
        <f t="shared" si="31"/>
        <v>37208</v>
      </c>
    </row>
    <row r="514" spans="2:8" x14ac:dyDescent="0.25">
      <c r="B514" s="24">
        <v>42176</v>
      </c>
      <c r="D514" s="26">
        <f t="shared" si="28"/>
        <v>21</v>
      </c>
      <c r="E514" s="26">
        <f t="shared" si="29"/>
        <v>6</v>
      </c>
      <c r="F514" s="26">
        <f t="shared" si="30"/>
        <v>2015</v>
      </c>
      <c r="H514" s="24">
        <f t="shared" si="31"/>
        <v>42176</v>
      </c>
    </row>
    <row r="515" spans="2:8" x14ac:dyDescent="0.25">
      <c r="B515" s="24">
        <v>40969</v>
      </c>
      <c r="D515" s="26">
        <f t="shared" si="28"/>
        <v>1</v>
      </c>
      <c r="E515" s="26">
        <f t="shared" si="29"/>
        <v>3</v>
      </c>
      <c r="F515" s="26">
        <f t="shared" si="30"/>
        <v>2012</v>
      </c>
      <c r="H515" s="24">
        <f t="shared" si="31"/>
        <v>40969</v>
      </c>
    </row>
    <row r="516" spans="2:8" x14ac:dyDescent="0.25">
      <c r="B516" s="24">
        <v>43929</v>
      </c>
      <c r="D516" s="26">
        <f t="shared" si="28"/>
        <v>8</v>
      </c>
      <c r="E516" s="26">
        <f t="shared" si="29"/>
        <v>4</v>
      </c>
      <c r="F516" s="26">
        <f t="shared" si="30"/>
        <v>2020</v>
      </c>
      <c r="H516" s="24">
        <f t="shared" si="31"/>
        <v>43929</v>
      </c>
    </row>
    <row r="517" spans="2:8" x14ac:dyDescent="0.25">
      <c r="B517" s="24">
        <v>38525</v>
      </c>
      <c r="D517" s="26">
        <f t="shared" si="28"/>
        <v>22</v>
      </c>
      <c r="E517" s="26">
        <f t="shared" si="29"/>
        <v>6</v>
      </c>
      <c r="F517" s="26">
        <f t="shared" si="30"/>
        <v>2005</v>
      </c>
      <c r="H517" s="24">
        <f t="shared" si="31"/>
        <v>38525</v>
      </c>
    </row>
    <row r="518" spans="2:8" x14ac:dyDescent="0.25">
      <c r="B518" s="24">
        <v>44268</v>
      </c>
      <c r="D518" s="26">
        <f t="shared" si="28"/>
        <v>13</v>
      </c>
      <c r="E518" s="26">
        <f t="shared" si="29"/>
        <v>3</v>
      </c>
      <c r="F518" s="26">
        <f t="shared" si="30"/>
        <v>2021</v>
      </c>
      <c r="H518" s="24">
        <f t="shared" si="31"/>
        <v>44268</v>
      </c>
    </row>
    <row r="519" spans="2:8" x14ac:dyDescent="0.25">
      <c r="B519" s="24">
        <v>40823</v>
      </c>
      <c r="D519" s="26">
        <f t="shared" si="28"/>
        <v>7</v>
      </c>
      <c r="E519" s="26">
        <f t="shared" si="29"/>
        <v>10</v>
      </c>
      <c r="F519" s="26">
        <f t="shared" si="30"/>
        <v>2011</v>
      </c>
      <c r="H519" s="24">
        <f t="shared" si="31"/>
        <v>40823</v>
      </c>
    </row>
    <row r="520" spans="2:8" x14ac:dyDescent="0.25">
      <c r="B520" s="24">
        <v>37800</v>
      </c>
      <c r="D520" s="26">
        <f t="shared" si="28"/>
        <v>28</v>
      </c>
      <c r="E520" s="26">
        <f t="shared" si="29"/>
        <v>6</v>
      </c>
      <c r="F520" s="26">
        <f t="shared" si="30"/>
        <v>2003</v>
      </c>
      <c r="H520" s="24">
        <f t="shared" si="31"/>
        <v>37800</v>
      </c>
    </row>
    <row r="521" spans="2:8" x14ac:dyDescent="0.25">
      <c r="B521" s="24">
        <v>43434</v>
      </c>
      <c r="D521" s="26">
        <f t="shared" si="28"/>
        <v>30</v>
      </c>
      <c r="E521" s="26">
        <f t="shared" si="29"/>
        <v>11</v>
      </c>
      <c r="F521" s="26">
        <f t="shared" si="30"/>
        <v>2018</v>
      </c>
      <c r="H521" s="24">
        <f t="shared" si="31"/>
        <v>43434</v>
      </c>
    </row>
    <row r="522" spans="2:8" x14ac:dyDescent="0.25">
      <c r="B522" s="24">
        <v>42928</v>
      </c>
      <c r="D522" s="26">
        <f t="shared" si="28"/>
        <v>12</v>
      </c>
      <c r="E522" s="26">
        <f t="shared" si="29"/>
        <v>7</v>
      </c>
      <c r="F522" s="26">
        <f t="shared" si="30"/>
        <v>2017</v>
      </c>
      <c r="H522" s="24">
        <f t="shared" si="31"/>
        <v>42928</v>
      </c>
    </row>
    <row r="523" spans="2:8" x14ac:dyDescent="0.25">
      <c r="B523" s="24">
        <v>41390</v>
      </c>
      <c r="D523" s="26">
        <f t="shared" si="28"/>
        <v>26</v>
      </c>
      <c r="E523" s="26">
        <f t="shared" si="29"/>
        <v>4</v>
      </c>
      <c r="F523" s="26">
        <f t="shared" si="30"/>
        <v>2013</v>
      </c>
      <c r="H523" s="24">
        <f t="shared" si="31"/>
        <v>41390</v>
      </c>
    </row>
    <row r="524" spans="2:8" x14ac:dyDescent="0.25">
      <c r="B524" s="24">
        <v>37132</v>
      </c>
      <c r="D524" s="26">
        <f t="shared" ref="D524:D587" si="32">DAY(B524)</f>
        <v>29</v>
      </c>
      <c r="E524" s="26">
        <f t="shared" ref="E524:E587" si="33">MONTH(B524)</f>
        <v>8</v>
      </c>
      <c r="F524" s="26">
        <f t="shared" ref="F524:F587" si="34">YEAR(B524)</f>
        <v>2001</v>
      </c>
      <c r="H524" s="24">
        <f t="shared" ref="H524:H587" si="35">DATE(F524,E524,D524)</f>
        <v>37132</v>
      </c>
    </row>
    <row r="525" spans="2:8" x14ac:dyDescent="0.25">
      <c r="B525" s="24">
        <v>42751</v>
      </c>
      <c r="D525" s="26">
        <f t="shared" si="32"/>
        <v>16</v>
      </c>
      <c r="E525" s="26">
        <f t="shared" si="33"/>
        <v>1</v>
      </c>
      <c r="F525" s="26">
        <f t="shared" si="34"/>
        <v>2017</v>
      </c>
      <c r="H525" s="24">
        <f t="shared" si="35"/>
        <v>42751</v>
      </c>
    </row>
    <row r="526" spans="2:8" x14ac:dyDescent="0.25">
      <c r="B526" s="24">
        <v>37013</v>
      </c>
      <c r="D526" s="26">
        <f t="shared" si="32"/>
        <v>2</v>
      </c>
      <c r="E526" s="26">
        <f t="shared" si="33"/>
        <v>5</v>
      </c>
      <c r="F526" s="26">
        <f t="shared" si="34"/>
        <v>2001</v>
      </c>
      <c r="H526" s="24">
        <f t="shared" si="35"/>
        <v>37013</v>
      </c>
    </row>
    <row r="527" spans="2:8" x14ac:dyDescent="0.25">
      <c r="B527" s="24">
        <v>36881</v>
      </c>
      <c r="D527" s="26">
        <f t="shared" si="32"/>
        <v>21</v>
      </c>
      <c r="E527" s="26">
        <f t="shared" si="33"/>
        <v>12</v>
      </c>
      <c r="F527" s="26">
        <f t="shared" si="34"/>
        <v>2000</v>
      </c>
      <c r="H527" s="24">
        <f t="shared" si="35"/>
        <v>36881</v>
      </c>
    </row>
    <row r="528" spans="2:8" x14ac:dyDescent="0.25">
      <c r="B528" s="24">
        <v>43015</v>
      </c>
      <c r="D528" s="26">
        <f t="shared" si="32"/>
        <v>7</v>
      </c>
      <c r="E528" s="26">
        <f t="shared" si="33"/>
        <v>10</v>
      </c>
      <c r="F528" s="26">
        <f t="shared" si="34"/>
        <v>2017</v>
      </c>
      <c r="H528" s="24">
        <f t="shared" si="35"/>
        <v>43015</v>
      </c>
    </row>
    <row r="529" spans="2:8" x14ac:dyDescent="0.25">
      <c r="B529" s="24">
        <v>38016</v>
      </c>
      <c r="D529" s="26">
        <f t="shared" si="32"/>
        <v>30</v>
      </c>
      <c r="E529" s="26">
        <f t="shared" si="33"/>
        <v>1</v>
      </c>
      <c r="F529" s="26">
        <f t="shared" si="34"/>
        <v>2004</v>
      </c>
      <c r="H529" s="24">
        <f t="shared" si="35"/>
        <v>38016</v>
      </c>
    </row>
    <row r="530" spans="2:8" x14ac:dyDescent="0.25">
      <c r="B530" s="24">
        <v>38422</v>
      </c>
      <c r="D530" s="26">
        <f t="shared" si="32"/>
        <v>11</v>
      </c>
      <c r="E530" s="26">
        <f t="shared" si="33"/>
        <v>3</v>
      </c>
      <c r="F530" s="26">
        <f t="shared" si="34"/>
        <v>2005</v>
      </c>
      <c r="H530" s="24">
        <f t="shared" si="35"/>
        <v>38422</v>
      </c>
    </row>
    <row r="531" spans="2:8" x14ac:dyDescent="0.25">
      <c r="B531" s="24">
        <v>38094</v>
      </c>
      <c r="D531" s="26">
        <f t="shared" si="32"/>
        <v>17</v>
      </c>
      <c r="E531" s="26">
        <f t="shared" si="33"/>
        <v>4</v>
      </c>
      <c r="F531" s="26">
        <f t="shared" si="34"/>
        <v>2004</v>
      </c>
      <c r="H531" s="24">
        <f t="shared" si="35"/>
        <v>38094</v>
      </c>
    </row>
    <row r="532" spans="2:8" x14ac:dyDescent="0.25">
      <c r="B532" s="24">
        <v>41974</v>
      </c>
      <c r="D532" s="26">
        <f t="shared" si="32"/>
        <v>1</v>
      </c>
      <c r="E532" s="26">
        <f t="shared" si="33"/>
        <v>12</v>
      </c>
      <c r="F532" s="26">
        <f t="shared" si="34"/>
        <v>2014</v>
      </c>
      <c r="H532" s="24">
        <f t="shared" si="35"/>
        <v>41974</v>
      </c>
    </row>
    <row r="533" spans="2:8" x14ac:dyDescent="0.25">
      <c r="B533" s="24">
        <v>39884</v>
      </c>
      <c r="D533" s="26">
        <f t="shared" si="32"/>
        <v>12</v>
      </c>
      <c r="E533" s="26">
        <f t="shared" si="33"/>
        <v>3</v>
      </c>
      <c r="F533" s="26">
        <f t="shared" si="34"/>
        <v>2009</v>
      </c>
      <c r="H533" s="24">
        <f t="shared" si="35"/>
        <v>39884</v>
      </c>
    </row>
    <row r="534" spans="2:8" x14ac:dyDescent="0.25">
      <c r="B534" s="24">
        <v>43279</v>
      </c>
      <c r="D534" s="26">
        <f t="shared" si="32"/>
        <v>28</v>
      </c>
      <c r="E534" s="26">
        <f t="shared" si="33"/>
        <v>6</v>
      </c>
      <c r="F534" s="26">
        <f t="shared" si="34"/>
        <v>2018</v>
      </c>
      <c r="H534" s="24">
        <f t="shared" si="35"/>
        <v>43279</v>
      </c>
    </row>
    <row r="535" spans="2:8" x14ac:dyDescent="0.25">
      <c r="B535" s="24">
        <v>42084</v>
      </c>
      <c r="D535" s="26">
        <f t="shared" si="32"/>
        <v>21</v>
      </c>
      <c r="E535" s="26">
        <f t="shared" si="33"/>
        <v>3</v>
      </c>
      <c r="F535" s="26">
        <f t="shared" si="34"/>
        <v>2015</v>
      </c>
      <c r="H535" s="24">
        <f t="shared" si="35"/>
        <v>42084</v>
      </c>
    </row>
    <row r="536" spans="2:8" x14ac:dyDescent="0.25">
      <c r="B536" s="24">
        <v>38520</v>
      </c>
      <c r="D536" s="26">
        <f t="shared" si="32"/>
        <v>17</v>
      </c>
      <c r="E536" s="26">
        <f t="shared" si="33"/>
        <v>6</v>
      </c>
      <c r="F536" s="26">
        <f t="shared" si="34"/>
        <v>2005</v>
      </c>
      <c r="H536" s="24">
        <f t="shared" si="35"/>
        <v>38520</v>
      </c>
    </row>
    <row r="537" spans="2:8" x14ac:dyDescent="0.25">
      <c r="B537" s="24">
        <v>40687</v>
      </c>
      <c r="D537" s="26">
        <f t="shared" si="32"/>
        <v>24</v>
      </c>
      <c r="E537" s="26">
        <f t="shared" si="33"/>
        <v>5</v>
      </c>
      <c r="F537" s="26">
        <f t="shared" si="34"/>
        <v>2011</v>
      </c>
      <c r="H537" s="24">
        <f t="shared" si="35"/>
        <v>40687</v>
      </c>
    </row>
    <row r="538" spans="2:8" x14ac:dyDescent="0.25">
      <c r="B538" s="24">
        <v>43771</v>
      </c>
      <c r="D538" s="26">
        <f t="shared" si="32"/>
        <v>2</v>
      </c>
      <c r="E538" s="26">
        <f t="shared" si="33"/>
        <v>11</v>
      </c>
      <c r="F538" s="26">
        <f t="shared" si="34"/>
        <v>2019</v>
      </c>
      <c r="H538" s="24">
        <f t="shared" si="35"/>
        <v>43771</v>
      </c>
    </row>
    <row r="539" spans="2:8" x14ac:dyDescent="0.25">
      <c r="B539" s="24">
        <v>38983</v>
      </c>
      <c r="D539" s="26">
        <f t="shared" si="32"/>
        <v>23</v>
      </c>
      <c r="E539" s="26">
        <f t="shared" si="33"/>
        <v>9</v>
      </c>
      <c r="F539" s="26">
        <f t="shared" si="34"/>
        <v>2006</v>
      </c>
      <c r="H539" s="24">
        <f t="shared" si="35"/>
        <v>38983</v>
      </c>
    </row>
    <row r="540" spans="2:8" x14ac:dyDescent="0.25">
      <c r="B540" s="24">
        <v>40108</v>
      </c>
      <c r="D540" s="26">
        <f t="shared" si="32"/>
        <v>22</v>
      </c>
      <c r="E540" s="26">
        <f t="shared" si="33"/>
        <v>10</v>
      </c>
      <c r="F540" s="26">
        <f t="shared" si="34"/>
        <v>2009</v>
      </c>
      <c r="H540" s="24">
        <f t="shared" si="35"/>
        <v>40108</v>
      </c>
    </row>
    <row r="541" spans="2:8" x14ac:dyDescent="0.25">
      <c r="B541" s="24">
        <v>40930</v>
      </c>
      <c r="D541" s="26">
        <f t="shared" si="32"/>
        <v>22</v>
      </c>
      <c r="E541" s="26">
        <f t="shared" si="33"/>
        <v>1</v>
      </c>
      <c r="F541" s="26">
        <f t="shared" si="34"/>
        <v>2012</v>
      </c>
      <c r="H541" s="24">
        <f t="shared" si="35"/>
        <v>40930</v>
      </c>
    </row>
    <row r="542" spans="2:8" x14ac:dyDescent="0.25">
      <c r="B542" s="24">
        <v>39346</v>
      </c>
      <c r="D542" s="26">
        <f t="shared" si="32"/>
        <v>21</v>
      </c>
      <c r="E542" s="26">
        <f t="shared" si="33"/>
        <v>9</v>
      </c>
      <c r="F542" s="26">
        <f t="shared" si="34"/>
        <v>2007</v>
      </c>
      <c r="H542" s="24">
        <f t="shared" si="35"/>
        <v>39346</v>
      </c>
    </row>
    <row r="543" spans="2:8" x14ac:dyDescent="0.25">
      <c r="B543" s="24">
        <v>39384</v>
      </c>
      <c r="D543" s="26">
        <f t="shared" si="32"/>
        <v>29</v>
      </c>
      <c r="E543" s="26">
        <f t="shared" si="33"/>
        <v>10</v>
      </c>
      <c r="F543" s="26">
        <f t="shared" si="34"/>
        <v>2007</v>
      </c>
      <c r="H543" s="24">
        <f t="shared" si="35"/>
        <v>39384</v>
      </c>
    </row>
    <row r="544" spans="2:8" x14ac:dyDescent="0.25">
      <c r="B544" s="24">
        <v>38527</v>
      </c>
      <c r="D544" s="26">
        <f t="shared" si="32"/>
        <v>24</v>
      </c>
      <c r="E544" s="26">
        <f t="shared" si="33"/>
        <v>6</v>
      </c>
      <c r="F544" s="26">
        <f t="shared" si="34"/>
        <v>2005</v>
      </c>
      <c r="H544" s="24">
        <f t="shared" si="35"/>
        <v>38527</v>
      </c>
    </row>
    <row r="545" spans="2:8" x14ac:dyDescent="0.25">
      <c r="B545" s="24">
        <v>40609</v>
      </c>
      <c r="D545" s="26">
        <f t="shared" si="32"/>
        <v>7</v>
      </c>
      <c r="E545" s="26">
        <f t="shared" si="33"/>
        <v>3</v>
      </c>
      <c r="F545" s="26">
        <f t="shared" si="34"/>
        <v>2011</v>
      </c>
      <c r="H545" s="24">
        <f t="shared" si="35"/>
        <v>40609</v>
      </c>
    </row>
    <row r="546" spans="2:8" x14ac:dyDescent="0.25">
      <c r="B546" s="24">
        <v>36541</v>
      </c>
      <c r="D546" s="26">
        <f t="shared" si="32"/>
        <v>16</v>
      </c>
      <c r="E546" s="26">
        <f t="shared" si="33"/>
        <v>1</v>
      </c>
      <c r="F546" s="26">
        <f t="shared" si="34"/>
        <v>2000</v>
      </c>
      <c r="H546" s="24">
        <f t="shared" si="35"/>
        <v>36541</v>
      </c>
    </row>
    <row r="547" spans="2:8" x14ac:dyDescent="0.25">
      <c r="B547" s="24">
        <v>42712</v>
      </c>
      <c r="D547" s="26">
        <f t="shared" si="32"/>
        <v>8</v>
      </c>
      <c r="E547" s="26">
        <f t="shared" si="33"/>
        <v>12</v>
      </c>
      <c r="F547" s="26">
        <f t="shared" si="34"/>
        <v>2016</v>
      </c>
      <c r="H547" s="24">
        <f t="shared" si="35"/>
        <v>42712</v>
      </c>
    </row>
    <row r="548" spans="2:8" x14ac:dyDescent="0.25">
      <c r="B548" s="24">
        <v>42146</v>
      </c>
      <c r="D548" s="26">
        <f t="shared" si="32"/>
        <v>22</v>
      </c>
      <c r="E548" s="26">
        <f t="shared" si="33"/>
        <v>5</v>
      </c>
      <c r="F548" s="26">
        <f t="shared" si="34"/>
        <v>2015</v>
      </c>
      <c r="H548" s="24">
        <f t="shared" si="35"/>
        <v>42146</v>
      </c>
    </row>
    <row r="549" spans="2:8" x14ac:dyDescent="0.25">
      <c r="B549" s="24">
        <v>40683</v>
      </c>
      <c r="D549" s="26">
        <f t="shared" si="32"/>
        <v>20</v>
      </c>
      <c r="E549" s="26">
        <f t="shared" si="33"/>
        <v>5</v>
      </c>
      <c r="F549" s="26">
        <f t="shared" si="34"/>
        <v>2011</v>
      </c>
      <c r="H549" s="24">
        <f t="shared" si="35"/>
        <v>40683</v>
      </c>
    </row>
    <row r="550" spans="2:8" x14ac:dyDescent="0.25">
      <c r="B550" s="24">
        <v>39332</v>
      </c>
      <c r="D550" s="26">
        <f t="shared" si="32"/>
        <v>7</v>
      </c>
      <c r="E550" s="26">
        <f t="shared" si="33"/>
        <v>9</v>
      </c>
      <c r="F550" s="26">
        <f t="shared" si="34"/>
        <v>2007</v>
      </c>
      <c r="H550" s="24">
        <f t="shared" si="35"/>
        <v>39332</v>
      </c>
    </row>
    <row r="551" spans="2:8" x14ac:dyDescent="0.25">
      <c r="B551" s="24">
        <v>37723</v>
      </c>
      <c r="D551" s="26">
        <f t="shared" si="32"/>
        <v>12</v>
      </c>
      <c r="E551" s="26">
        <f t="shared" si="33"/>
        <v>4</v>
      </c>
      <c r="F551" s="26">
        <f t="shared" si="34"/>
        <v>2003</v>
      </c>
      <c r="H551" s="24">
        <f t="shared" si="35"/>
        <v>37723</v>
      </c>
    </row>
    <row r="552" spans="2:8" x14ac:dyDescent="0.25">
      <c r="B552" s="24">
        <v>41678</v>
      </c>
      <c r="D552" s="26">
        <f t="shared" si="32"/>
        <v>8</v>
      </c>
      <c r="E552" s="26">
        <f t="shared" si="33"/>
        <v>2</v>
      </c>
      <c r="F552" s="26">
        <f t="shared" si="34"/>
        <v>2014</v>
      </c>
      <c r="H552" s="24">
        <f t="shared" si="35"/>
        <v>41678</v>
      </c>
    </row>
    <row r="553" spans="2:8" x14ac:dyDescent="0.25">
      <c r="B553" s="24">
        <v>41327</v>
      </c>
      <c r="D553" s="26">
        <f t="shared" si="32"/>
        <v>22</v>
      </c>
      <c r="E553" s="26">
        <f t="shared" si="33"/>
        <v>2</v>
      </c>
      <c r="F553" s="26">
        <f t="shared" si="34"/>
        <v>2013</v>
      </c>
      <c r="H553" s="24">
        <f t="shared" si="35"/>
        <v>41327</v>
      </c>
    </row>
    <row r="554" spans="2:8" x14ac:dyDescent="0.25">
      <c r="B554" s="24">
        <v>37197</v>
      </c>
      <c r="D554" s="26">
        <f t="shared" si="32"/>
        <v>2</v>
      </c>
      <c r="E554" s="26">
        <f t="shared" si="33"/>
        <v>11</v>
      </c>
      <c r="F554" s="26">
        <f t="shared" si="34"/>
        <v>2001</v>
      </c>
      <c r="H554" s="24">
        <f t="shared" si="35"/>
        <v>37197</v>
      </c>
    </row>
    <row r="555" spans="2:8" x14ac:dyDescent="0.25">
      <c r="B555" s="24">
        <v>36706</v>
      </c>
      <c r="D555" s="26">
        <f t="shared" si="32"/>
        <v>29</v>
      </c>
      <c r="E555" s="26">
        <f t="shared" si="33"/>
        <v>6</v>
      </c>
      <c r="F555" s="26">
        <f t="shared" si="34"/>
        <v>2000</v>
      </c>
      <c r="H555" s="24">
        <f t="shared" si="35"/>
        <v>36706</v>
      </c>
    </row>
    <row r="556" spans="2:8" x14ac:dyDescent="0.25">
      <c r="B556" s="24">
        <v>39168</v>
      </c>
      <c r="D556" s="26">
        <f t="shared" si="32"/>
        <v>27</v>
      </c>
      <c r="E556" s="26">
        <f t="shared" si="33"/>
        <v>3</v>
      </c>
      <c r="F556" s="26">
        <f t="shared" si="34"/>
        <v>2007</v>
      </c>
      <c r="H556" s="24">
        <f t="shared" si="35"/>
        <v>39168</v>
      </c>
    </row>
    <row r="557" spans="2:8" x14ac:dyDescent="0.25">
      <c r="B557" s="24">
        <v>43840</v>
      </c>
      <c r="D557" s="26">
        <f t="shared" si="32"/>
        <v>10</v>
      </c>
      <c r="E557" s="26">
        <f t="shared" si="33"/>
        <v>1</v>
      </c>
      <c r="F557" s="26">
        <f t="shared" si="34"/>
        <v>2020</v>
      </c>
      <c r="H557" s="24">
        <f t="shared" si="35"/>
        <v>43840</v>
      </c>
    </row>
    <row r="558" spans="2:8" x14ac:dyDescent="0.25">
      <c r="B558" s="24">
        <v>37009</v>
      </c>
      <c r="D558" s="26">
        <f t="shared" si="32"/>
        <v>28</v>
      </c>
      <c r="E558" s="26">
        <f t="shared" si="33"/>
        <v>4</v>
      </c>
      <c r="F558" s="26">
        <f t="shared" si="34"/>
        <v>2001</v>
      </c>
      <c r="H558" s="24">
        <f t="shared" si="35"/>
        <v>37009</v>
      </c>
    </row>
    <row r="559" spans="2:8" x14ac:dyDescent="0.25">
      <c r="B559" s="24">
        <v>37851</v>
      </c>
      <c r="D559" s="26">
        <f t="shared" si="32"/>
        <v>18</v>
      </c>
      <c r="E559" s="26">
        <f t="shared" si="33"/>
        <v>8</v>
      </c>
      <c r="F559" s="26">
        <f t="shared" si="34"/>
        <v>2003</v>
      </c>
      <c r="H559" s="24">
        <f t="shared" si="35"/>
        <v>37851</v>
      </c>
    </row>
    <row r="560" spans="2:8" x14ac:dyDescent="0.25">
      <c r="B560" s="24">
        <v>38706</v>
      </c>
      <c r="D560" s="26">
        <f t="shared" si="32"/>
        <v>20</v>
      </c>
      <c r="E560" s="26">
        <f t="shared" si="33"/>
        <v>12</v>
      </c>
      <c r="F560" s="26">
        <f t="shared" si="34"/>
        <v>2005</v>
      </c>
      <c r="H560" s="24">
        <f t="shared" si="35"/>
        <v>38706</v>
      </c>
    </row>
    <row r="561" spans="2:8" x14ac:dyDescent="0.25">
      <c r="B561" s="24">
        <v>42077</v>
      </c>
      <c r="D561" s="26">
        <f t="shared" si="32"/>
        <v>14</v>
      </c>
      <c r="E561" s="26">
        <f t="shared" si="33"/>
        <v>3</v>
      </c>
      <c r="F561" s="26">
        <f t="shared" si="34"/>
        <v>2015</v>
      </c>
      <c r="H561" s="24">
        <f t="shared" si="35"/>
        <v>42077</v>
      </c>
    </row>
    <row r="562" spans="2:8" x14ac:dyDescent="0.25">
      <c r="B562" s="24">
        <v>37023</v>
      </c>
      <c r="D562" s="26">
        <f t="shared" si="32"/>
        <v>12</v>
      </c>
      <c r="E562" s="26">
        <f t="shared" si="33"/>
        <v>5</v>
      </c>
      <c r="F562" s="26">
        <f t="shared" si="34"/>
        <v>2001</v>
      </c>
      <c r="H562" s="24">
        <f t="shared" si="35"/>
        <v>37023</v>
      </c>
    </row>
    <row r="563" spans="2:8" x14ac:dyDescent="0.25">
      <c r="B563" s="24">
        <v>40934</v>
      </c>
      <c r="D563" s="26">
        <f t="shared" si="32"/>
        <v>26</v>
      </c>
      <c r="E563" s="26">
        <f t="shared" si="33"/>
        <v>1</v>
      </c>
      <c r="F563" s="26">
        <f t="shared" si="34"/>
        <v>2012</v>
      </c>
      <c r="H563" s="24">
        <f t="shared" si="35"/>
        <v>40934</v>
      </c>
    </row>
    <row r="564" spans="2:8" x14ac:dyDescent="0.25">
      <c r="B564" s="24">
        <v>43918</v>
      </c>
      <c r="D564" s="26">
        <f t="shared" si="32"/>
        <v>28</v>
      </c>
      <c r="E564" s="26">
        <f t="shared" si="33"/>
        <v>3</v>
      </c>
      <c r="F564" s="26">
        <f t="shared" si="34"/>
        <v>2020</v>
      </c>
      <c r="H564" s="24">
        <f t="shared" si="35"/>
        <v>43918</v>
      </c>
    </row>
    <row r="565" spans="2:8" x14ac:dyDescent="0.25">
      <c r="B565" s="24">
        <v>42056</v>
      </c>
      <c r="D565" s="26">
        <f t="shared" si="32"/>
        <v>21</v>
      </c>
      <c r="E565" s="26">
        <f t="shared" si="33"/>
        <v>2</v>
      </c>
      <c r="F565" s="26">
        <f t="shared" si="34"/>
        <v>2015</v>
      </c>
      <c r="H565" s="24">
        <f t="shared" si="35"/>
        <v>42056</v>
      </c>
    </row>
    <row r="566" spans="2:8" x14ac:dyDescent="0.25">
      <c r="B566" s="24">
        <v>39667</v>
      </c>
      <c r="D566" s="26">
        <f t="shared" si="32"/>
        <v>7</v>
      </c>
      <c r="E566" s="26">
        <f t="shared" si="33"/>
        <v>8</v>
      </c>
      <c r="F566" s="26">
        <f t="shared" si="34"/>
        <v>2008</v>
      </c>
      <c r="H566" s="24">
        <f t="shared" si="35"/>
        <v>39667</v>
      </c>
    </row>
    <row r="567" spans="2:8" x14ac:dyDescent="0.25">
      <c r="B567" s="24">
        <v>38549</v>
      </c>
      <c r="D567" s="26">
        <f t="shared" si="32"/>
        <v>16</v>
      </c>
      <c r="E567" s="26">
        <f t="shared" si="33"/>
        <v>7</v>
      </c>
      <c r="F567" s="26">
        <f t="shared" si="34"/>
        <v>2005</v>
      </c>
      <c r="H567" s="24">
        <f t="shared" si="35"/>
        <v>38549</v>
      </c>
    </row>
    <row r="568" spans="2:8" x14ac:dyDescent="0.25">
      <c r="B568" s="24">
        <v>40879</v>
      </c>
      <c r="D568" s="26">
        <f t="shared" si="32"/>
        <v>2</v>
      </c>
      <c r="E568" s="26">
        <f t="shared" si="33"/>
        <v>12</v>
      </c>
      <c r="F568" s="26">
        <f t="shared" si="34"/>
        <v>2011</v>
      </c>
      <c r="H568" s="24">
        <f t="shared" si="35"/>
        <v>40879</v>
      </c>
    </row>
    <row r="569" spans="2:8" x14ac:dyDescent="0.25">
      <c r="B569" s="24">
        <v>41071</v>
      </c>
      <c r="D569" s="26">
        <f t="shared" si="32"/>
        <v>11</v>
      </c>
      <c r="E569" s="26">
        <f t="shared" si="33"/>
        <v>6</v>
      </c>
      <c r="F569" s="26">
        <f t="shared" si="34"/>
        <v>2012</v>
      </c>
      <c r="H569" s="24">
        <f t="shared" si="35"/>
        <v>41071</v>
      </c>
    </row>
    <row r="570" spans="2:8" x14ac:dyDescent="0.25">
      <c r="B570" s="24">
        <v>39524</v>
      </c>
      <c r="D570" s="26">
        <f t="shared" si="32"/>
        <v>17</v>
      </c>
      <c r="E570" s="26">
        <f t="shared" si="33"/>
        <v>3</v>
      </c>
      <c r="F570" s="26">
        <f t="shared" si="34"/>
        <v>2008</v>
      </c>
      <c r="H570" s="24">
        <f t="shared" si="35"/>
        <v>39524</v>
      </c>
    </row>
    <row r="571" spans="2:8" x14ac:dyDescent="0.25">
      <c r="B571" s="24">
        <v>37894</v>
      </c>
      <c r="D571" s="26">
        <f t="shared" si="32"/>
        <v>30</v>
      </c>
      <c r="E571" s="26">
        <f t="shared" si="33"/>
        <v>9</v>
      </c>
      <c r="F571" s="26">
        <f t="shared" si="34"/>
        <v>2003</v>
      </c>
      <c r="H571" s="24">
        <f t="shared" si="35"/>
        <v>37894</v>
      </c>
    </row>
    <row r="572" spans="2:8" x14ac:dyDescent="0.25">
      <c r="B572" s="24">
        <v>43873</v>
      </c>
      <c r="D572" s="26">
        <f t="shared" si="32"/>
        <v>12</v>
      </c>
      <c r="E572" s="26">
        <f t="shared" si="33"/>
        <v>2</v>
      </c>
      <c r="F572" s="26">
        <f t="shared" si="34"/>
        <v>2020</v>
      </c>
      <c r="H572" s="24">
        <f t="shared" si="35"/>
        <v>43873</v>
      </c>
    </row>
    <row r="573" spans="2:8" x14ac:dyDescent="0.25">
      <c r="B573" s="24">
        <v>42562</v>
      </c>
      <c r="D573" s="26">
        <f t="shared" si="32"/>
        <v>11</v>
      </c>
      <c r="E573" s="26">
        <f t="shared" si="33"/>
        <v>7</v>
      </c>
      <c r="F573" s="26">
        <f t="shared" si="34"/>
        <v>2016</v>
      </c>
      <c r="H573" s="24">
        <f t="shared" si="35"/>
        <v>42562</v>
      </c>
    </row>
    <row r="574" spans="2:8" x14ac:dyDescent="0.25">
      <c r="B574" s="24">
        <v>42318</v>
      </c>
      <c r="D574" s="26">
        <f t="shared" si="32"/>
        <v>10</v>
      </c>
      <c r="E574" s="26">
        <f t="shared" si="33"/>
        <v>11</v>
      </c>
      <c r="F574" s="26">
        <f t="shared" si="34"/>
        <v>2015</v>
      </c>
      <c r="H574" s="24">
        <f t="shared" si="35"/>
        <v>42318</v>
      </c>
    </row>
    <row r="575" spans="2:8" x14ac:dyDescent="0.25">
      <c r="B575" s="24">
        <v>39810</v>
      </c>
      <c r="D575" s="26">
        <f t="shared" si="32"/>
        <v>28</v>
      </c>
      <c r="E575" s="26">
        <f t="shared" si="33"/>
        <v>12</v>
      </c>
      <c r="F575" s="26">
        <f t="shared" si="34"/>
        <v>2008</v>
      </c>
      <c r="H575" s="24">
        <f t="shared" si="35"/>
        <v>39810</v>
      </c>
    </row>
    <row r="576" spans="2:8" x14ac:dyDescent="0.25">
      <c r="B576" s="24">
        <v>39808</v>
      </c>
      <c r="D576" s="26">
        <f t="shared" si="32"/>
        <v>26</v>
      </c>
      <c r="E576" s="26">
        <f t="shared" si="33"/>
        <v>12</v>
      </c>
      <c r="F576" s="26">
        <f t="shared" si="34"/>
        <v>2008</v>
      </c>
      <c r="H576" s="24">
        <f t="shared" si="35"/>
        <v>39808</v>
      </c>
    </row>
    <row r="577" spans="2:8" x14ac:dyDescent="0.25">
      <c r="B577" s="24">
        <v>38007</v>
      </c>
      <c r="D577" s="26">
        <f t="shared" si="32"/>
        <v>21</v>
      </c>
      <c r="E577" s="26">
        <f t="shared" si="33"/>
        <v>1</v>
      </c>
      <c r="F577" s="26">
        <f t="shared" si="34"/>
        <v>2004</v>
      </c>
      <c r="H577" s="24">
        <f t="shared" si="35"/>
        <v>38007</v>
      </c>
    </row>
    <row r="578" spans="2:8" x14ac:dyDescent="0.25">
      <c r="B578" s="24">
        <v>40137</v>
      </c>
      <c r="D578" s="26">
        <f t="shared" si="32"/>
        <v>20</v>
      </c>
      <c r="E578" s="26">
        <f t="shared" si="33"/>
        <v>11</v>
      </c>
      <c r="F578" s="26">
        <f t="shared" si="34"/>
        <v>2009</v>
      </c>
      <c r="H578" s="24">
        <f t="shared" si="35"/>
        <v>40137</v>
      </c>
    </row>
    <row r="579" spans="2:8" x14ac:dyDescent="0.25">
      <c r="B579" s="24">
        <v>40042</v>
      </c>
      <c r="D579" s="26">
        <f t="shared" si="32"/>
        <v>17</v>
      </c>
      <c r="E579" s="26">
        <f t="shared" si="33"/>
        <v>8</v>
      </c>
      <c r="F579" s="26">
        <f t="shared" si="34"/>
        <v>2009</v>
      </c>
      <c r="H579" s="24">
        <f t="shared" si="35"/>
        <v>40042</v>
      </c>
    </row>
    <row r="580" spans="2:8" x14ac:dyDescent="0.25">
      <c r="B580" s="24">
        <v>42707</v>
      </c>
      <c r="D580" s="26">
        <f t="shared" si="32"/>
        <v>3</v>
      </c>
      <c r="E580" s="26">
        <f t="shared" si="33"/>
        <v>12</v>
      </c>
      <c r="F580" s="26">
        <f t="shared" si="34"/>
        <v>2016</v>
      </c>
      <c r="H580" s="24">
        <f t="shared" si="35"/>
        <v>42707</v>
      </c>
    </row>
    <row r="581" spans="2:8" x14ac:dyDescent="0.25">
      <c r="B581" s="24">
        <v>44189</v>
      </c>
      <c r="D581" s="26">
        <f t="shared" si="32"/>
        <v>24</v>
      </c>
      <c r="E581" s="26">
        <f t="shared" si="33"/>
        <v>12</v>
      </c>
      <c r="F581" s="26">
        <f t="shared" si="34"/>
        <v>2020</v>
      </c>
      <c r="H581" s="24">
        <f t="shared" si="35"/>
        <v>44189</v>
      </c>
    </row>
    <row r="582" spans="2:8" x14ac:dyDescent="0.25">
      <c r="B582" s="24">
        <v>37377</v>
      </c>
      <c r="D582" s="26">
        <f t="shared" si="32"/>
        <v>1</v>
      </c>
      <c r="E582" s="26">
        <f t="shared" si="33"/>
        <v>5</v>
      </c>
      <c r="F582" s="26">
        <f t="shared" si="34"/>
        <v>2002</v>
      </c>
      <c r="H582" s="24">
        <f t="shared" si="35"/>
        <v>37377</v>
      </c>
    </row>
    <row r="583" spans="2:8" x14ac:dyDescent="0.25">
      <c r="B583" s="24">
        <v>37584</v>
      </c>
      <c r="D583" s="26">
        <f t="shared" si="32"/>
        <v>24</v>
      </c>
      <c r="E583" s="26">
        <f t="shared" si="33"/>
        <v>11</v>
      </c>
      <c r="F583" s="26">
        <f t="shared" si="34"/>
        <v>2002</v>
      </c>
      <c r="H583" s="24">
        <f t="shared" si="35"/>
        <v>37584</v>
      </c>
    </row>
    <row r="584" spans="2:8" x14ac:dyDescent="0.25">
      <c r="B584" s="24">
        <v>39154</v>
      </c>
      <c r="D584" s="26">
        <f t="shared" si="32"/>
        <v>13</v>
      </c>
      <c r="E584" s="26">
        <f t="shared" si="33"/>
        <v>3</v>
      </c>
      <c r="F584" s="26">
        <f t="shared" si="34"/>
        <v>2007</v>
      </c>
      <c r="H584" s="24">
        <f t="shared" si="35"/>
        <v>39154</v>
      </c>
    </row>
    <row r="585" spans="2:8" x14ac:dyDescent="0.25">
      <c r="B585" s="24">
        <v>43747</v>
      </c>
      <c r="D585" s="26">
        <f t="shared" si="32"/>
        <v>9</v>
      </c>
      <c r="E585" s="26">
        <f t="shared" si="33"/>
        <v>10</v>
      </c>
      <c r="F585" s="26">
        <f t="shared" si="34"/>
        <v>2019</v>
      </c>
      <c r="H585" s="24">
        <f t="shared" si="35"/>
        <v>43747</v>
      </c>
    </row>
    <row r="586" spans="2:8" x14ac:dyDescent="0.25">
      <c r="B586" s="24">
        <v>36816</v>
      </c>
      <c r="D586" s="26">
        <f t="shared" si="32"/>
        <v>17</v>
      </c>
      <c r="E586" s="26">
        <f t="shared" si="33"/>
        <v>10</v>
      </c>
      <c r="F586" s="26">
        <f t="shared" si="34"/>
        <v>2000</v>
      </c>
      <c r="H586" s="24">
        <f t="shared" si="35"/>
        <v>36816</v>
      </c>
    </row>
    <row r="587" spans="2:8" x14ac:dyDescent="0.25">
      <c r="B587" s="24">
        <v>38010</v>
      </c>
      <c r="D587" s="26">
        <f t="shared" si="32"/>
        <v>24</v>
      </c>
      <c r="E587" s="26">
        <f t="shared" si="33"/>
        <v>1</v>
      </c>
      <c r="F587" s="26">
        <f t="shared" si="34"/>
        <v>2004</v>
      </c>
      <c r="H587" s="24">
        <f t="shared" si="35"/>
        <v>38010</v>
      </c>
    </row>
    <row r="588" spans="2:8" x14ac:dyDescent="0.25">
      <c r="B588" s="24">
        <v>41936</v>
      </c>
      <c r="D588" s="26">
        <f t="shared" ref="D588:D651" si="36">DAY(B588)</f>
        <v>24</v>
      </c>
      <c r="E588" s="26">
        <f t="shared" ref="E588:E651" si="37">MONTH(B588)</f>
        <v>10</v>
      </c>
      <c r="F588" s="26">
        <f t="shared" ref="F588:F651" si="38">YEAR(B588)</f>
        <v>2014</v>
      </c>
      <c r="H588" s="24">
        <f t="shared" ref="H588:H651" si="39">DATE(F588,E588,D588)</f>
        <v>41936</v>
      </c>
    </row>
    <row r="589" spans="2:8" x14ac:dyDescent="0.25">
      <c r="B589" s="24">
        <v>42986</v>
      </c>
      <c r="D589" s="26">
        <f t="shared" si="36"/>
        <v>8</v>
      </c>
      <c r="E589" s="26">
        <f t="shared" si="37"/>
        <v>9</v>
      </c>
      <c r="F589" s="26">
        <f t="shared" si="38"/>
        <v>2017</v>
      </c>
      <c r="H589" s="24">
        <f t="shared" si="39"/>
        <v>42986</v>
      </c>
    </row>
    <row r="590" spans="2:8" x14ac:dyDescent="0.25">
      <c r="B590" s="24">
        <v>41592</v>
      </c>
      <c r="D590" s="26">
        <f t="shared" si="36"/>
        <v>14</v>
      </c>
      <c r="E590" s="26">
        <f t="shared" si="37"/>
        <v>11</v>
      </c>
      <c r="F590" s="26">
        <f t="shared" si="38"/>
        <v>2013</v>
      </c>
      <c r="H590" s="24">
        <f t="shared" si="39"/>
        <v>41592</v>
      </c>
    </row>
    <row r="591" spans="2:8" x14ac:dyDescent="0.25">
      <c r="B591" s="24">
        <v>39015</v>
      </c>
      <c r="D591" s="26">
        <f t="shared" si="36"/>
        <v>25</v>
      </c>
      <c r="E591" s="26">
        <f t="shared" si="37"/>
        <v>10</v>
      </c>
      <c r="F591" s="26">
        <f t="shared" si="38"/>
        <v>2006</v>
      </c>
      <c r="H591" s="24">
        <f t="shared" si="39"/>
        <v>39015</v>
      </c>
    </row>
    <row r="592" spans="2:8" x14ac:dyDescent="0.25">
      <c r="B592" s="24">
        <v>40997</v>
      </c>
      <c r="D592" s="26">
        <f t="shared" si="36"/>
        <v>29</v>
      </c>
      <c r="E592" s="26">
        <f t="shared" si="37"/>
        <v>3</v>
      </c>
      <c r="F592" s="26">
        <f t="shared" si="38"/>
        <v>2012</v>
      </c>
      <c r="H592" s="24">
        <f t="shared" si="39"/>
        <v>40997</v>
      </c>
    </row>
    <row r="593" spans="2:8" x14ac:dyDescent="0.25">
      <c r="B593" s="24">
        <v>38385</v>
      </c>
      <c r="D593" s="26">
        <f t="shared" si="36"/>
        <v>2</v>
      </c>
      <c r="E593" s="26">
        <f t="shared" si="37"/>
        <v>2</v>
      </c>
      <c r="F593" s="26">
        <f t="shared" si="38"/>
        <v>2005</v>
      </c>
      <c r="H593" s="24">
        <f t="shared" si="39"/>
        <v>38385</v>
      </c>
    </row>
    <row r="594" spans="2:8" x14ac:dyDescent="0.25">
      <c r="B594" s="24">
        <v>42279</v>
      </c>
      <c r="D594" s="26">
        <f t="shared" si="36"/>
        <v>2</v>
      </c>
      <c r="E594" s="26">
        <f t="shared" si="37"/>
        <v>10</v>
      </c>
      <c r="F594" s="26">
        <f t="shared" si="38"/>
        <v>2015</v>
      </c>
      <c r="H594" s="24">
        <f t="shared" si="39"/>
        <v>42279</v>
      </c>
    </row>
    <row r="595" spans="2:8" x14ac:dyDescent="0.25">
      <c r="B595" s="24">
        <v>40102</v>
      </c>
      <c r="D595" s="26">
        <f t="shared" si="36"/>
        <v>16</v>
      </c>
      <c r="E595" s="26">
        <f t="shared" si="37"/>
        <v>10</v>
      </c>
      <c r="F595" s="26">
        <f t="shared" si="38"/>
        <v>2009</v>
      </c>
      <c r="H595" s="24">
        <f t="shared" si="39"/>
        <v>40102</v>
      </c>
    </row>
    <row r="596" spans="2:8" x14ac:dyDescent="0.25">
      <c r="B596" s="24">
        <v>39764</v>
      </c>
      <c r="D596" s="26">
        <f t="shared" si="36"/>
        <v>12</v>
      </c>
      <c r="E596" s="26">
        <f t="shared" si="37"/>
        <v>11</v>
      </c>
      <c r="F596" s="26">
        <f t="shared" si="38"/>
        <v>2008</v>
      </c>
      <c r="H596" s="24">
        <f t="shared" si="39"/>
        <v>39764</v>
      </c>
    </row>
    <row r="597" spans="2:8" x14ac:dyDescent="0.25">
      <c r="B597" s="24">
        <v>36826</v>
      </c>
      <c r="D597" s="26">
        <f t="shared" si="36"/>
        <v>27</v>
      </c>
      <c r="E597" s="26">
        <f t="shared" si="37"/>
        <v>10</v>
      </c>
      <c r="F597" s="26">
        <f t="shared" si="38"/>
        <v>2000</v>
      </c>
      <c r="H597" s="24">
        <f t="shared" si="39"/>
        <v>36826</v>
      </c>
    </row>
    <row r="598" spans="2:8" x14ac:dyDescent="0.25">
      <c r="B598" s="24">
        <v>38541</v>
      </c>
      <c r="D598" s="26">
        <f t="shared" si="36"/>
        <v>8</v>
      </c>
      <c r="E598" s="26">
        <f t="shared" si="37"/>
        <v>7</v>
      </c>
      <c r="F598" s="26">
        <f t="shared" si="38"/>
        <v>2005</v>
      </c>
      <c r="H598" s="24">
        <f t="shared" si="39"/>
        <v>38541</v>
      </c>
    </row>
    <row r="599" spans="2:8" x14ac:dyDescent="0.25">
      <c r="B599" s="24">
        <v>43960</v>
      </c>
      <c r="D599" s="26">
        <f t="shared" si="36"/>
        <v>9</v>
      </c>
      <c r="E599" s="26">
        <f t="shared" si="37"/>
        <v>5</v>
      </c>
      <c r="F599" s="26">
        <f t="shared" si="38"/>
        <v>2020</v>
      </c>
      <c r="H599" s="24">
        <f t="shared" si="39"/>
        <v>43960</v>
      </c>
    </row>
    <row r="600" spans="2:8" x14ac:dyDescent="0.25">
      <c r="B600" s="24">
        <v>42315</v>
      </c>
      <c r="D600" s="26">
        <f t="shared" si="36"/>
        <v>7</v>
      </c>
      <c r="E600" s="26">
        <f t="shared" si="37"/>
        <v>11</v>
      </c>
      <c r="F600" s="26">
        <f t="shared" si="38"/>
        <v>2015</v>
      </c>
      <c r="H600" s="24">
        <f t="shared" si="39"/>
        <v>42315</v>
      </c>
    </row>
    <row r="601" spans="2:8" x14ac:dyDescent="0.25">
      <c r="B601" s="24">
        <v>42172</v>
      </c>
      <c r="D601" s="26">
        <f t="shared" si="36"/>
        <v>17</v>
      </c>
      <c r="E601" s="26">
        <f t="shared" si="37"/>
        <v>6</v>
      </c>
      <c r="F601" s="26">
        <f t="shared" si="38"/>
        <v>2015</v>
      </c>
      <c r="H601" s="24">
        <f t="shared" si="39"/>
        <v>42172</v>
      </c>
    </row>
    <row r="602" spans="2:8" x14ac:dyDescent="0.25">
      <c r="B602" s="24">
        <v>41300</v>
      </c>
      <c r="D602" s="26">
        <f t="shared" si="36"/>
        <v>26</v>
      </c>
      <c r="E602" s="26">
        <f t="shared" si="37"/>
        <v>1</v>
      </c>
      <c r="F602" s="26">
        <f t="shared" si="38"/>
        <v>2013</v>
      </c>
      <c r="H602" s="24">
        <f t="shared" si="39"/>
        <v>41300</v>
      </c>
    </row>
    <row r="603" spans="2:8" x14ac:dyDescent="0.25">
      <c r="B603" s="24">
        <v>36939</v>
      </c>
      <c r="D603" s="26">
        <f t="shared" si="36"/>
        <v>17</v>
      </c>
      <c r="E603" s="26">
        <f t="shared" si="37"/>
        <v>2</v>
      </c>
      <c r="F603" s="26">
        <f t="shared" si="38"/>
        <v>2001</v>
      </c>
      <c r="H603" s="24">
        <f t="shared" si="39"/>
        <v>36939</v>
      </c>
    </row>
    <row r="604" spans="2:8" x14ac:dyDescent="0.25">
      <c r="B604" s="24">
        <v>41544</v>
      </c>
      <c r="D604" s="26">
        <f t="shared" si="36"/>
        <v>27</v>
      </c>
      <c r="E604" s="26">
        <f t="shared" si="37"/>
        <v>9</v>
      </c>
      <c r="F604" s="26">
        <f t="shared" si="38"/>
        <v>2013</v>
      </c>
      <c r="H604" s="24">
        <f t="shared" si="39"/>
        <v>41544</v>
      </c>
    </row>
    <row r="605" spans="2:8" x14ac:dyDescent="0.25">
      <c r="B605" s="24">
        <v>40386</v>
      </c>
      <c r="D605" s="26">
        <f t="shared" si="36"/>
        <v>27</v>
      </c>
      <c r="E605" s="26">
        <f t="shared" si="37"/>
        <v>7</v>
      </c>
      <c r="F605" s="26">
        <f t="shared" si="38"/>
        <v>2010</v>
      </c>
      <c r="H605" s="24">
        <f t="shared" si="39"/>
        <v>40386</v>
      </c>
    </row>
    <row r="606" spans="2:8" x14ac:dyDescent="0.25">
      <c r="B606" s="24">
        <v>43020</v>
      </c>
      <c r="D606" s="26">
        <f t="shared" si="36"/>
        <v>12</v>
      </c>
      <c r="E606" s="26">
        <f t="shared" si="37"/>
        <v>10</v>
      </c>
      <c r="F606" s="26">
        <f t="shared" si="38"/>
        <v>2017</v>
      </c>
      <c r="H606" s="24">
        <f t="shared" si="39"/>
        <v>43020</v>
      </c>
    </row>
    <row r="607" spans="2:8" x14ac:dyDescent="0.25">
      <c r="B607" s="24">
        <v>41592</v>
      </c>
      <c r="D607" s="26">
        <f t="shared" si="36"/>
        <v>14</v>
      </c>
      <c r="E607" s="26">
        <f t="shared" si="37"/>
        <v>11</v>
      </c>
      <c r="F607" s="26">
        <f t="shared" si="38"/>
        <v>2013</v>
      </c>
      <c r="H607" s="24">
        <f t="shared" si="39"/>
        <v>41592</v>
      </c>
    </row>
    <row r="608" spans="2:8" x14ac:dyDescent="0.25">
      <c r="B608" s="24">
        <v>41942</v>
      </c>
      <c r="D608" s="26">
        <f t="shared" si="36"/>
        <v>30</v>
      </c>
      <c r="E608" s="26">
        <f t="shared" si="37"/>
        <v>10</v>
      </c>
      <c r="F608" s="26">
        <f t="shared" si="38"/>
        <v>2014</v>
      </c>
      <c r="H608" s="24">
        <f t="shared" si="39"/>
        <v>41942</v>
      </c>
    </row>
    <row r="609" spans="2:8" x14ac:dyDescent="0.25">
      <c r="B609" s="24">
        <v>40218</v>
      </c>
      <c r="D609" s="26">
        <f t="shared" si="36"/>
        <v>9</v>
      </c>
      <c r="E609" s="26">
        <f t="shared" si="37"/>
        <v>2</v>
      </c>
      <c r="F609" s="26">
        <f t="shared" si="38"/>
        <v>2010</v>
      </c>
      <c r="H609" s="24">
        <f t="shared" si="39"/>
        <v>40218</v>
      </c>
    </row>
    <row r="610" spans="2:8" x14ac:dyDescent="0.25">
      <c r="B610" s="24">
        <v>39354</v>
      </c>
      <c r="D610" s="26">
        <f t="shared" si="36"/>
        <v>29</v>
      </c>
      <c r="E610" s="26">
        <f t="shared" si="37"/>
        <v>9</v>
      </c>
      <c r="F610" s="26">
        <f t="shared" si="38"/>
        <v>2007</v>
      </c>
      <c r="H610" s="24">
        <f t="shared" si="39"/>
        <v>39354</v>
      </c>
    </row>
    <row r="611" spans="2:8" x14ac:dyDescent="0.25">
      <c r="B611" s="24">
        <v>38577</v>
      </c>
      <c r="D611" s="26">
        <f t="shared" si="36"/>
        <v>13</v>
      </c>
      <c r="E611" s="26">
        <f t="shared" si="37"/>
        <v>8</v>
      </c>
      <c r="F611" s="26">
        <f t="shared" si="38"/>
        <v>2005</v>
      </c>
      <c r="H611" s="24">
        <f t="shared" si="39"/>
        <v>38577</v>
      </c>
    </row>
    <row r="612" spans="2:8" x14ac:dyDescent="0.25">
      <c r="B612" s="24">
        <v>39076</v>
      </c>
      <c r="D612" s="26">
        <f t="shared" si="36"/>
        <v>25</v>
      </c>
      <c r="E612" s="26">
        <f t="shared" si="37"/>
        <v>12</v>
      </c>
      <c r="F612" s="26">
        <f t="shared" si="38"/>
        <v>2006</v>
      </c>
      <c r="H612" s="24">
        <f t="shared" si="39"/>
        <v>39076</v>
      </c>
    </row>
    <row r="613" spans="2:8" x14ac:dyDescent="0.25">
      <c r="B613" s="24">
        <v>39672</v>
      </c>
      <c r="D613" s="26">
        <f t="shared" si="36"/>
        <v>12</v>
      </c>
      <c r="E613" s="26">
        <f t="shared" si="37"/>
        <v>8</v>
      </c>
      <c r="F613" s="26">
        <f t="shared" si="38"/>
        <v>2008</v>
      </c>
      <c r="H613" s="24">
        <f t="shared" si="39"/>
        <v>39672</v>
      </c>
    </row>
    <row r="614" spans="2:8" x14ac:dyDescent="0.25">
      <c r="B614" s="24">
        <v>40232</v>
      </c>
      <c r="D614" s="26">
        <f t="shared" si="36"/>
        <v>23</v>
      </c>
      <c r="E614" s="26">
        <f t="shared" si="37"/>
        <v>2</v>
      </c>
      <c r="F614" s="26">
        <f t="shared" si="38"/>
        <v>2010</v>
      </c>
      <c r="H614" s="24">
        <f t="shared" si="39"/>
        <v>40232</v>
      </c>
    </row>
    <row r="615" spans="2:8" x14ac:dyDescent="0.25">
      <c r="B615" s="24">
        <v>41689</v>
      </c>
      <c r="D615" s="26">
        <f t="shared" si="36"/>
        <v>19</v>
      </c>
      <c r="E615" s="26">
        <f t="shared" si="37"/>
        <v>2</v>
      </c>
      <c r="F615" s="26">
        <f t="shared" si="38"/>
        <v>2014</v>
      </c>
      <c r="H615" s="24">
        <f t="shared" si="39"/>
        <v>41689</v>
      </c>
    </row>
    <row r="616" spans="2:8" x14ac:dyDescent="0.25">
      <c r="B616" s="24">
        <v>42745</v>
      </c>
      <c r="D616" s="26">
        <f t="shared" si="36"/>
        <v>10</v>
      </c>
      <c r="E616" s="26">
        <f t="shared" si="37"/>
        <v>1</v>
      </c>
      <c r="F616" s="26">
        <f t="shared" si="38"/>
        <v>2017</v>
      </c>
      <c r="H616" s="24">
        <f t="shared" si="39"/>
        <v>42745</v>
      </c>
    </row>
    <row r="617" spans="2:8" x14ac:dyDescent="0.25">
      <c r="B617" s="24">
        <v>43494</v>
      </c>
      <c r="D617" s="26">
        <f t="shared" si="36"/>
        <v>29</v>
      </c>
      <c r="E617" s="26">
        <f t="shared" si="37"/>
        <v>1</v>
      </c>
      <c r="F617" s="26">
        <f t="shared" si="38"/>
        <v>2019</v>
      </c>
      <c r="H617" s="24">
        <f t="shared" si="39"/>
        <v>43494</v>
      </c>
    </row>
    <row r="618" spans="2:8" x14ac:dyDescent="0.25">
      <c r="B618" s="24">
        <v>41781</v>
      </c>
      <c r="D618" s="26">
        <f t="shared" si="36"/>
        <v>22</v>
      </c>
      <c r="E618" s="26">
        <f t="shared" si="37"/>
        <v>5</v>
      </c>
      <c r="F618" s="26">
        <f t="shared" si="38"/>
        <v>2014</v>
      </c>
      <c r="H618" s="24">
        <f t="shared" si="39"/>
        <v>41781</v>
      </c>
    </row>
    <row r="619" spans="2:8" x14ac:dyDescent="0.25">
      <c r="B619" s="24">
        <v>40815</v>
      </c>
      <c r="D619" s="26">
        <f t="shared" si="36"/>
        <v>29</v>
      </c>
      <c r="E619" s="26">
        <f t="shared" si="37"/>
        <v>9</v>
      </c>
      <c r="F619" s="26">
        <f t="shared" si="38"/>
        <v>2011</v>
      </c>
      <c r="H619" s="24">
        <f t="shared" si="39"/>
        <v>40815</v>
      </c>
    </row>
    <row r="620" spans="2:8" x14ac:dyDescent="0.25">
      <c r="B620" s="24">
        <v>39327</v>
      </c>
      <c r="D620" s="26">
        <f t="shared" si="36"/>
        <v>2</v>
      </c>
      <c r="E620" s="26">
        <f t="shared" si="37"/>
        <v>9</v>
      </c>
      <c r="F620" s="26">
        <f t="shared" si="38"/>
        <v>2007</v>
      </c>
      <c r="H620" s="24">
        <f t="shared" si="39"/>
        <v>39327</v>
      </c>
    </row>
    <row r="621" spans="2:8" x14ac:dyDescent="0.25">
      <c r="B621" s="24">
        <v>36595</v>
      </c>
      <c r="D621" s="26">
        <f t="shared" si="36"/>
        <v>10</v>
      </c>
      <c r="E621" s="26">
        <f t="shared" si="37"/>
        <v>3</v>
      </c>
      <c r="F621" s="26">
        <f t="shared" si="38"/>
        <v>2000</v>
      </c>
      <c r="H621" s="24">
        <f t="shared" si="39"/>
        <v>36595</v>
      </c>
    </row>
    <row r="622" spans="2:8" x14ac:dyDescent="0.25">
      <c r="B622" s="24">
        <v>39127</v>
      </c>
      <c r="D622" s="26">
        <f t="shared" si="36"/>
        <v>14</v>
      </c>
      <c r="E622" s="26">
        <f t="shared" si="37"/>
        <v>2</v>
      </c>
      <c r="F622" s="26">
        <f t="shared" si="38"/>
        <v>2007</v>
      </c>
      <c r="H622" s="24">
        <f t="shared" si="39"/>
        <v>39127</v>
      </c>
    </row>
    <row r="623" spans="2:8" x14ac:dyDescent="0.25">
      <c r="B623" s="24">
        <v>37055</v>
      </c>
      <c r="D623" s="26">
        <f t="shared" si="36"/>
        <v>13</v>
      </c>
      <c r="E623" s="26">
        <f t="shared" si="37"/>
        <v>6</v>
      </c>
      <c r="F623" s="26">
        <f t="shared" si="38"/>
        <v>2001</v>
      </c>
      <c r="H623" s="24">
        <f t="shared" si="39"/>
        <v>37055</v>
      </c>
    </row>
    <row r="624" spans="2:8" x14ac:dyDescent="0.25">
      <c r="B624" s="24">
        <v>42281</v>
      </c>
      <c r="D624" s="26">
        <f t="shared" si="36"/>
        <v>4</v>
      </c>
      <c r="E624" s="26">
        <f t="shared" si="37"/>
        <v>10</v>
      </c>
      <c r="F624" s="26">
        <f t="shared" si="38"/>
        <v>2015</v>
      </c>
      <c r="H624" s="24">
        <f t="shared" si="39"/>
        <v>42281</v>
      </c>
    </row>
    <row r="625" spans="2:8" x14ac:dyDescent="0.25">
      <c r="B625" s="24">
        <v>40169</v>
      </c>
      <c r="D625" s="26">
        <f t="shared" si="36"/>
        <v>22</v>
      </c>
      <c r="E625" s="26">
        <f t="shared" si="37"/>
        <v>12</v>
      </c>
      <c r="F625" s="26">
        <f t="shared" si="38"/>
        <v>2009</v>
      </c>
      <c r="H625" s="24">
        <f t="shared" si="39"/>
        <v>40169</v>
      </c>
    </row>
    <row r="626" spans="2:8" x14ac:dyDescent="0.25">
      <c r="B626" s="24">
        <v>39202</v>
      </c>
      <c r="D626" s="26">
        <f t="shared" si="36"/>
        <v>30</v>
      </c>
      <c r="E626" s="26">
        <f t="shared" si="37"/>
        <v>4</v>
      </c>
      <c r="F626" s="26">
        <f t="shared" si="38"/>
        <v>2007</v>
      </c>
      <c r="H626" s="24">
        <f t="shared" si="39"/>
        <v>39202</v>
      </c>
    </row>
    <row r="627" spans="2:8" x14ac:dyDescent="0.25">
      <c r="B627" s="24">
        <v>40175</v>
      </c>
      <c r="D627" s="26">
        <f t="shared" si="36"/>
        <v>28</v>
      </c>
      <c r="E627" s="26">
        <f t="shared" si="37"/>
        <v>12</v>
      </c>
      <c r="F627" s="26">
        <f t="shared" si="38"/>
        <v>2009</v>
      </c>
      <c r="H627" s="24">
        <f t="shared" si="39"/>
        <v>40175</v>
      </c>
    </row>
    <row r="628" spans="2:8" x14ac:dyDescent="0.25">
      <c r="B628" s="24">
        <v>39256</v>
      </c>
      <c r="D628" s="26">
        <f t="shared" si="36"/>
        <v>23</v>
      </c>
      <c r="E628" s="26">
        <f t="shared" si="37"/>
        <v>6</v>
      </c>
      <c r="F628" s="26">
        <f t="shared" si="38"/>
        <v>2007</v>
      </c>
      <c r="H628" s="24">
        <f t="shared" si="39"/>
        <v>39256</v>
      </c>
    </row>
    <row r="629" spans="2:8" x14ac:dyDescent="0.25">
      <c r="B629" s="24">
        <v>41335</v>
      </c>
      <c r="D629" s="26">
        <f t="shared" si="36"/>
        <v>2</v>
      </c>
      <c r="E629" s="26">
        <f t="shared" si="37"/>
        <v>3</v>
      </c>
      <c r="F629" s="26">
        <f t="shared" si="38"/>
        <v>2013</v>
      </c>
      <c r="H629" s="24">
        <f t="shared" si="39"/>
        <v>41335</v>
      </c>
    </row>
    <row r="630" spans="2:8" x14ac:dyDescent="0.25">
      <c r="B630" s="24">
        <v>40163</v>
      </c>
      <c r="D630" s="26">
        <f t="shared" si="36"/>
        <v>16</v>
      </c>
      <c r="E630" s="26">
        <f t="shared" si="37"/>
        <v>12</v>
      </c>
      <c r="F630" s="26">
        <f t="shared" si="38"/>
        <v>2009</v>
      </c>
      <c r="H630" s="24">
        <f t="shared" si="39"/>
        <v>40163</v>
      </c>
    </row>
    <row r="631" spans="2:8" x14ac:dyDescent="0.25">
      <c r="B631" s="24">
        <v>38311</v>
      </c>
      <c r="D631" s="26">
        <f t="shared" si="36"/>
        <v>20</v>
      </c>
      <c r="E631" s="26">
        <f t="shared" si="37"/>
        <v>11</v>
      </c>
      <c r="F631" s="26">
        <f t="shared" si="38"/>
        <v>2004</v>
      </c>
      <c r="H631" s="24">
        <f t="shared" si="39"/>
        <v>38311</v>
      </c>
    </row>
    <row r="632" spans="2:8" x14ac:dyDescent="0.25">
      <c r="B632" s="24">
        <v>38574</v>
      </c>
      <c r="D632" s="26">
        <f t="shared" si="36"/>
        <v>10</v>
      </c>
      <c r="E632" s="26">
        <f t="shared" si="37"/>
        <v>8</v>
      </c>
      <c r="F632" s="26">
        <f t="shared" si="38"/>
        <v>2005</v>
      </c>
      <c r="H632" s="24">
        <f t="shared" si="39"/>
        <v>38574</v>
      </c>
    </row>
    <row r="633" spans="2:8" x14ac:dyDescent="0.25">
      <c r="B633" s="24">
        <v>41087</v>
      </c>
      <c r="D633" s="26">
        <f t="shared" si="36"/>
        <v>27</v>
      </c>
      <c r="E633" s="26">
        <f t="shared" si="37"/>
        <v>6</v>
      </c>
      <c r="F633" s="26">
        <f t="shared" si="38"/>
        <v>2012</v>
      </c>
      <c r="H633" s="24">
        <f t="shared" si="39"/>
        <v>41087</v>
      </c>
    </row>
    <row r="634" spans="2:8" x14ac:dyDescent="0.25">
      <c r="B634" s="24">
        <v>39724</v>
      </c>
      <c r="D634" s="26">
        <f t="shared" si="36"/>
        <v>3</v>
      </c>
      <c r="E634" s="26">
        <f t="shared" si="37"/>
        <v>10</v>
      </c>
      <c r="F634" s="26">
        <f t="shared" si="38"/>
        <v>2008</v>
      </c>
      <c r="H634" s="24">
        <f t="shared" si="39"/>
        <v>39724</v>
      </c>
    </row>
    <row r="635" spans="2:8" x14ac:dyDescent="0.25">
      <c r="B635" s="24">
        <v>44494</v>
      </c>
      <c r="D635" s="26">
        <f t="shared" si="36"/>
        <v>25</v>
      </c>
      <c r="E635" s="26">
        <f t="shared" si="37"/>
        <v>10</v>
      </c>
      <c r="F635" s="26">
        <f t="shared" si="38"/>
        <v>2021</v>
      </c>
      <c r="H635" s="24">
        <f t="shared" si="39"/>
        <v>44494</v>
      </c>
    </row>
    <row r="636" spans="2:8" x14ac:dyDescent="0.25">
      <c r="B636" s="24">
        <v>40394</v>
      </c>
      <c r="D636" s="26">
        <f t="shared" si="36"/>
        <v>4</v>
      </c>
      <c r="E636" s="26">
        <f t="shared" si="37"/>
        <v>8</v>
      </c>
      <c r="F636" s="26">
        <f t="shared" si="38"/>
        <v>2010</v>
      </c>
      <c r="H636" s="24">
        <f t="shared" si="39"/>
        <v>40394</v>
      </c>
    </row>
    <row r="637" spans="2:8" x14ac:dyDescent="0.25">
      <c r="B637" s="24">
        <v>42830</v>
      </c>
      <c r="D637" s="26">
        <f t="shared" si="36"/>
        <v>5</v>
      </c>
      <c r="E637" s="26">
        <f t="shared" si="37"/>
        <v>4</v>
      </c>
      <c r="F637" s="26">
        <f t="shared" si="38"/>
        <v>2017</v>
      </c>
      <c r="H637" s="24">
        <f t="shared" si="39"/>
        <v>42830</v>
      </c>
    </row>
    <row r="638" spans="2:8" x14ac:dyDescent="0.25">
      <c r="B638" s="24">
        <v>39873</v>
      </c>
      <c r="D638" s="26">
        <f t="shared" si="36"/>
        <v>1</v>
      </c>
      <c r="E638" s="26">
        <f t="shared" si="37"/>
        <v>3</v>
      </c>
      <c r="F638" s="26">
        <f t="shared" si="38"/>
        <v>2009</v>
      </c>
      <c r="H638" s="24">
        <f t="shared" si="39"/>
        <v>39873</v>
      </c>
    </row>
    <row r="639" spans="2:8" x14ac:dyDescent="0.25">
      <c r="B639" s="24">
        <v>42993</v>
      </c>
      <c r="D639" s="26">
        <f t="shared" si="36"/>
        <v>15</v>
      </c>
      <c r="E639" s="26">
        <f t="shared" si="37"/>
        <v>9</v>
      </c>
      <c r="F639" s="26">
        <f t="shared" si="38"/>
        <v>2017</v>
      </c>
      <c r="H639" s="24">
        <f t="shared" si="39"/>
        <v>42993</v>
      </c>
    </row>
    <row r="640" spans="2:8" x14ac:dyDescent="0.25">
      <c r="B640" s="24">
        <v>37104</v>
      </c>
      <c r="D640" s="26">
        <f t="shared" si="36"/>
        <v>1</v>
      </c>
      <c r="E640" s="26">
        <f t="shared" si="37"/>
        <v>8</v>
      </c>
      <c r="F640" s="26">
        <f t="shared" si="38"/>
        <v>2001</v>
      </c>
      <c r="H640" s="24">
        <f t="shared" si="39"/>
        <v>37104</v>
      </c>
    </row>
    <row r="641" spans="2:8" x14ac:dyDescent="0.25">
      <c r="B641" s="24">
        <v>40346</v>
      </c>
      <c r="D641" s="26">
        <f t="shared" si="36"/>
        <v>17</v>
      </c>
      <c r="E641" s="26">
        <f t="shared" si="37"/>
        <v>6</v>
      </c>
      <c r="F641" s="26">
        <f t="shared" si="38"/>
        <v>2010</v>
      </c>
      <c r="H641" s="24">
        <f t="shared" si="39"/>
        <v>40346</v>
      </c>
    </row>
    <row r="642" spans="2:8" x14ac:dyDescent="0.25">
      <c r="B642" s="24">
        <v>40858</v>
      </c>
      <c r="D642" s="26">
        <f t="shared" si="36"/>
        <v>11</v>
      </c>
      <c r="E642" s="26">
        <f t="shared" si="37"/>
        <v>11</v>
      </c>
      <c r="F642" s="26">
        <f t="shared" si="38"/>
        <v>2011</v>
      </c>
      <c r="H642" s="24">
        <f t="shared" si="39"/>
        <v>40858</v>
      </c>
    </row>
    <row r="643" spans="2:8" x14ac:dyDescent="0.25">
      <c r="B643" s="24">
        <v>40798</v>
      </c>
      <c r="D643" s="26">
        <f t="shared" si="36"/>
        <v>12</v>
      </c>
      <c r="E643" s="26">
        <f t="shared" si="37"/>
        <v>9</v>
      </c>
      <c r="F643" s="26">
        <f t="shared" si="38"/>
        <v>2011</v>
      </c>
      <c r="H643" s="24">
        <f t="shared" si="39"/>
        <v>40798</v>
      </c>
    </row>
    <row r="644" spans="2:8" x14ac:dyDescent="0.25">
      <c r="B644" s="24">
        <v>39460</v>
      </c>
      <c r="D644" s="26">
        <f t="shared" si="36"/>
        <v>13</v>
      </c>
      <c r="E644" s="26">
        <f t="shared" si="37"/>
        <v>1</v>
      </c>
      <c r="F644" s="26">
        <f t="shared" si="38"/>
        <v>2008</v>
      </c>
      <c r="H644" s="24">
        <f t="shared" si="39"/>
        <v>39460</v>
      </c>
    </row>
    <row r="645" spans="2:8" x14ac:dyDescent="0.25">
      <c r="B645" s="24">
        <v>43965</v>
      </c>
      <c r="D645" s="26">
        <f t="shared" si="36"/>
        <v>14</v>
      </c>
      <c r="E645" s="26">
        <f t="shared" si="37"/>
        <v>5</v>
      </c>
      <c r="F645" s="26">
        <f t="shared" si="38"/>
        <v>2020</v>
      </c>
      <c r="H645" s="24">
        <f t="shared" si="39"/>
        <v>43965</v>
      </c>
    </row>
    <row r="646" spans="2:8" x14ac:dyDescent="0.25">
      <c r="B646" s="24">
        <v>41798</v>
      </c>
      <c r="D646" s="26">
        <f t="shared" si="36"/>
        <v>8</v>
      </c>
      <c r="E646" s="26">
        <f t="shared" si="37"/>
        <v>6</v>
      </c>
      <c r="F646" s="26">
        <f t="shared" si="38"/>
        <v>2014</v>
      </c>
      <c r="H646" s="24">
        <f t="shared" si="39"/>
        <v>41798</v>
      </c>
    </row>
    <row r="647" spans="2:8" x14ac:dyDescent="0.25">
      <c r="B647" s="24">
        <v>43409</v>
      </c>
      <c r="D647" s="26">
        <f t="shared" si="36"/>
        <v>5</v>
      </c>
      <c r="E647" s="26">
        <f t="shared" si="37"/>
        <v>11</v>
      </c>
      <c r="F647" s="26">
        <f t="shared" si="38"/>
        <v>2018</v>
      </c>
      <c r="H647" s="24">
        <f t="shared" si="39"/>
        <v>43409</v>
      </c>
    </row>
    <row r="648" spans="2:8" x14ac:dyDescent="0.25">
      <c r="B648" s="24">
        <v>37801</v>
      </c>
      <c r="D648" s="26">
        <f t="shared" si="36"/>
        <v>29</v>
      </c>
      <c r="E648" s="26">
        <f t="shared" si="37"/>
        <v>6</v>
      </c>
      <c r="F648" s="26">
        <f t="shared" si="38"/>
        <v>2003</v>
      </c>
      <c r="H648" s="24">
        <f t="shared" si="39"/>
        <v>37801</v>
      </c>
    </row>
    <row r="649" spans="2:8" x14ac:dyDescent="0.25">
      <c r="B649" s="24">
        <v>40712</v>
      </c>
      <c r="D649" s="26">
        <f t="shared" si="36"/>
        <v>18</v>
      </c>
      <c r="E649" s="26">
        <f t="shared" si="37"/>
        <v>6</v>
      </c>
      <c r="F649" s="26">
        <f t="shared" si="38"/>
        <v>2011</v>
      </c>
      <c r="H649" s="24">
        <f t="shared" si="39"/>
        <v>40712</v>
      </c>
    </row>
    <row r="650" spans="2:8" x14ac:dyDescent="0.25">
      <c r="B650" s="24">
        <v>43419</v>
      </c>
      <c r="D650" s="26">
        <f t="shared" si="36"/>
        <v>15</v>
      </c>
      <c r="E650" s="26">
        <f t="shared" si="37"/>
        <v>11</v>
      </c>
      <c r="F650" s="26">
        <f t="shared" si="38"/>
        <v>2018</v>
      </c>
      <c r="H650" s="24">
        <f t="shared" si="39"/>
        <v>43419</v>
      </c>
    </row>
    <row r="651" spans="2:8" x14ac:dyDescent="0.25">
      <c r="B651" s="24">
        <v>40896</v>
      </c>
      <c r="D651" s="26">
        <f t="shared" si="36"/>
        <v>19</v>
      </c>
      <c r="E651" s="26">
        <f t="shared" si="37"/>
        <v>12</v>
      </c>
      <c r="F651" s="26">
        <f t="shared" si="38"/>
        <v>2011</v>
      </c>
      <c r="H651" s="24">
        <f t="shared" si="39"/>
        <v>40896</v>
      </c>
    </row>
    <row r="652" spans="2:8" x14ac:dyDescent="0.25">
      <c r="B652" s="24">
        <v>38281</v>
      </c>
      <c r="D652" s="26">
        <f t="shared" ref="D652:D715" si="40">DAY(B652)</f>
        <v>21</v>
      </c>
      <c r="E652" s="26">
        <f t="shared" ref="E652:E715" si="41">MONTH(B652)</f>
        <v>10</v>
      </c>
      <c r="F652" s="26">
        <f t="shared" ref="F652:F715" si="42">YEAR(B652)</f>
        <v>2004</v>
      </c>
      <c r="H652" s="24">
        <f t="shared" ref="H652:H715" si="43">DATE(F652,E652,D652)</f>
        <v>38281</v>
      </c>
    </row>
    <row r="653" spans="2:8" x14ac:dyDescent="0.25">
      <c r="B653" s="24">
        <v>44313</v>
      </c>
      <c r="D653" s="26">
        <f t="shared" si="40"/>
        <v>27</v>
      </c>
      <c r="E653" s="26">
        <f t="shared" si="41"/>
        <v>4</v>
      </c>
      <c r="F653" s="26">
        <f t="shared" si="42"/>
        <v>2021</v>
      </c>
      <c r="H653" s="24">
        <f t="shared" si="43"/>
        <v>44313</v>
      </c>
    </row>
    <row r="654" spans="2:8" x14ac:dyDescent="0.25">
      <c r="B654" s="24">
        <v>37137</v>
      </c>
      <c r="D654" s="26">
        <f t="shared" si="40"/>
        <v>3</v>
      </c>
      <c r="E654" s="26">
        <f t="shared" si="41"/>
        <v>9</v>
      </c>
      <c r="F654" s="26">
        <f t="shared" si="42"/>
        <v>2001</v>
      </c>
      <c r="H654" s="24">
        <f t="shared" si="43"/>
        <v>37137</v>
      </c>
    </row>
    <row r="655" spans="2:8" x14ac:dyDescent="0.25">
      <c r="B655" s="24">
        <v>41552</v>
      </c>
      <c r="D655" s="26">
        <f t="shared" si="40"/>
        <v>5</v>
      </c>
      <c r="E655" s="26">
        <f t="shared" si="41"/>
        <v>10</v>
      </c>
      <c r="F655" s="26">
        <f t="shared" si="42"/>
        <v>2013</v>
      </c>
      <c r="H655" s="24">
        <f t="shared" si="43"/>
        <v>41552</v>
      </c>
    </row>
    <row r="656" spans="2:8" x14ac:dyDescent="0.25">
      <c r="B656" s="24">
        <v>40814</v>
      </c>
      <c r="D656" s="26">
        <f t="shared" si="40"/>
        <v>28</v>
      </c>
      <c r="E656" s="26">
        <f t="shared" si="41"/>
        <v>9</v>
      </c>
      <c r="F656" s="26">
        <f t="shared" si="42"/>
        <v>2011</v>
      </c>
      <c r="H656" s="24">
        <f t="shared" si="43"/>
        <v>40814</v>
      </c>
    </row>
    <row r="657" spans="2:8" x14ac:dyDescent="0.25">
      <c r="B657" s="24">
        <v>42426</v>
      </c>
      <c r="D657" s="26">
        <f t="shared" si="40"/>
        <v>26</v>
      </c>
      <c r="E657" s="26">
        <f t="shared" si="41"/>
        <v>2</v>
      </c>
      <c r="F657" s="26">
        <f t="shared" si="42"/>
        <v>2016</v>
      </c>
      <c r="H657" s="24">
        <f t="shared" si="43"/>
        <v>42426</v>
      </c>
    </row>
    <row r="658" spans="2:8" x14ac:dyDescent="0.25">
      <c r="B658" s="24">
        <v>38783</v>
      </c>
      <c r="D658" s="26">
        <f t="shared" si="40"/>
        <v>7</v>
      </c>
      <c r="E658" s="26">
        <f t="shared" si="41"/>
        <v>3</v>
      </c>
      <c r="F658" s="26">
        <f t="shared" si="42"/>
        <v>2006</v>
      </c>
      <c r="H658" s="24">
        <f t="shared" si="43"/>
        <v>38783</v>
      </c>
    </row>
    <row r="659" spans="2:8" x14ac:dyDescent="0.25">
      <c r="B659" s="24">
        <v>42335</v>
      </c>
      <c r="D659" s="26">
        <f t="shared" si="40"/>
        <v>27</v>
      </c>
      <c r="E659" s="26">
        <f t="shared" si="41"/>
        <v>11</v>
      </c>
      <c r="F659" s="26">
        <f t="shared" si="42"/>
        <v>2015</v>
      </c>
      <c r="H659" s="24">
        <f t="shared" si="43"/>
        <v>42335</v>
      </c>
    </row>
    <row r="660" spans="2:8" x14ac:dyDescent="0.25">
      <c r="B660" s="24">
        <v>39139</v>
      </c>
      <c r="D660" s="26">
        <f t="shared" si="40"/>
        <v>26</v>
      </c>
      <c r="E660" s="26">
        <f t="shared" si="41"/>
        <v>2</v>
      </c>
      <c r="F660" s="26">
        <f t="shared" si="42"/>
        <v>2007</v>
      </c>
      <c r="H660" s="24">
        <f t="shared" si="43"/>
        <v>39139</v>
      </c>
    </row>
    <row r="661" spans="2:8" x14ac:dyDescent="0.25">
      <c r="B661" s="24">
        <v>41732</v>
      </c>
      <c r="D661" s="26">
        <f t="shared" si="40"/>
        <v>3</v>
      </c>
      <c r="E661" s="26">
        <f t="shared" si="41"/>
        <v>4</v>
      </c>
      <c r="F661" s="26">
        <f t="shared" si="42"/>
        <v>2014</v>
      </c>
      <c r="H661" s="24">
        <f t="shared" si="43"/>
        <v>41732</v>
      </c>
    </row>
    <row r="662" spans="2:8" x14ac:dyDescent="0.25">
      <c r="B662" s="24">
        <v>40224</v>
      </c>
      <c r="D662" s="26">
        <f t="shared" si="40"/>
        <v>15</v>
      </c>
      <c r="E662" s="26">
        <f t="shared" si="41"/>
        <v>2</v>
      </c>
      <c r="F662" s="26">
        <f t="shared" si="42"/>
        <v>2010</v>
      </c>
      <c r="H662" s="24">
        <f t="shared" si="43"/>
        <v>40224</v>
      </c>
    </row>
    <row r="663" spans="2:8" x14ac:dyDescent="0.25">
      <c r="B663" s="24">
        <v>44296</v>
      </c>
      <c r="D663" s="26">
        <f t="shared" si="40"/>
        <v>10</v>
      </c>
      <c r="E663" s="26">
        <f t="shared" si="41"/>
        <v>4</v>
      </c>
      <c r="F663" s="26">
        <f t="shared" si="42"/>
        <v>2021</v>
      </c>
      <c r="H663" s="24">
        <f t="shared" si="43"/>
        <v>44296</v>
      </c>
    </row>
    <row r="664" spans="2:8" x14ac:dyDescent="0.25">
      <c r="B664" s="24">
        <v>41473</v>
      </c>
      <c r="D664" s="26">
        <f t="shared" si="40"/>
        <v>18</v>
      </c>
      <c r="E664" s="26">
        <f t="shared" si="41"/>
        <v>7</v>
      </c>
      <c r="F664" s="26">
        <f t="shared" si="42"/>
        <v>2013</v>
      </c>
      <c r="H664" s="24">
        <f t="shared" si="43"/>
        <v>41473</v>
      </c>
    </row>
    <row r="665" spans="2:8" x14ac:dyDescent="0.25">
      <c r="B665" s="24">
        <v>37868</v>
      </c>
      <c r="D665" s="26">
        <f t="shared" si="40"/>
        <v>4</v>
      </c>
      <c r="E665" s="26">
        <f t="shared" si="41"/>
        <v>9</v>
      </c>
      <c r="F665" s="26">
        <f t="shared" si="42"/>
        <v>2003</v>
      </c>
      <c r="H665" s="24">
        <f t="shared" si="43"/>
        <v>37868</v>
      </c>
    </row>
    <row r="666" spans="2:8" x14ac:dyDescent="0.25">
      <c r="B666" s="24">
        <v>42021</v>
      </c>
      <c r="D666" s="26">
        <f t="shared" si="40"/>
        <v>17</v>
      </c>
      <c r="E666" s="26">
        <f t="shared" si="41"/>
        <v>1</v>
      </c>
      <c r="F666" s="26">
        <f t="shared" si="42"/>
        <v>2015</v>
      </c>
      <c r="H666" s="24">
        <f t="shared" si="43"/>
        <v>42021</v>
      </c>
    </row>
    <row r="667" spans="2:8" x14ac:dyDescent="0.25">
      <c r="B667" s="24">
        <v>40878</v>
      </c>
      <c r="D667" s="26">
        <f t="shared" si="40"/>
        <v>1</v>
      </c>
      <c r="E667" s="26">
        <f t="shared" si="41"/>
        <v>12</v>
      </c>
      <c r="F667" s="26">
        <f t="shared" si="42"/>
        <v>2011</v>
      </c>
      <c r="H667" s="24">
        <f t="shared" si="43"/>
        <v>40878</v>
      </c>
    </row>
    <row r="668" spans="2:8" x14ac:dyDescent="0.25">
      <c r="B668" s="24">
        <v>37945</v>
      </c>
      <c r="D668" s="26">
        <f t="shared" si="40"/>
        <v>20</v>
      </c>
      <c r="E668" s="26">
        <f t="shared" si="41"/>
        <v>11</v>
      </c>
      <c r="F668" s="26">
        <f t="shared" si="42"/>
        <v>2003</v>
      </c>
      <c r="H668" s="24">
        <f t="shared" si="43"/>
        <v>37945</v>
      </c>
    </row>
    <row r="669" spans="2:8" x14ac:dyDescent="0.25">
      <c r="B669" s="24">
        <v>44432</v>
      </c>
      <c r="D669" s="26">
        <f t="shared" si="40"/>
        <v>24</v>
      </c>
      <c r="E669" s="26">
        <f t="shared" si="41"/>
        <v>8</v>
      </c>
      <c r="F669" s="26">
        <f t="shared" si="42"/>
        <v>2021</v>
      </c>
      <c r="H669" s="24">
        <f t="shared" si="43"/>
        <v>44432</v>
      </c>
    </row>
    <row r="670" spans="2:8" x14ac:dyDescent="0.25">
      <c r="B670" s="24">
        <v>44262</v>
      </c>
      <c r="D670" s="26">
        <f t="shared" si="40"/>
        <v>7</v>
      </c>
      <c r="E670" s="26">
        <f t="shared" si="41"/>
        <v>3</v>
      </c>
      <c r="F670" s="26">
        <f t="shared" si="42"/>
        <v>2021</v>
      </c>
      <c r="H670" s="24">
        <f t="shared" si="43"/>
        <v>44262</v>
      </c>
    </row>
    <row r="671" spans="2:8" x14ac:dyDescent="0.25">
      <c r="B671" s="24">
        <v>37634</v>
      </c>
      <c r="D671" s="26">
        <f t="shared" si="40"/>
        <v>13</v>
      </c>
      <c r="E671" s="26">
        <f t="shared" si="41"/>
        <v>1</v>
      </c>
      <c r="F671" s="26">
        <f t="shared" si="42"/>
        <v>2003</v>
      </c>
      <c r="H671" s="24">
        <f t="shared" si="43"/>
        <v>37634</v>
      </c>
    </row>
    <row r="672" spans="2:8" x14ac:dyDescent="0.25">
      <c r="B672" s="24">
        <v>39558</v>
      </c>
      <c r="D672" s="26">
        <f t="shared" si="40"/>
        <v>20</v>
      </c>
      <c r="E672" s="26">
        <f t="shared" si="41"/>
        <v>4</v>
      </c>
      <c r="F672" s="26">
        <f t="shared" si="42"/>
        <v>2008</v>
      </c>
      <c r="H672" s="24">
        <f t="shared" si="43"/>
        <v>39558</v>
      </c>
    </row>
    <row r="673" spans="2:8" x14ac:dyDescent="0.25">
      <c r="B673" s="24">
        <v>40888</v>
      </c>
      <c r="D673" s="26">
        <f t="shared" si="40"/>
        <v>11</v>
      </c>
      <c r="E673" s="26">
        <f t="shared" si="41"/>
        <v>12</v>
      </c>
      <c r="F673" s="26">
        <f t="shared" si="42"/>
        <v>2011</v>
      </c>
      <c r="H673" s="24">
        <f t="shared" si="43"/>
        <v>40888</v>
      </c>
    </row>
    <row r="674" spans="2:8" x14ac:dyDescent="0.25">
      <c r="B674" s="24">
        <v>40416</v>
      </c>
      <c r="D674" s="26">
        <f t="shared" si="40"/>
        <v>26</v>
      </c>
      <c r="E674" s="26">
        <f t="shared" si="41"/>
        <v>8</v>
      </c>
      <c r="F674" s="26">
        <f t="shared" si="42"/>
        <v>2010</v>
      </c>
      <c r="H674" s="24">
        <f t="shared" si="43"/>
        <v>40416</v>
      </c>
    </row>
    <row r="675" spans="2:8" x14ac:dyDescent="0.25">
      <c r="B675" s="24">
        <v>40333</v>
      </c>
      <c r="D675" s="26">
        <f t="shared" si="40"/>
        <v>4</v>
      </c>
      <c r="E675" s="26">
        <f t="shared" si="41"/>
        <v>6</v>
      </c>
      <c r="F675" s="26">
        <f t="shared" si="42"/>
        <v>2010</v>
      </c>
      <c r="H675" s="24">
        <f t="shared" si="43"/>
        <v>40333</v>
      </c>
    </row>
    <row r="676" spans="2:8" x14ac:dyDescent="0.25">
      <c r="B676" s="24">
        <v>43713</v>
      </c>
      <c r="D676" s="26">
        <f t="shared" si="40"/>
        <v>5</v>
      </c>
      <c r="E676" s="26">
        <f t="shared" si="41"/>
        <v>9</v>
      </c>
      <c r="F676" s="26">
        <f t="shared" si="42"/>
        <v>2019</v>
      </c>
      <c r="H676" s="24">
        <f t="shared" si="43"/>
        <v>43713</v>
      </c>
    </row>
    <row r="677" spans="2:8" x14ac:dyDescent="0.25">
      <c r="B677" s="24">
        <v>43548</v>
      </c>
      <c r="D677" s="26">
        <f t="shared" si="40"/>
        <v>24</v>
      </c>
      <c r="E677" s="26">
        <f t="shared" si="41"/>
        <v>3</v>
      </c>
      <c r="F677" s="26">
        <f t="shared" si="42"/>
        <v>2019</v>
      </c>
      <c r="H677" s="24">
        <f t="shared" si="43"/>
        <v>43548</v>
      </c>
    </row>
    <row r="678" spans="2:8" x14ac:dyDescent="0.25">
      <c r="B678" s="24">
        <v>39501</v>
      </c>
      <c r="D678" s="26">
        <f t="shared" si="40"/>
        <v>23</v>
      </c>
      <c r="E678" s="26">
        <f t="shared" si="41"/>
        <v>2</v>
      </c>
      <c r="F678" s="26">
        <f t="shared" si="42"/>
        <v>2008</v>
      </c>
      <c r="H678" s="24">
        <f t="shared" si="43"/>
        <v>39501</v>
      </c>
    </row>
    <row r="679" spans="2:8" x14ac:dyDescent="0.25">
      <c r="B679" s="24">
        <v>44444</v>
      </c>
      <c r="D679" s="26">
        <f t="shared" si="40"/>
        <v>5</v>
      </c>
      <c r="E679" s="26">
        <f t="shared" si="41"/>
        <v>9</v>
      </c>
      <c r="F679" s="26">
        <f t="shared" si="42"/>
        <v>2021</v>
      </c>
      <c r="H679" s="24">
        <f t="shared" si="43"/>
        <v>44444</v>
      </c>
    </row>
    <row r="680" spans="2:8" x14ac:dyDescent="0.25">
      <c r="B680" s="24">
        <v>42107</v>
      </c>
      <c r="D680" s="26">
        <f t="shared" si="40"/>
        <v>13</v>
      </c>
      <c r="E680" s="26">
        <f t="shared" si="41"/>
        <v>4</v>
      </c>
      <c r="F680" s="26">
        <f t="shared" si="42"/>
        <v>2015</v>
      </c>
      <c r="H680" s="24">
        <f t="shared" si="43"/>
        <v>42107</v>
      </c>
    </row>
    <row r="681" spans="2:8" x14ac:dyDescent="0.25">
      <c r="B681" s="24">
        <v>37664</v>
      </c>
      <c r="D681" s="26">
        <f t="shared" si="40"/>
        <v>12</v>
      </c>
      <c r="E681" s="26">
        <f t="shared" si="41"/>
        <v>2</v>
      </c>
      <c r="F681" s="26">
        <f t="shared" si="42"/>
        <v>2003</v>
      </c>
      <c r="H681" s="24">
        <f t="shared" si="43"/>
        <v>37664</v>
      </c>
    </row>
    <row r="682" spans="2:8" x14ac:dyDescent="0.25">
      <c r="B682" s="24">
        <v>42449</v>
      </c>
      <c r="D682" s="26">
        <f t="shared" si="40"/>
        <v>20</v>
      </c>
      <c r="E682" s="26">
        <f t="shared" si="41"/>
        <v>3</v>
      </c>
      <c r="F682" s="26">
        <f t="shared" si="42"/>
        <v>2016</v>
      </c>
      <c r="H682" s="24">
        <f t="shared" si="43"/>
        <v>42449</v>
      </c>
    </row>
    <row r="683" spans="2:8" x14ac:dyDescent="0.25">
      <c r="B683" s="24">
        <v>40100</v>
      </c>
      <c r="D683" s="26">
        <f t="shared" si="40"/>
        <v>14</v>
      </c>
      <c r="E683" s="26">
        <f t="shared" si="41"/>
        <v>10</v>
      </c>
      <c r="F683" s="26">
        <f t="shared" si="42"/>
        <v>2009</v>
      </c>
      <c r="H683" s="24">
        <f t="shared" si="43"/>
        <v>40100</v>
      </c>
    </row>
    <row r="684" spans="2:8" x14ac:dyDescent="0.25">
      <c r="B684" s="24">
        <v>39232</v>
      </c>
      <c r="D684" s="26">
        <f t="shared" si="40"/>
        <v>30</v>
      </c>
      <c r="E684" s="26">
        <f t="shared" si="41"/>
        <v>5</v>
      </c>
      <c r="F684" s="26">
        <f t="shared" si="42"/>
        <v>2007</v>
      </c>
      <c r="H684" s="24">
        <f t="shared" si="43"/>
        <v>39232</v>
      </c>
    </row>
    <row r="685" spans="2:8" x14ac:dyDescent="0.25">
      <c r="B685" s="24">
        <v>42932</v>
      </c>
      <c r="D685" s="26">
        <f t="shared" si="40"/>
        <v>16</v>
      </c>
      <c r="E685" s="26">
        <f t="shared" si="41"/>
        <v>7</v>
      </c>
      <c r="F685" s="26">
        <f t="shared" si="42"/>
        <v>2017</v>
      </c>
      <c r="H685" s="24">
        <f t="shared" si="43"/>
        <v>42932</v>
      </c>
    </row>
    <row r="686" spans="2:8" x14ac:dyDescent="0.25">
      <c r="B686" s="24">
        <v>36878</v>
      </c>
      <c r="D686" s="26">
        <f t="shared" si="40"/>
        <v>18</v>
      </c>
      <c r="E686" s="26">
        <f t="shared" si="41"/>
        <v>12</v>
      </c>
      <c r="F686" s="26">
        <f t="shared" si="42"/>
        <v>2000</v>
      </c>
      <c r="H686" s="24">
        <f t="shared" si="43"/>
        <v>36878</v>
      </c>
    </row>
    <row r="687" spans="2:8" x14ac:dyDescent="0.25">
      <c r="B687" s="24">
        <v>40671</v>
      </c>
      <c r="D687" s="26">
        <f t="shared" si="40"/>
        <v>8</v>
      </c>
      <c r="E687" s="26">
        <f t="shared" si="41"/>
        <v>5</v>
      </c>
      <c r="F687" s="26">
        <f t="shared" si="42"/>
        <v>2011</v>
      </c>
      <c r="H687" s="24">
        <f t="shared" si="43"/>
        <v>40671</v>
      </c>
    </row>
    <row r="688" spans="2:8" x14ac:dyDescent="0.25">
      <c r="B688" s="24">
        <v>43766</v>
      </c>
      <c r="D688" s="26">
        <f t="shared" si="40"/>
        <v>28</v>
      </c>
      <c r="E688" s="26">
        <f t="shared" si="41"/>
        <v>10</v>
      </c>
      <c r="F688" s="26">
        <f t="shared" si="42"/>
        <v>2019</v>
      </c>
      <c r="H688" s="24">
        <f t="shared" si="43"/>
        <v>43766</v>
      </c>
    </row>
    <row r="689" spans="2:8" x14ac:dyDescent="0.25">
      <c r="B689" s="24">
        <v>40812</v>
      </c>
      <c r="D689" s="26">
        <f t="shared" si="40"/>
        <v>26</v>
      </c>
      <c r="E689" s="26">
        <f t="shared" si="41"/>
        <v>9</v>
      </c>
      <c r="F689" s="26">
        <f t="shared" si="42"/>
        <v>2011</v>
      </c>
      <c r="H689" s="24">
        <f t="shared" si="43"/>
        <v>40812</v>
      </c>
    </row>
    <row r="690" spans="2:8" x14ac:dyDescent="0.25">
      <c r="B690" s="24">
        <v>42734</v>
      </c>
      <c r="D690" s="26">
        <f t="shared" si="40"/>
        <v>30</v>
      </c>
      <c r="E690" s="26">
        <f t="shared" si="41"/>
        <v>12</v>
      </c>
      <c r="F690" s="26">
        <f t="shared" si="42"/>
        <v>2016</v>
      </c>
      <c r="H690" s="24">
        <f t="shared" si="43"/>
        <v>42734</v>
      </c>
    </row>
    <row r="691" spans="2:8" x14ac:dyDescent="0.25">
      <c r="B691" s="24">
        <v>39790</v>
      </c>
      <c r="D691" s="26">
        <f t="shared" si="40"/>
        <v>8</v>
      </c>
      <c r="E691" s="26">
        <f t="shared" si="41"/>
        <v>12</v>
      </c>
      <c r="F691" s="26">
        <f t="shared" si="42"/>
        <v>2008</v>
      </c>
      <c r="H691" s="24">
        <f t="shared" si="43"/>
        <v>39790</v>
      </c>
    </row>
    <row r="692" spans="2:8" x14ac:dyDescent="0.25">
      <c r="B692" s="24">
        <v>38000</v>
      </c>
      <c r="D692" s="26">
        <f t="shared" si="40"/>
        <v>14</v>
      </c>
      <c r="E692" s="26">
        <f t="shared" si="41"/>
        <v>1</v>
      </c>
      <c r="F692" s="26">
        <f t="shared" si="42"/>
        <v>2004</v>
      </c>
      <c r="H692" s="24">
        <f t="shared" si="43"/>
        <v>38000</v>
      </c>
    </row>
    <row r="693" spans="2:8" x14ac:dyDescent="0.25">
      <c r="B693" s="24">
        <v>43780</v>
      </c>
      <c r="D693" s="26">
        <f t="shared" si="40"/>
        <v>11</v>
      </c>
      <c r="E693" s="26">
        <f t="shared" si="41"/>
        <v>11</v>
      </c>
      <c r="F693" s="26">
        <f t="shared" si="42"/>
        <v>2019</v>
      </c>
      <c r="H693" s="24">
        <f t="shared" si="43"/>
        <v>43780</v>
      </c>
    </row>
    <row r="694" spans="2:8" x14ac:dyDescent="0.25">
      <c r="B694" s="24">
        <v>39545</v>
      </c>
      <c r="D694" s="26">
        <f t="shared" si="40"/>
        <v>7</v>
      </c>
      <c r="E694" s="26">
        <f t="shared" si="41"/>
        <v>4</v>
      </c>
      <c r="F694" s="26">
        <f t="shared" si="42"/>
        <v>2008</v>
      </c>
      <c r="H694" s="24">
        <f t="shared" si="43"/>
        <v>39545</v>
      </c>
    </row>
    <row r="695" spans="2:8" x14ac:dyDescent="0.25">
      <c r="B695" s="24">
        <v>43091</v>
      </c>
      <c r="D695" s="26">
        <f t="shared" si="40"/>
        <v>22</v>
      </c>
      <c r="E695" s="26">
        <f t="shared" si="41"/>
        <v>12</v>
      </c>
      <c r="F695" s="26">
        <f t="shared" si="42"/>
        <v>2017</v>
      </c>
      <c r="H695" s="24">
        <f t="shared" si="43"/>
        <v>43091</v>
      </c>
    </row>
    <row r="696" spans="2:8" x14ac:dyDescent="0.25">
      <c r="B696" s="24">
        <v>36618</v>
      </c>
      <c r="D696" s="26">
        <f t="shared" si="40"/>
        <v>2</v>
      </c>
      <c r="E696" s="26">
        <f t="shared" si="41"/>
        <v>4</v>
      </c>
      <c r="F696" s="26">
        <f t="shared" si="42"/>
        <v>2000</v>
      </c>
      <c r="H696" s="24">
        <f t="shared" si="43"/>
        <v>36618</v>
      </c>
    </row>
    <row r="697" spans="2:8" x14ac:dyDescent="0.25">
      <c r="B697" s="24">
        <v>43608</v>
      </c>
      <c r="D697" s="26">
        <f t="shared" si="40"/>
        <v>23</v>
      </c>
      <c r="E697" s="26">
        <f t="shared" si="41"/>
        <v>5</v>
      </c>
      <c r="F697" s="26">
        <f t="shared" si="42"/>
        <v>2019</v>
      </c>
      <c r="H697" s="24">
        <f t="shared" si="43"/>
        <v>43608</v>
      </c>
    </row>
    <row r="698" spans="2:8" x14ac:dyDescent="0.25">
      <c r="B698" s="24">
        <v>42391</v>
      </c>
      <c r="D698" s="26">
        <f t="shared" si="40"/>
        <v>22</v>
      </c>
      <c r="E698" s="26">
        <f t="shared" si="41"/>
        <v>1</v>
      </c>
      <c r="F698" s="26">
        <f t="shared" si="42"/>
        <v>2016</v>
      </c>
      <c r="H698" s="24">
        <f t="shared" si="43"/>
        <v>42391</v>
      </c>
    </row>
    <row r="699" spans="2:8" x14ac:dyDescent="0.25">
      <c r="B699" s="24">
        <v>37233</v>
      </c>
      <c r="D699" s="26">
        <f t="shared" si="40"/>
        <v>8</v>
      </c>
      <c r="E699" s="26">
        <f t="shared" si="41"/>
        <v>12</v>
      </c>
      <c r="F699" s="26">
        <f t="shared" si="42"/>
        <v>2001</v>
      </c>
      <c r="H699" s="24">
        <f t="shared" si="43"/>
        <v>37233</v>
      </c>
    </row>
    <row r="700" spans="2:8" x14ac:dyDescent="0.25">
      <c r="B700" s="24">
        <v>36986</v>
      </c>
      <c r="D700" s="26">
        <f t="shared" si="40"/>
        <v>5</v>
      </c>
      <c r="E700" s="26">
        <f t="shared" si="41"/>
        <v>4</v>
      </c>
      <c r="F700" s="26">
        <f t="shared" si="42"/>
        <v>2001</v>
      </c>
      <c r="H700" s="24">
        <f t="shared" si="43"/>
        <v>36986</v>
      </c>
    </row>
    <row r="701" spans="2:8" x14ac:dyDescent="0.25">
      <c r="B701" s="24">
        <v>40341</v>
      </c>
      <c r="D701" s="26">
        <f t="shared" si="40"/>
        <v>12</v>
      </c>
      <c r="E701" s="26">
        <f t="shared" si="41"/>
        <v>6</v>
      </c>
      <c r="F701" s="26">
        <f t="shared" si="42"/>
        <v>2010</v>
      </c>
      <c r="H701" s="24">
        <f t="shared" si="43"/>
        <v>40341</v>
      </c>
    </row>
    <row r="702" spans="2:8" x14ac:dyDescent="0.25">
      <c r="B702" s="24">
        <v>38132</v>
      </c>
      <c r="D702" s="26">
        <f t="shared" si="40"/>
        <v>25</v>
      </c>
      <c r="E702" s="26">
        <f t="shared" si="41"/>
        <v>5</v>
      </c>
      <c r="F702" s="26">
        <f t="shared" si="42"/>
        <v>2004</v>
      </c>
      <c r="H702" s="24">
        <f t="shared" si="43"/>
        <v>38132</v>
      </c>
    </row>
    <row r="703" spans="2:8" x14ac:dyDescent="0.25">
      <c r="B703" s="24">
        <v>37942</v>
      </c>
      <c r="D703" s="26">
        <f t="shared" si="40"/>
        <v>17</v>
      </c>
      <c r="E703" s="26">
        <f t="shared" si="41"/>
        <v>11</v>
      </c>
      <c r="F703" s="26">
        <f t="shared" si="42"/>
        <v>2003</v>
      </c>
      <c r="H703" s="24">
        <f t="shared" si="43"/>
        <v>37942</v>
      </c>
    </row>
    <row r="704" spans="2:8" x14ac:dyDescent="0.25">
      <c r="B704" s="24">
        <v>41898</v>
      </c>
      <c r="D704" s="26">
        <f t="shared" si="40"/>
        <v>16</v>
      </c>
      <c r="E704" s="26">
        <f t="shared" si="41"/>
        <v>9</v>
      </c>
      <c r="F704" s="26">
        <f t="shared" si="42"/>
        <v>2014</v>
      </c>
      <c r="H704" s="24">
        <f t="shared" si="43"/>
        <v>41898</v>
      </c>
    </row>
    <row r="705" spans="2:8" x14ac:dyDescent="0.25">
      <c r="B705" s="24">
        <v>40704</v>
      </c>
      <c r="D705" s="26">
        <f t="shared" si="40"/>
        <v>10</v>
      </c>
      <c r="E705" s="26">
        <f t="shared" si="41"/>
        <v>6</v>
      </c>
      <c r="F705" s="26">
        <f t="shared" si="42"/>
        <v>2011</v>
      </c>
      <c r="H705" s="24">
        <f t="shared" si="43"/>
        <v>40704</v>
      </c>
    </row>
    <row r="706" spans="2:8" x14ac:dyDescent="0.25">
      <c r="B706" s="24">
        <v>43831</v>
      </c>
      <c r="D706" s="26">
        <f t="shared" si="40"/>
        <v>1</v>
      </c>
      <c r="E706" s="26">
        <f t="shared" si="41"/>
        <v>1</v>
      </c>
      <c r="F706" s="26">
        <f t="shared" si="42"/>
        <v>2020</v>
      </c>
      <c r="H706" s="24">
        <f t="shared" si="43"/>
        <v>43831</v>
      </c>
    </row>
    <row r="707" spans="2:8" x14ac:dyDescent="0.25">
      <c r="B707" s="24">
        <v>43383</v>
      </c>
      <c r="D707" s="26">
        <f t="shared" si="40"/>
        <v>10</v>
      </c>
      <c r="E707" s="26">
        <f t="shared" si="41"/>
        <v>10</v>
      </c>
      <c r="F707" s="26">
        <f t="shared" si="42"/>
        <v>2018</v>
      </c>
      <c r="H707" s="24">
        <f t="shared" si="43"/>
        <v>43383</v>
      </c>
    </row>
    <row r="708" spans="2:8" x14ac:dyDescent="0.25">
      <c r="B708" s="24">
        <v>42772</v>
      </c>
      <c r="D708" s="26">
        <f t="shared" si="40"/>
        <v>6</v>
      </c>
      <c r="E708" s="26">
        <f t="shared" si="41"/>
        <v>2</v>
      </c>
      <c r="F708" s="26">
        <f t="shared" si="42"/>
        <v>2017</v>
      </c>
      <c r="H708" s="24">
        <f t="shared" si="43"/>
        <v>42772</v>
      </c>
    </row>
    <row r="709" spans="2:8" x14ac:dyDescent="0.25">
      <c r="B709" s="24">
        <v>40833</v>
      </c>
      <c r="D709" s="26">
        <f t="shared" si="40"/>
        <v>17</v>
      </c>
      <c r="E709" s="26">
        <f t="shared" si="41"/>
        <v>10</v>
      </c>
      <c r="F709" s="26">
        <f t="shared" si="42"/>
        <v>2011</v>
      </c>
      <c r="H709" s="24">
        <f t="shared" si="43"/>
        <v>40833</v>
      </c>
    </row>
    <row r="710" spans="2:8" x14ac:dyDescent="0.25">
      <c r="B710" s="24">
        <v>38390</v>
      </c>
      <c r="D710" s="26">
        <f t="shared" si="40"/>
        <v>7</v>
      </c>
      <c r="E710" s="26">
        <f t="shared" si="41"/>
        <v>2</v>
      </c>
      <c r="F710" s="26">
        <f t="shared" si="42"/>
        <v>2005</v>
      </c>
      <c r="H710" s="24">
        <f t="shared" si="43"/>
        <v>38390</v>
      </c>
    </row>
    <row r="711" spans="2:8" x14ac:dyDescent="0.25">
      <c r="B711" s="24">
        <v>37943</v>
      </c>
      <c r="D711" s="26">
        <f t="shared" si="40"/>
        <v>18</v>
      </c>
      <c r="E711" s="26">
        <f t="shared" si="41"/>
        <v>11</v>
      </c>
      <c r="F711" s="26">
        <f t="shared" si="42"/>
        <v>2003</v>
      </c>
      <c r="H711" s="24">
        <f t="shared" si="43"/>
        <v>37943</v>
      </c>
    </row>
    <row r="712" spans="2:8" x14ac:dyDescent="0.25">
      <c r="B712" s="24">
        <v>39739</v>
      </c>
      <c r="D712" s="26">
        <f t="shared" si="40"/>
        <v>18</v>
      </c>
      <c r="E712" s="26">
        <f t="shared" si="41"/>
        <v>10</v>
      </c>
      <c r="F712" s="26">
        <f t="shared" si="42"/>
        <v>2008</v>
      </c>
      <c r="H712" s="24">
        <f t="shared" si="43"/>
        <v>39739</v>
      </c>
    </row>
    <row r="713" spans="2:8" x14ac:dyDescent="0.25">
      <c r="B713" s="24">
        <v>42162</v>
      </c>
      <c r="D713" s="26">
        <f t="shared" si="40"/>
        <v>7</v>
      </c>
      <c r="E713" s="26">
        <f t="shared" si="41"/>
        <v>6</v>
      </c>
      <c r="F713" s="26">
        <f t="shared" si="42"/>
        <v>2015</v>
      </c>
      <c r="H713" s="24">
        <f t="shared" si="43"/>
        <v>42162</v>
      </c>
    </row>
    <row r="714" spans="2:8" x14ac:dyDescent="0.25">
      <c r="B714" s="24">
        <v>38775</v>
      </c>
      <c r="D714" s="26">
        <f t="shared" si="40"/>
        <v>27</v>
      </c>
      <c r="E714" s="26">
        <f t="shared" si="41"/>
        <v>2</v>
      </c>
      <c r="F714" s="26">
        <f t="shared" si="42"/>
        <v>2006</v>
      </c>
      <c r="H714" s="24">
        <f t="shared" si="43"/>
        <v>38775</v>
      </c>
    </row>
    <row r="715" spans="2:8" x14ac:dyDescent="0.25">
      <c r="B715" s="24">
        <v>41414</v>
      </c>
      <c r="D715" s="26">
        <f t="shared" si="40"/>
        <v>20</v>
      </c>
      <c r="E715" s="26">
        <f t="shared" si="41"/>
        <v>5</v>
      </c>
      <c r="F715" s="26">
        <f t="shared" si="42"/>
        <v>2013</v>
      </c>
      <c r="H715" s="24">
        <f t="shared" si="43"/>
        <v>41414</v>
      </c>
    </row>
    <row r="716" spans="2:8" x14ac:dyDescent="0.25">
      <c r="B716" s="24">
        <v>41393</v>
      </c>
      <c r="D716" s="26">
        <f t="shared" ref="D716:D779" si="44">DAY(B716)</f>
        <v>29</v>
      </c>
      <c r="E716" s="26">
        <f t="shared" ref="E716:E779" si="45">MONTH(B716)</f>
        <v>4</v>
      </c>
      <c r="F716" s="26">
        <f t="shared" ref="F716:F779" si="46">YEAR(B716)</f>
        <v>2013</v>
      </c>
      <c r="H716" s="24">
        <f t="shared" ref="H716:H779" si="47">DATE(F716,E716,D716)</f>
        <v>41393</v>
      </c>
    </row>
    <row r="717" spans="2:8" x14ac:dyDescent="0.25">
      <c r="B717" s="24">
        <v>39634</v>
      </c>
      <c r="D717" s="26">
        <f t="shared" si="44"/>
        <v>5</v>
      </c>
      <c r="E717" s="26">
        <f t="shared" si="45"/>
        <v>7</v>
      </c>
      <c r="F717" s="26">
        <f t="shared" si="46"/>
        <v>2008</v>
      </c>
      <c r="H717" s="24">
        <f t="shared" si="47"/>
        <v>39634</v>
      </c>
    </row>
    <row r="718" spans="2:8" x14ac:dyDescent="0.25">
      <c r="B718" s="24">
        <v>37983</v>
      </c>
      <c r="D718" s="26">
        <f t="shared" si="44"/>
        <v>28</v>
      </c>
      <c r="E718" s="26">
        <f t="shared" si="45"/>
        <v>12</v>
      </c>
      <c r="F718" s="26">
        <f t="shared" si="46"/>
        <v>2003</v>
      </c>
      <c r="H718" s="24">
        <f t="shared" si="47"/>
        <v>37983</v>
      </c>
    </row>
    <row r="719" spans="2:8" x14ac:dyDescent="0.25">
      <c r="B719" s="24">
        <v>42231</v>
      </c>
      <c r="D719" s="26">
        <f t="shared" si="44"/>
        <v>15</v>
      </c>
      <c r="E719" s="26">
        <f t="shared" si="45"/>
        <v>8</v>
      </c>
      <c r="F719" s="26">
        <f t="shared" si="46"/>
        <v>2015</v>
      </c>
      <c r="H719" s="24">
        <f t="shared" si="47"/>
        <v>42231</v>
      </c>
    </row>
    <row r="720" spans="2:8" x14ac:dyDescent="0.25">
      <c r="B720" s="24">
        <v>38946</v>
      </c>
      <c r="D720" s="26">
        <f t="shared" si="44"/>
        <v>17</v>
      </c>
      <c r="E720" s="26">
        <f t="shared" si="45"/>
        <v>8</v>
      </c>
      <c r="F720" s="26">
        <f t="shared" si="46"/>
        <v>2006</v>
      </c>
      <c r="H720" s="24">
        <f t="shared" si="47"/>
        <v>38946</v>
      </c>
    </row>
    <row r="721" spans="2:8" x14ac:dyDescent="0.25">
      <c r="B721" s="24">
        <v>43169</v>
      </c>
      <c r="D721" s="26">
        <f t="shared" si="44"/>
        <v>10</v>
      </c>
      <c r="E721" s="26">
        <f t="shared" si="45"/>
        <v>3</v>
      </c>
      <c r="F721" s="26">
        <f t="shared" si="46"/>
        <v>2018</v>
      </c>
      <c r="H721" s="24">
        <f t="shared" si="47"/>
        <v>43169</v>
      </c>
    </row>
    <row r="722" spans="2:8" x14ac:dyDescent="0.25">
      <c r="B722" s="24">
        <v>40427</v>
      </c>
      <c r="D722" s="26">
        <f t="shared" si="44"/>
        <v>6</v>
      </c>
      <c r="E722" s="26">
        <f t="shared" si="45"/>
        <v>9</v>
      </c>
      <c r="F722" s="26">
        <f t="shared" si="46"/>
        <v>2010</v>
      </c>
      <c r="H722" s="24">
        <f t="shared" si="47"/>
        <v>40427</v>
      </c>
    </row>
    <row r="723" spans="2:8" x14ac:dyDescent="0.25">
      <c r="B723" s="24">
        <v>38021</v>
      </c>
      <c r="D723" s="26">
        <f t="shared" si="44"/>
        <v>4</v>
      </c>
      <c r="E723" s="26">
        <f t="shared" si="45"/>
        <v>2</v>
      </c>
      <c r="F723" s="26">
        <f t="shared" si="46"/>
        <v>2004</v>
      </c>
      <c r="H723" s="24">
        <f t="shared" si="47"/>
        <v>38021</v>
      </c>
    </row>
    <row r="724" spans="2:8" x14ac:dyDescent="0.25">
      <c r="B724" s="24">
        <v>44506</v>
      </c>
      <c r="D724" s="26">
        <f t="shared" si="44"/>
        <v>6</v>
      </c>
      <c r="E724" s="26">
        <f t="shared" si="45"/>
        <v>11</v>
      </c>
      <c r="F724" s="26">
        <f t="shared" si="46"/>
        <v>2021</v>
      </c>
      <c r="H724" s="24">
        <f t="shared" si="47"/>
        <v>44506</v>
      </c>
    </row>
    <row r="725" spans="2:8" x14ac:dyDescent="0.25">
      <c r="B725" s="24">
        <v>40862</v>
      </c>
      <c r="D725" s="26">
        <f t="shared" si="44"/>
        <v>15</v>
      </c>
      <c r="E725" s="26">
        <f t="shared" si="45"/>
        <v>11</v>
      </c>
      <c r="F725" s="26">
        <f t="shared" si="46"/>
        <v>2011</v>
      </c>
      <c r="H725" s="24">
        <f t="shared" si="47"/>
        <v>40862</v>
      </c>
    </row>
    <row r="726" spans="2:8" x14ac:dyDescent="0.25">
      <c r="B726" s="24">
        <v>43407</v>
      </c>
      <c r="D726" s="26">
        <f t="shared" si="44"/>
        <v>3</v>
      </c>
      <c r="E726" s="26">
        <f t="shared" si="45"/>
        <v>11</v>
      </c>
      <c r="F726" s="26">
        <f t="shared" si="46"/>
        <v>2018</v>
      </c>
      <c r="H726" s="24">
        <f t="shared" si="47"/>
        <v>43407</v>
      </c>
    </row>
    <row r="727" spans="2:8" x14ac:dyDescent="0.25">
      <c r="B727" s="24">
        <v>38883</v>
      </c>
      <c r="D727" s="26">
        <f t="shared" si="44"/>
        <v>15</v>
      </c>
      <c r="E727" s="26">
        <f t="shared" si="45"/>
        <v>6</v>
      </c>
      <c r="F727" s="26">
        <f t="shared" si="46"/>
        <v>2006</v>
      </c>
      <c r="H727" s="24">
        <f t="shared" si="47"/>
        <v>38883</v>
      </c>
    </row>
    <row r="728" spans="2:8" x14ac:dyDescent="0.25">
      <c r="B728" s="24">
        <v>43732</v>
      </c>
      <c r="D728" s="26">
        <f t="shared" si="44"/>
        <v>24</v>
      </c>
      <c r="E728" s="26">
        <f t="shared" si="45"/>
        <v>9</v>
      </c>
      <c r="F728" s="26">
        <f t="shared" si="46"/>
        <v>2019</v>
      </c>
      <c r="H728" s="24">
        <f t="shared" si="47"/>
        <v>43732</v>
      </c>
    </row>
    <row r="729" spans="2:8" x14ac:dyDescent="0.25">
      <c r="B729" s="24">
        <v>37052</v>
      </c>
      <c r="D729" s="26">
        <f t="shared" si="44"/>
        <v>10</v>
      </c>
      <c r="E729" s="26">
        <f t="shared" si="45"/>
        <v>6</v>
      </c>
      <c r="F729" s="26">
        <f t="shared" si="46"/>
        <v>2001</v>
      </c>
      <c r="H729" s="24">
        <f t="shared" si="47"/>
        <v>37052</v>
      </c>
    </row>
    <row r="730" spans="2:8" x14ac:dyDescent="0.25">
      <c r="B730" s="24">
        <v>39975</v>
      </c>
      <c r="D730" s="26">
        <f t="shared" si="44"/>
        <v>11</v>
      </c>
      <c r="E730" s="26">
        <f t="shared" si="45"/>
        <v>6</v>
      </c>
      <c r="F730" s="26">
        <f t="shared" si="46"/>
        <v>2009</v>
      </c>
      <c r="H730" s="24">
        <f t="shared" si="47"/>
        <v>39975</v>
      </c>
    </row>
    <row r="731" spans="2:8" x14ac:dyDescent="0.25">
      <c r="B731" s="24">
        <v>42695</v>
      </c>
      <c r="D731" s="26">
        <f t="shared" si="44"/>
        <v>21</v>
      </c>
      <c r="E731" s="26">
        <f t="shared" si="45"/>
        <v>11</v>
      </c>
      <c r="F731" s="26">
        <f t="shared" si="46"/>
        <v>2016</v>
      </c>
      <c r="H731" s="24">
        <f t="shared" si="47"/>
        <v>42695</v>
      </c>
    </row>
    <row r="732" spans="2:8" x14ac:dyDescent="0.25">
      <c r="B732" s="24">
        <v>40434</v>
      </c>
      <c r="D732" s="26">
        <f t="shared" si="44"/>
        <v>13</v>
      </c>
      <c r="E732" s="26">
        <f t="shared" si="45"/>
        <v>9</v>
      </c>
      <c r="F732" s="26">
        <f t="shared" si="46"/>
        <v>2010</v>
      </c>
      <c r="H732" s="24">
        <f t="shared" si="47"/>
        <v>40434</v>
      </c>
    </row>
    <row r="733" spans="2:8" x14ac:dyDescent="0.25">
      <c r="B733" s="24">
        <v>41951</v>
      </c>
      <c r="D733" s="26">
        <f t="shared" si="44"/>
        <v>8</v>
      </c>
      <c r="E733" s="26">
        <f t="shared" si="45"/>
        <v>11</v>
      </c>
      <c r="F733" s="26">
        <f t="shared" si="46"/>
        <v>2014</v>
      </c>
      <c r="H733" s="24">
        <f t="shared" si="47"/>
        <v>41951</v>
      </c>
    </row>
    <row r="734" spans="2:8" x14ac:dyDescent="0.25">
      <c r="B734" s="24">
        <v>41982</v>
      </c>
      <c r="D734" s="26">
        <f t="shared" si="44"/>
        <v>9</v>
      </c>
      <c r="E734" s="26">
        <f t="shared" si="45"/>
        <v>12</v>
      </c>
      <c r="F734" s="26">
        <f t="shared" si="46"/>
        <v>2014</v>
      </c>
      <c r="H734" s="24">
        <f t="shared" si="47"/>
        <v>41982</v>
      </c>
    </row>
    <row r="735" spans="2:8" x14ac:dyDescent="0.25">
      <c r="B735" s="24">
        <v>44263</v>
      </c>
      <c r="D735" s="26">
        <f t="shared" si="44"/>
        <v>8</v>
      </c>
      <c r="E735" s="26">
        <f t="shared" si="45"/>
        <v>3</v>
      </c>
      <c r="F735" s="26">
        <f t="shared" si="46"/>
        <v>2021</v>
      </c>
      <c r="H735" s="24">
        <f t="shared" si="47"/>
        <v>44263</v>
      </c>
    </row>
    <row r="736" spans="2:8" x14ac:dyDescent="0.25">
      <c r="B736" s="24">
        <v>44018</v>
      </c>
      <c r="D736" s="26">
        <f t="shared" si="44"/>
        <v>6</v>
      </c>
      <c r="E736" s="26">
        <f t="shared" si="45"/>
        <v>7</v>
      </c>
      <c r="F736" s="26">
        <f t="shared" si="46"/>
        <v>2020</v>
      </c>
      <c r="H736" s="24">
        <f t="shared" si="47"/>
        <v>44018</v>
      </c>
    </row>
    <row r="737" spans="2:8" x14ac:dyDescent="0.25">
      <c r="B737" s="24">
        <v>44130</v>
      </c>
      <c r="D737" s="26">
        <f t="shared" si="44"/>
        <v>26</v>
      </c>
      <c r="E737" s="26">
        <f t="shared" si="45"/>
        <v>10</v>
      </c>
      <c r="F737" s="26">
        <f t="shared" si="46"/>
        <v>2020</v>
      </c>
      <c r="H737" s="24">
        <f t="shared" si="47"/>
        <v>44130</v>
      </c>
    </row>
    <row r="738" spans="2:8" x14ac:dyDescent="0.25">
      <c r="B738" s="24">
        <v>36787</v>
      </c>
      <c r="D738" s="26">
        <f t="shared" si="44"/>
        <v>18</v>
      </c>
      <c r="E738" s="26">
        <f t="shared" si="45"/>
        <v>9</v>
      </c>
      <c r="F738" s="26">
        <f t="shared" si="46"/>
        <v>2000</v>
      </c>
      <c r="H738" s="24">
        <f t="shared" si="47"/>
        <v>36787</v>
      </c>
    </row>
    <row r="739" spans="2:8" x14ac:dyDescent="0.25">
      <c r="B739" s="24">
        <v>42680</v>
      </c>
      <c r="D739" s="26">
        <f t="shared" si="44"/>
        <v>6</v>
      </c>
      <c r="E739" s="26">
        <f t="shared" si="45"/>
        <v>11</v>
      </c>
      <c r="F739" s="26">
        <f t="shared" si="46"/>
        <v>2016</v>
      </c>
      <c r="H739" s="24">
        <f t="shared" si="47"/>
        <v>42680</v>
      </c>
    </row>
    <row r="740" spans="2:8" x14ac:dyDescent="0.25">
      <c r="B740" s="24">
        <v>39642</v>
      </c>
      <c r="D740" s="26">
        <f t="shared" si="44"/>
        <v>13</v>
      </c>
      <c r="E740" s="26">
        <f t="shared" si="45"/>
        <v>7</v>
      </c>
      <c r="F740" s="26">
        <f t="shared" si="46"/>
        <v>2008</v>
      </c>
      <c r="H740" s="24">
        <f t="shared" si="47"/>
        <v>39642</v>
      </c>
    </row>
    <row r="741" spans="2:8" x14ac:dyDescent="0.25">
      <c r="B741" s="24">
        <v>42240</v>
      </c>
      <c r="D741" s="26">
        <f t="shared" si="44"/>
        <v>24</v>
      </c>
      <c r="E741" s="26">
        <f t="shared" si="45"/>
        <v>8</v>
      </c>
      <c r="F741" s="26">
        <f t="shared" si="46"/>
        <v>2015</v>
      </c>
      <c r="H741" s="24">
        <f t="shared" si="47"/>
        <v>42240</v>
      </c>
    </row>
    <row r="742" spans="2:8" x14ac:dyDescent="0.25">
      <c r="B742" s="24">
        <v>36972</v>
      </c>
      <c r="D742" s="26">
        <f t="shared" si="44"/>
        <v>22</v>
      </c>
      <c r="E742" s="26">
        <f t="shared" si="45"/>
        <v>3</v>
      </c>
      <c r="F742" s="26">
        <f t="shared" si="46"/>
        <v>2001</v>
      </c>
      <c r="H742" s="24">
        <f t="shared" si="47"/>
        <v>36972</v>
      </c>
    </row>
    <row r="743" spans="2:8" x14ac:dyDescent="0.25">
      <c r="B743" s="24">
        <v>40686</v>
      </c>
      <c r="D743" s="26">
        <f t="shared" si="44"/>
        <v>23</v>
      </c>
      <c r="E743" s="26">
        <f t="shared" si="45"/>
        <v>5</v>
      </c>
      <c r="F743" s="26">
        <f t="shared" si="46"/>
        <v>2011</v>
      </c>
      <c r="H743" s="24">
        <f t="shared" si="47"/>
        <v>40686</v>
      </c>
    </row>
    <row r="744" spans="2:8" x14ac:dyDescent="0.25">
      <c r="B744" s="24">
        <v>38493</v>
      </c>
      <c r="D744" s="26">
        <f t="shared" si="44"/>
        <v>21</v>
      </c>
      <c r="E744" s="26">
        <f t="shared" si="45"/>
        <v>5</v>
      </c>
      <c r="F744" s="26">
        <f t="shared" si="46"/>
        <v>2005</v>
      </c>
      <c r="H744" s="24">
        <f t="shared" si="47"/>
        <v>38493</v>
      </c>
    </row>
    <row r="745" spans="2:8" x14ac:dyDescent="0.25">
      <c r="B745" s="24">
        <v>44195</v>
      </c>
      <c r="D745" s="26">
        <f t="shared" si="44"/>
        <v>30</v>
      </c>
      <c r="E745" s="26">
        <f t="shared" si="45"/>
        <v>12</v>
      </c>
      <c r="F745" s="26">
        <f t="shared" si="46"/>
        <v>2020</v>
      </c>
      <c r="H745" s="24">
        <f t="shared" si="47"/>
        <v>44195</v>
      </c>
    </row>
    <row r="746" spans="2:8" x14ac:dyDescent="0.25">
      <c r="B746" s="24">
        <v>44531</v>
      </c>
      <c r="D746" s="26">
        <f t="shared" si="44"/>
        <v>1</v>
      </c>
      <c r="E746" s="26">
        <f t="shared" si="45"/>
        <v>12</v>
      </c>
      <c r="F746" s="26">
        <f t="shared" si="46"/>
        <v>2021</v>
      </c>
      <c r="H746" s="24">
        <f t="shared" si="47"/>
        <v>44531</v>
      </c>
    </row>
    <row r="747" spans="2:8" x14ac:dyDescent="0.25">
      <c r="B747" s="24">
        <v>40307</v>
      </c>
      <c r="D747" s="26">
        <f t="shared" si="44"/>
        <v>9</v>
      </c>
      <c r="E747" s="26">
        <f t="shared" si="45"/>
        <v>5</v>
      </c>
      <c r="F747" s="26">
        <f t="shared" si="46"/>
        <v>2010</v>
      </c>
      <c r="H747" s="24">
        <f t="shared" si="47"/>
        <v>40307</v>
      </c>
    </row>
    <row r="748" spans="2:8" x14ac:dyDescent="0.25">
      <c r="B748" s="24">
        <v>38152</v>
      </c>
      <c r="D748" s="26">
        <f t="shared" si="44"/>
        <v>14</v>
      </c>
      <c r="E748" s="26">
        <f t="shared" si="45"/>
        <v>6</v>
      </c>
      <c r="F748" s="26">
        <f t="shared" si="46"/>
        <v>2004</v>
      </c>
      <c r="H748" s="24">
        <f t="shared" si="47"/>
        <v>38152</v>
      </c>
    </row>
    <row r="749" spans="2:8" x14ac:dyDescent="0.25">
      <c r="B749" s="24">
        <v>37672</v>
      </c>
      <c r="D749" s="26">
        <f t="shared" si="44"/>
        <v>20</v>
      </c>
      <c r="E749" s="26">
        <f t="shared" si="45"/>
        <v>2</v>
      </c>
      <c r="F749" s="26">
        <f t="shared" si="46"/>
        <v>2003</v>
      </c>
      <c r="H749" s="24">
        <f t="shared" si="47"/>
        <v>37672</v>
      </c>
    </row>
    <row r="750" spans="2:8" x14ac:dyDescent="0.25">
      <c r="B750" s="24">
        <v>40647</v>
      </c>
      <c r="D750" s="26">
        <f t="shared" si="44"/>
        <v>14</v>
      </c>
      <c r="E750" s="26">
        <f t="shared" si="45"/>
        <v>4</v>
      </c>
      <c r="F750" s="26">
        <f t="shared" si="46"/>
        <v>2011</v>
      </c>
      <c r="H750" s="24">
        <f t="shared" si="47"/>
        <v>40647</v>
      </c>
    </row>
    <row r="751" spans="2:8" x14ac:dyDescent="0.25">
      <c r="B751" s="24">
        <v>40896</v>
      </c>
      <c r="D751" s="26">
        <f t="shared" si="44"/>
        <v>19</v>
      </c>
      <c r="E751" s="26">
        <f t="shared" si="45"/>
        <v>12</v>
      </c>
      <c r="F751" s="26">
        <f t="shared" si="46"/>
        <v>2011</v>
      </c>
      <c r="H751" s="24">
        <f t="shared" si="47"/>
        <v>40896</v>
      </c>
    </row>
    <row r="752" spans="2:8" x14ac:dyDescent="0.25">
      <c r="B752" s="24">
        <v>38842</v>
      </c>
      <c r="D752" s="26">
        <f t="shared" si="44"/>
        <v>5</v>
      </c>
      <c r="E752" s="26">
        <f t="shared" si="45"/>
        <v>5</v>
      </c>
      <c r="F752" s="26">
        <f t="shared" si="46"/>
        <v>2006</v>
      </c>
      <c r="H752" s="24">
        <f t="shared" si="47"/>
        <v>38842</v>
      </c>
    </row>
    <row r="753" spans="2:8" x14ac:dyDescent="0.25">
      <c r="B753" s="24">
        <v>42616</v>
      </c>
      <c r="D753" s="26">
        <f t="shared" si="44"/>
        <v>3</v>
      </c>
      <c r="E753" s="26">
        <f t="shared" si="45"/>
        <v>9</v>
      </c>
      <c r="F753" s="26">
        <f t="shared" si="46"/>
        <v>2016</v>
      </c>
      <c r="H753" s="24">
        <f t="shared" si="47"/>
        <v>42616</v>
      </c>
    </row>
    <row r="754" spans="2:8" x14ac:dyDescent="0.25">
      <c r="B754" s="24">
        <v>39059</v>
      </c>
      <c r="D754" s="26">
        <f t="shared" si="44"/>
        <v>8</v>
      </c>
      <c r="E754" s="26">
        <f t="shared" si="45"/>
        <v>12</v>
      </c>
      <c r="F754" s="26">
        <f t="shared" si="46"/>
        <v>2006</v>
      </c>
      <c r="H754" s="24">
        <f t="shared" si="47"/>
        <v>39059</v>
      </c>
    </row>
    <row r="755" spans="2:8" x14ac:dyDescent="0.25">
      <c r="B755" s="24">
        <v>37840</v>
      </c>
      <c r="D755" s="26">
        <f t="shared" si="44"/>
        <v>7</v>
      </c>
      <c r="E755" s="26">
        <f t="shared" si="45"/>
        <v>8</v>
      </c>
      <c r="F755" s="26">
        <f t="shared" si="46"/>
        <v>2003</v>
      </c>
      <c r="H755" s="24">
        <f t="shared" si="47"/>
        <v>37840</v>
      </c>
    </row>
    <row r="756" spans="2:8" x14ac:dyDescent="0.25">
      <c r="B756" s="24">
        <v>37731</v>
      </c>
      <c r="D756" s="26">
        <f t="shared" si="44"/>
        <v>20</v>
      </c>
      <c r="E756" s="26">
        <f t="shared" si="45"/>
        <v>4</v>
      </c>
      <c r="F756" s="26">
        <f t="shared" si="46"/>
        <v>2003</v>
      </c>
      <c r="H756" s="24">
        <f t="shared" si="47"/>
        <v>37731</v>
      </c>
    </row>
    <row r="757" spans="2:8" x14ac:dyDescent="0.25">
      <c r="B757" s="24">
        <v>42178</v>
      </c>
      <c r="D757" s="26">
        <f t="shared" si="44"/>
        <v>23</v>
      </c>
      <c r="E757" s="26">
        <f t="shared" si="45"/>
        <v>6</v>
      </c>
      <c r="F757" s="26">
        <f t="shared" si="46"/>
        <v>2015</v>
      </c>
      <c r="H757" s="24">
        <f t="shared" si="47"/>
        <v>42178</v>
      </c>
    </row>
    <row r="758" spans="2:8" x14ac:dyDescent="0.25">
      <c r="B758" s="24">
        <v>40033</v>
      </c>
      <c r="D758" s="26">
        <f t="shared" si="44"/>
        <v>8</v>
      </c>
      <c r="E758" s="26">
        <f t="shared" si="45"/>
        <v>8</v>
      </c>
      <c r="F758" s="26">
        <f t="shared" si="46"/>
        <v>2009</v>
      </c>
      <c r="H758" s="24">
        <f t="shared" si="47"/>
        <v>40033</v>
      </c>
    </row>
    <row r="759" spans="2:8" x14ac:dyDescent="0.25">
      <c r="B759" s="24">
        <v>42234</v>
      </c>
      <c r="D759" s="26">
        <f t="shared" si="44"/>
        <v>18</v>
      </c>
      <c r="E759" s="26">
        <f t="shared" si="45"/>
        <v>8</v>
      </c>
      <c r="F759" s="26">
        <f t="shared" si="46"/>
        <v>2015</v>
      </c>
      <c r="H759" s="24">
        <f t="shared" si="47"/>
        <v>42234</v>
      </c>
    </row>
    <row r="760" spans="2:8" x14ac:dyDescent="0.25">
      <c r="B760" s="24">
        <v>36852</v>
      </c>
      <c r="D760" s="26">
        <f t="shared" si="44"/>
        <v>22</v>
      </c>
      <c r="E760" s="26">
        <f t="shared" si="45"/>
        <v>11</v>
      </c>
      <c r="F760" s="26">
        <f t="shared" si="46"/>
        <v>2000</v>
      </c>
      <c r="H760" s="24">
        <f t="shared" si="47"/>
        <v>36852</v>
      </c>
    </row>
    <row r="761" spans="2:8" x14ac:dyDescent="0.25">
      <c r="B761" s="24">
        <v>37088</v>
      </c>
      <c r="D761" s="26">
        <f t="shared" si="44"/>
        <v>16</v>
      </c>
      <c r="E761" s="26">
        <f t="shared" si="45"/>
        <v>7</v>
      </c>
      <c r="F761" s="26">
        <f t="shared" si="46"/>
        <v>2001</v>
      </c>
      <c r="H761" s="24">
        <f t="shared" si="47"/>
        <v>37088</v>
      </c>
    </row>
    <row r="762" spans="2:8" x14ac:dyDescent="0.25">
      <c r="B762" s="24">
        <v>42251</v>
      </c>
      <c r="D762" s="26">
        <f t="shared" si="44"/>
        <v>4</v>
      </c>
      <c r="E762" s="26">
        <f t="shared" si="45"/>
        <v>9</v>
      </c>
      <c r="F762" s="26">
        <f t="shared" si="46"/>
        <v>2015</v>
      </c>
      <c r="H762" s="24">
        <f t="shared" si="47"/>
        <v>42251</v>
      </c>
    </row>
    <row r="763" spans="2:8" x14ac:dyDescent="0.25">
      <c r="B763" s="24">
        <v>39115</v>
      </c>
      <c r="D763" s="26">
        <f t="shared" si="44"/>
        <v>2</v>
      </c>
      <c r="E763" s="26">
        <f t="shared" si="45"/>
        <v>2</v>
      </c>
      <c r="F763" s="26">
        <f t="shared" si="46"/>
        <v>2007</v>
      </c>
      <c r="H763" s="24">
        <f t="shared" si="47"/>
        <v>39115</v>
      </c>
    </row>
    <row r="764" spans="2:8" x14ac:dyDescent="0.25">
      <c r="B764" s="24">
        <v>41979</v>
      </c>
      <c r="D764" s="26">
        <f t="shared" si="44"/>
        <v>6</v>
      </c>
      <c r="E764" s="26">
        <f t="shared" si="45"/>
        <v>12</v>
      </c>
      <c r="F764" s="26">
        <f t="shared" si="46"/>
        <v>2014</v>
      </c>
      <c r="H764" s="24">
        <f t="shared" si="47"/>
        <v>41979</v>
      </c>
    </row>
    <row r="765" spans="2:8" x14ac:dyDescent="0.25">
      <c r="B765" s="24">
        <v>37280</v>
      </c>
      <c r="D765" s="26">
        <f t="shared" si="44"/>
        <v>24</v>
      </c>
      <c r="E765" s="26">
        <f t="shared" si="45"/>
        <v>1</v>
      </c>
      <c r="F765" s="26">
        <f t="shared" si="46"/>
        <v>2002</v>
      </c>
      <c r="H765" s="24">
        <f t="shared" si="47"/>
        <v>37280</v>
      </c>
    </row>
    <row r="766" spans="2:8" x14ac:dyDescent="0.25">
      <c r="B766" s="24">
        <v>41518</v>
      </c>
      <c r="D766" s="26">
        <f t="shared" si="44"/>
        <v>1</v>
      </c>
      <c r="E766" s="26">
        <f t="shared" si="45"/>
        <v>9</v>
      </c>
      <c r="F766" s="26">
        <f t="shared" si="46"/>
        <v>2013</v>
      </c>
      <c r="H766" s="24">
        <f t="shared" si="47"/>
        <v>41518</v>
      </c>
    </row>
    <row r="767" spans="2:8" x14ac:dyDescent="0.25">
      <c r="B767" s="24">
        <v>37596</v>
      </c>
      <c r="D767" s="26">
        <f t="shared" si="44"/>
        <v>6</v>
      </c>
      <c r="E767" s="26">
        <f t="shared" si="45"/>
        <v>12</v>
      </c>
      <c r="F767" s="26">
        <f t="shared" si="46"/>
        <v>2002</v>
      </c>
      <c r="H767" s="24">
        <f t="shared" si="47"/>
        <v>37596</v>
      </c>
    </row>
    <row r="768" spans="2:8" x14ac:dyDescent="0.25">
      <c r="B768" s="24">
        <v>37932</v>
      </c>
      <c r="D768" s="26">
        <f t="shared" si="44"/>
        <v>7</v>
      </c>
      <c r="E768" s="26">
        <f t="shared" si="45"/>
        <v>11</v>
      </c>
      <c r="F768" s="26">
        <f t="shared" si="46"/>
        <v>2003</v>
      </c>
      <c r="H768" s="24">
        <f t="shared" si="47"/>
        <v>37932</v>
      </c>
    </row>
    <row r="769" spans="2:8" x14ac:dyDescent="0.25">
      <c r="B769" s="24">
        <v>36892</v>
      </c>
      <c r="D769" s="26">
        <f t="shared" si="44"/>
        <v>1</v>
      </c>
      <c r="E769" s="26">
        <f t="shared" si="45"/>
        <v>1</v>
      </c>
      <c r="F769" s="26">
        <f t="shared" si="46"/>
        <v>2001</v>
      </c>
      <c r="H769" s="24">
        <f t="shared" si="47"/>
        <v>36892</v>
      </c>
    </row>
    <row r="770" spans="2:8" x14ac:dyDescent="0.25">
      <c r="B770" s="24">
        <v>42810</v>
      </c>
      <c r="D770" s="26">
        <f t="shared" si="44"/>
        <v>16</v>
      </c>
      <c r="E770" s="26">
        <f t="shared" si="45"/>
        <v>3</v>
      </c>
      <c r="F770" s="26">
        <f t="shared" si="46"/>
        <v>2017</v>
      </c>
      <c r="H770" s="24">
        <f t="shared" si="47"/>
        <v>42810</v>
      </c>
    </row>
    <row r="771" spans="2:8" x14ac:dyDescent="0.25">
      <c r="B771" s="24">
        <v>40269</v>
      </c>
      <c r="D771" s="26">
        <f t="shared" si="44"/>
        <v>1</v>
      </c>
      <c r="E771" s="26">
        <f t="shared" si="45"/>
        <v>4</v>
      </c>
      <c r="F771" s="26">
        <f t="shared" si="46"/>
        <v>2010</v>
      </c>
      <c r="H771" s="24">
        <f t="shared" si="47"/>
        <v>40269</v>
      </c>
    </row>
    <row r="772" spans="2:8" x14ac:dyDescent="0.25">
      <c r="B772" s="24">
        <v>38937</v>
      </c>
      <c r="D772" s="26">
        <f t="shared" si="44"/>
        <v>8</v>
      </c>
      <c r="E772" s="26">
        <f t="shared" si="45"/>
        <v>8</v>
      </c>
      <c r="F772" s="26">
        <f t="shared" si="46"/>
        <v>2006</v>
      </c>
      <c r="H772" s="24">
        <f t="shared" si="47"/>
        <v>38937</v>
      </c>
    </row>
    <row r="773" spans="2:8" x14ac:dyDescent="0.25">
      <c r="B773" s="24">
        <v>42150</v>
      </c>
      <c r="D773" s="26">
        <f t="shared" si="44"/>
        <v>26</v>
      </c>
      <c r="E773" s="26">
        <f t="shared" si="45"/>
        <v>5</v>
      </c>
      <c r="F773" s="26">
        <f t="shared" si="46"/>
        <v>2015</v>
      </c>
      <c r="H773" s="24">
        <f t="shared" si="47"/>
        <v>42150</v>
      </c>
    </row>
    <row r="774" spans="2:8" x14ac:dyDescent="0.25">
      <c r="B774" s="24">
        <v>37364</v>
      </c>
      <c r="D774" s="26">
        <f t="shared" si="44"/>
        <v>18</v>
      </c>
      <c r="E774" s="26">
        <f t="shared" si="45"/>
        <v>4</v>
      </c>
      <c r="F774" s="26">
        <f t="shared" si="46"/>
        <v>2002</v>
      </c>
      <c r="H774" s="24">
        <f t="shared" si="47"/>
        <v>37364</v>
      </c>
    </row>
    <row r="775" spans="2:8" x14ac:dyDescent="0.25">
      <c r="B775" s="24">
        <v>43603</v>
      </c>
      <c r="D775" s="26">
        <f t="shared" si="44"/>
        <v>18</v>
      </c>
      <c r="E775" s="26">
        <f t="shared" si="45"/>
        <v>5</v>
      </c>
      <c r="F775" s="26">
        <f t="shared" si="46"/>
        <v>2019</v>
      </c>
      <c r="H775" s="24">
        <f t="shared" si="47"/>
        <v>43603</v>
      </c>
    </row>
    <row r="776" spans="2:8" x14ac:dyDescent="0.25">
      <c r="B776" s="24">
        <v>39109</v>
      </c>
      <c r="D776" s="26">
        <f t="shared" si="44"/>
        <v>27</v>
      </c>
      <c r="E776" s="26">
        <f t="shared" si="45"/>
        <v>1</v>
      </c>
      <c r="F776" s="26">
        <f t="shared" si="46"/>
        <v>2007</v>
      </c>
      <c r="H776" s="24">
        <f t="shared" si="47"/>
        <v>39109</v>
      </c>
    </row>
    <row r="777" spans="2:8" x14ac:dyDescent="0.25">
      <c r="B777" s="24">
        <v>37586</v>
      </c>
      <c r="D777" s="26">
        <f t="shared" si="44"/>
        <v>26</v>
      </c>
      <c r="E777" s="26">
        <f t="shared" si="45"/>
        <v>11</v>
      </c>
      <c r="F777" s="26">
        <f t="shared" si="46"/>
        <v>2002</v>
      </c>
      <c r="H777" s="24">
        <f t="shared" si="47"/>
        <v>37586</v>
      </c>
    </row>
    <row r="778" spans="2:8" x14ac:dyDescent="0.25">
      <c r="B778" s="24">
        <v>44458</v>
      </c>
      <c r="D778" s="26">
        <f t="shared" si="44"/>
        <v>19</v>
      </c>
      <c r="E778" s="26">
        <f t="shared" si="45"/>
        <v>9</v>
      </c>
      <c r="F778" s="26">
        <f t="shared" si="46"/>
        <v>2021</v>
      </c>
      <c r="H778" s="24">
        <f t="shared" si="47"/>
        <v>44458</v>
      </c>
    </row>
    <row r="779" spans="2:8" x14ac:dyDescent="0.25">
      <c r="B779" s="24">
        <v>42931</v>
      </c>
      <c r="D779" s="26">
        <f t="shared" si="44"/>
        <v>15</v>
      </c>
      <c r="E779" s="26">
        <f t="shared" si="45"/>
        <v>7</v>
      </c>
      <c r="F779" s="26">
        <f t="shared" si="46"/>
        <v>2017</v>
      </c>
      <c r="H779" s="24">
        <f t="shared" si="47"/>
        <v>42931</v>
      </c>
    </row>
    <row r="780" spans="2:8" x14ac:dyDescent="0.25">
      <c r="B780" s="24">
        <v>41508</v>
      </c>
      <c r="D780" s="26">
        <f t="shared" ref="D780:D843" si="48">DAY(B780)</f>
        <v>22</v>
      </c>
      <c r="E780" s="26">
        <f t="shared" ref="E780:E843" si="49">MONTH(B780)</f>
        <v>8</v>
      </c>
      <c r="F780" s="26">
        <f t="shared" ref="F780:F843" si="50">YEAR(B780)</f>
        <v>2013</v>
      </c>
      <c r="H780" s="24">
        <f t="shared" ref="H780:H843" si="51">DATE(F780,E780,D780)</f>
        <v>41508</v>
      </c>
    </row>
    <row r="781" spans="2:8" x14ac:dyDescent="0.25">
      <c r="B781" s="24">
        <v>41911</v>
      </c>
      <c r="D781" s="26">
        <f t="shared" si="48"/>
        <v>29</v>
      </c>
      <c r="E781" s="26">
        <f t="shared" si="49"/>
        <v>9</v>
      </c>
      <c r="F781" s="26">
        <f t="shared" si="50"/>
        <v>2014</v>
      </c>
      <c r="H781" s="24">
        <f t="shared" si="51"/>
        <v>41911</v>
      </c>
    </row>
    <row r="782" spans="2:8" x14ac:dyDescent="0.25">
      <c r="B782" s="24">
        <v>41699</v>
      </c>
      <c r="D782" s="26">
        <f t="shared" si="48"/>
        <v>1</v>
      </c>
      <c r="E782" s="26">
        <f t="shared" si="49"/>
        <v>3</v>
      </c>
      <c r="F782" s="26">
        <f t="shared" si="50"/>
        <v>2014</v>
      </c>
      <c r="H782" s="24">
        <f t="shared" si="51"/>
        <v>41699</v>
      </c>
    </row>
    <row r="783" spans="2:8" x14ac:dyDescent="0.25">
      <c r="B783" s="24">
        <v>39568</v>
      </c>
      <c r="D783" s="26">
        <f t="shared" si="48"/>
        <v>30</v>
      </c>
      <c r="E783" s="26">
        <f t="shared" si="49"/>
        <v>4</v>
      </c>
      <c r="F783" s="26">
        <f t="shared" si="50"/>
        <v>2008</v>
      </c>
      <c r="H783" s="24">
        <f t="shared" si="51"/>
        <v>39568</v>
      </c>
    </row>
    <row r="784" spans="2:8" x14ac:dyDescent="0.25">
      <c r="B784" s="24">
        <v>37557</v>
      </c>
      <c r="D784" s="26">
        <f t="shared" si="48"/>
        <v>28</v>
      </c>
      <c r="E784" s="26">
        <f t="shared" si="49"/>
        <v>10</v>
      </c>
      <c r="F784" s="26">
        <f t="shared" si="50"/>
        <v>2002</v>
      </c>
      <c r="H784" s="24">
        <f t="shared" si="51"/>
        <v>37557</v>
      </c>
    </row>
    <row r="785" spans="2:8" x14ac:dyDescent="0.25">
      <c r="B785" s="24">
        <v>44178</v>
      </c>
      <c r="D785" s="26">
        <f t="shared" si="48"/>
        <v>13</v>
      </c>
      <c r="E785" s="26">
        <f t="shared" si="49"/>
        <v>12</v>
      </c>
      <c r="F785" s="26">
        <f t="shared" si="50"/>
        <v>2020</v>
      </c>
      <c r="H785" s="24">
        <f t="shared" si="51"/>
        <v>44178</v>
      </c>
    </row>
    <row r="786" spans="2:8" x14ac:dyDescent="0.25">
      <c r="B786" s="24">
        <v>43516</v>
      </c>
      <c r="D786" s="26">
        <f t="shared" si="48"/>
        <v>20</v>
      </c>
      <c r="E786" s="26">
        <f t="shared" si="49"/>
        <v>2</v>
      </c>
      <c r="F786" s="26">
        <f t="shared" si="50"/>
        <v>2019</v>
      </c>
      <c r="H786" s="24">
        <f t="shared" si="51"/>
        <v>43516</v>
      </c>
    </row>
    <row r="787" spans="2:8" x14ac:dyDescent="0.25">
      <c r="B787" s="24">
        <v>42154</v>
      </c>
      <c r="D787" s="26">
        <f t="shared" si="48"/>
        <v>30</v>
      </c>
      <c r="E787" s="26">
        <f t="shared" si="49"/>
        <v>5</v>
      </c>
      <c r="F787" s="26">
        <f t="shared" si="50"/>
        <v>2015</v>
      </c>
      <c r="H787" s="24">
        <f t="shared" si="51"/>
        <v>42154</v>
      </c>
    </row>
    <row r="788" spans="2:8" x14ac:dyDescent="0.25">
      <c r="B788" s="24">
        <v>42190</v>
      </c>
      <c r="D788" s="26">
        <f t="shared" si="48"/>
        <v>5</v>
      </c>
      <c r="E788" s="26">
        <f t="shared" si="49"/>
        <v>7</v>
      </c>
      <c r="F788" s="26">
        <f t="shared" si="50"/>
        <v>2015</v>
      </c>
      <c r="H788" s="24">
        <f t="shared" si="51"/>
        <v>42190</v>
      </c>
    </row>
    <row r="789" spans="2:8" x14ac:dyDescent="0.25">
      <c r="B789" s="24">
        <v>41904</v>
      </c>
      <c r="D789" s="26">
        <f t="shared" si="48"/>
        <v>22</v>
      </c>
      <c r="E789" s="26">
        <f t="shared" si="49"/>
        <v>9</v>
      </c>
      <c r="F789" s="26">
        <f t="shared" si="50"/>
        <v>2014</v>
      </c>
      <c r="H789" s="24">
        <f t="shared" si="51"/>
        <v>41904</v>
      </c>
    </row>
    <row r="790" spans="2:8" x14ac:dyDescent="0.25">
      <c r="B790" s="24">
        <v>39984</v>
      </c>
      <c r="D790" s="26">
        <f t="shared" si="48"/>
        <v>20</v>
      </c>
      <c r="E790" s="26">
        <f t="shared" si="49"/>
        <v>6</v>
      </c>
      <c r="F790" s="26">
        <f t="shared" si="50"/>
        <v>2009</v>
      </c>
      <c r="H790" s="24">
        <f t="shared" si="51"/>
        <v>39984</v>
      </c>
    </row>
    <row r="791" spans="2:8" x14ac:dyDescent="0.25">
      <c r="B791" s="24">
        <v>42274</v>
      </c>
      <c r="D791" s="26">
        <f t="shared" si="48"/>
        <v>27</v>
      </c>
      <c r="E791" s="26">
        <f t="shared" si="49"/>
        <v>9</v>
      </c>
      <c r="F791" s="26">
        <f t="shared" si="50"/>
        <v>2015</v>
      </c>
      <c r="H791" s="24">
        <f t="shared" si="51"/>
        <v>42274</v>
      </c>
    </row>
    <row r="792" spans="2:8" x14ac:dyDescent="0.25">
      <c r="B792" s="24">
        <v>43923</v>
      </c>
      <c r="D792" s="26">
        <f t="shared" si="48"/>
        <v>2</v>
      </c>
      <c r="E792" s="26">
        <f t="shared" si="49"/>
        <v>4</v>
      </c>
      <c r="F792" s="26">
        <f t="shared" si="50"/>
        <v>2020</v>
      </c>
      <c r="H792" s="24">
        <f t="shared" si="51"/>
        <v>43923</v>
      </c>
    </row>
    <row r="793" spans="2:8" x14ac:dyDescent="0.25">
      <c r="B793" s="24">
        <v>37582</v>
      </c>
      <c r="D793" s="26">
        <f t="shared" si="48"/>
        <v>22</v>
      </c>
      <c r="E793" s="26">
        <f t="shared" si="49"/>
        <v>11</v>
      </c>
      <c r="F793" s="26">
        <f t="shared" si="50"/>
        <v>2002</v>
      </c>
      <c r="H793" s="24">
        <f t="shared" si="51"/>
        <v>37582</v>
      </c>
    </row>
    <row r="794" spans="2:8" x14ac:dyDescent="0.25">
      <c r="B794" s="24">
        <v>42746</v>
      </c>
      <c r="D794" s="26">
        <f t="shared" si="48"/>
        <v>11</v>
      </c>
      <c r="E794" s="26">
        <f t="shared" si="49"/>
        <v>1</v>
      </c>
      <c r="F794" s="26">
        <f t="shared" si="50"/>
        <v>2017</v>
      </c>
      <c r="H794" s="24">
        <f t="shared" si="51"/>
        <v>42746</v>
      </c>
    </row>
    <row r="795" spans="2:8" x14ac:dyDescent="0.25">
      <c r="B795" s="24">
        <v>43797</v>
      </c>
      <c r="D795" s="26">
        <f t="shared" si="48"/>
        <v>28</v>
      </c>
      <c r="E795" s="26">
        <f t="shared" si="49"/>
        <v>11</v>
      </c>
      <c r="F795" s="26">
        <f t="shared" si="50"/>
        <v>2019</v>
      </c>
      <c r="H795" s="24">
        <f t="shared" si="51"/>
        <v>43797</v>
      </c>
    </row>
    <row r="796" spans="2:8" x14ac:dyDescent="0.25">
      <c r="B796" s="24">
        <v>39239</v>
      </c>
      <c r="D796" s="26">
        <f t="shared" si="48"/>
        <v>6</v>
      </c>
      <c r="E796" s="26">
        <f t="shared" si="49"/>
        <v>6</v>
      </c>
      <c r="F796" s="26">
        <f t="shared" si="50"/>
        <v>2007</v>
      </c>
      <c r="H796" s="24">
        <f t="shared" si="51"/>
        <v>39239</v>
      </c>
    </row>
    <row r="797" spans="2:8" x14ac:dyDescent="0.25">
      <c r="B797" s="24">
        <v>39970</v>
      </c>
      <c r="D797" s="26">
        <f t="shared" si="48"/>
        <v>6</v>
      </c>
      <c r="E797" s="26">
        <f t="shared" si="49"/>
        <v>6</v>
      </c>
      <c r="F797" s="26">
        <f t="shared" si="50"/>
        <v>2009</v>
      </c>
      <c r="H797" s="24">
        <f t="shared" si="51"/>
        <v>39970</v>
      </c>
    </row>
    <row r="798" spans="2:8" x14ac:dyDescent="0.25">
      <c r="B798" s="24">
        <v>41355</v>
      </c>
      <c r="D798" s="26">
        <f t="shared" si="48"/>
        <v>22</v>
      </c>
      <c r="E798" s="26">
        <f t="shared" si="49"/>
        <v>3</v>
      </c>
      <c r="F798" s="26">
        <f t="shared" si="50"/>
        <v>2013</v>
      </c>
      <c r="H798" s="24">
        <f t="shared" si="51"/>
        <v>41355</v>
      </c>
    </row>
    <row r="799" spans="2:8" x14ac:dyDescent="0.25">
      <c r="B799" s="24">
        <v>38950</v>
      </c>
      <c r="D799" s="26">
        <f t="shared" si="48"/>
        <v>21</v>
      </c>
      <c r="E799" s="26">
        <f t="shared" si="49"/>
        <v>8</v>
      </c>
      <c r="F799" s="26">
        <f t="shared" si="50"/>
        <v>2006</v>
      </c>
      <c r="H799" s="24">
        <f t="shared" si="51"/>
        <v>38950</v>
      </c>
    </row>
    <row r="800" spans="2:8" x14ac:dyDescent="0.25">
      <c r="B800" s="24">
        <v>38164</v>
      </c>
      <c r="D800" s="26">
        <f t="shared" si="48"/>
        <v>26</v>
      </c>
      <c r="E800" s="26">
        <f t="shared" si="49"/>
        <v>6</v>
      </c>
      <c r="F800" s="26">
        <f t="shared" si="50"/>
        <v>2004</v>
      </c>
      <c r="H800" s="24">
        <f t="shared" si="51"/>
        <v>38164</v>
      </c>
    </row>
    <row r="801" spans="2:8" x14ac:dyDescent="0.25">
      <c r="B801" s="24">
        <v>37834</v>
      </c>
      <c r="D801" s="26">
        <f t="shared" si="48"/>
        <v>1</v>
      </c>
      <c r="E801" s="26">
        <f t="shared" si="49"/>
        <v>8</v>
      </c>
      <c r="F801" s="26">
        <f t="shared" si="50"/>
        <v>2003</v>
      </c>
      <c r="H801" s="24">
        <f t="shared" si="51"/>
        <v>37834</v>
      </c>
    </row>
    <row r="802" spans="2:8" x14ac:dyDescent="0.25">
      <c r="B802" s="24">
        <v>43137</v>
      </c>
      <c r="D802" s="26">
        <f t="shared" si="48"/>
        <v>6</v>
      </c>
      <c r="E802" s="26">
        <f t="shared" si="49"/>
        <v>2</v>
      </c>
      <c r="F802" s="26">
        <f t="shared" si="50"/>
        <v>2018</v>
      </c>
      <c r="H802" s="24">
        <f t="shared" si="51"/>
        <v>43137</v>
      </c>
    </row>
    <row r="803" spans="2:8" x14ac:dyDescent="0.25">
      <c r="B803" s="24">
        <v>39269</v>
      </c>
      <c r="D803" s="26">
        <f t="shared" si="48"/>
        <v>6</v>
      </c>
      <c r="E803" s="26">
        <f t="shared" si="49"/>
        <v>7</v>
      </c>
      <c r="F803" s="26">
        <f t="shared" si="50"/>
        <v>2007</v>
      </c>
      <c r="H803" s="24">
        <f t="shared" si="51"/>
        <v>39269</v>
      </c>
    </row>
    <row r="804" spans="2:8" x14ac:dyDescent="0.25">
      <c r="B804" s="24">
        <v>44550</v>
      </c>
      <c r="D804" s="26">
        <f t="shared" si="48"/>
        <v>20</v>
      </c>
      <c r="E804" s="26">
        <f t="shared" si="49"/>
        <v>12</v>
      </c>
      <c r="F804" s="26">
        <f t="shared" si="50"/>
        <v>2021</v>
      </c>
      <c r="H804" s="24">
        <f t="shared" si="51"/>
        <v>44550</v>
      </c>
    </row>
    <row r="805" spans="2:8" x14ac:dyDescent="0.25">
      <c r="B805" s="24">
        <v>39823</v>
      </c>
      <c r="D805" s="26">
        <f t="shared" si="48"/>
        <v>10</v>
      </c>
      <c r="E805" s="26">
        <f t="shared" si="49"/>
        <v>1</v>
      </c>
      <c r="F805" s="26">
        <f t="shared" si="50"/>
        <v>2009</v>
      </c>
      <c r="H805" s="24">
        <f t="shared" si="51"/>
        <v>39823</v>
      </c>
    </row>
    <row r="806" spans="2:8" x14ac:dyDescent="0.25">
      <c r="B806" s="24">
        <v>41981</v>
      </c>
      <c r="D806" s="26">
        <f t="shared" si="48"/>
        <v>8</v>
      </c>
      <c r="E806" s="26">
        <f t="shared" si="49"/>
        <v>12</v>
      </c>
      <c r="F806" s="26">
        <f t="shared" si="50"/>
        <v>2014</v>
      </c>
      <c r="H806" s="24">
        <f t="shared" si="51"/>
        <v>41981</v>
      </c>
    </row>
    <row r="807" spans="2:8" x14ac:dyDescent="0.25">
      <c r="B807" s="24">
        <v>42840</v>
      </c>
      <c r="D807" s="26">
        <f t="shared" si="48"/>
        <v>15</v>
      </c>
      <c r="E807" s="26">
        <f t="shared" si="49"/>
        <v>4</v>
      </c>
      <c r="F807" s="26">
        <f t="shared" si="50"/>
        <v>2017</v>
      </c>
      <c r="H807" s="24">
        <f t="shared" si="51"/>
        <v>42840</v>
      </c>
    </row>
    <row r="808" spans="2:8" x14ac:dyDescent="0.25">
      <c r="B808" s="24">
        <v>38586</v>
      </c>
      <c r="D808" s="26">
        <f t="shared" si="48"/>
        <v>22</v>
      </c>
      <c r="E808" s="26">
        <f t="shared" si="49"/>
        <v>8</v>
      </c>
      <c r="F808" s="26">
        <f t="shared" si="50"/>
        <v>2005</v>
      </c>
      <c r="H808" s="24">
        <f t="shared" si="51"/>
        <v>38586</v>
      </c>
    </row>
    <row r="809" spans="2:8" x14ac:dyDescent="0.25">
      <c r="B809" s="24">
        <v>41913</v>
      </c>
      <c r="D809" s="26">
        <f t="shared" si="48"/>
        <v>1</v>
      </c>
      <c r="E809" s="26">
        <f t="shared" si="49"/>
        <v>10</v>
      </c>
      <c r="F809" s="26">
        <f t="shared" si="50"/>
        <v>2014</v>
      </c>
      <c r="H809" s="24">
        <f t="shared" si="51"/>
        <v>41913</v>
      </c>
    </row>
    <row r="810" spans="2:8" x14ac:dyDescent="0.25">
      <c r="B810" s="24">
        <v>42322</v>
      </c>
      <c r="D810" s="26">
        <f t="shared" si="48"/>
        <v>14</v>
      </c>
      <c r="E810" s="26">
        <f t="shared" si="49"/>
        <v>11</v>
      </c>
      <c r="F810" s="26">
        <f t="shared" si="50"/>
        <v>2015</v>
      </c>
      <c r="H810" s="24">
        <f t="shared" si="51"/>
        <v>42322</v>
      </c>
    </row>
    <row r="811" spans="2:8" x14ac:dyDescent="0.25">
      <c r="B811" s="24">
        <v>38504</v>
      </c>
      <c r="D811" s="26">
        <f t="shared" si="48"/>
        <v>1</v>
      </c>
      <c r="E811" s="26">
        <f t="shared" si="49"/>
        <v>6</v>
      </c>
      <c r="F811" s="26">
        <f t="shared" si="50"/>
        <v>2005</v>
      </c>
      <c r="H811" s="24">
        <f t="shared" si="51"/>
        <v>38504</v>
      </c>
    </row>
    <row r="812" spans="2:8" x14ac:dyDescent="0.25">
      <c r="B812" s="24">
        <v>44016</v>
      </c>
      <c r="D812" s="26">
        <f t="shared" si="48"/>
        <v>4</v>
      </c>
      <c r="E812" s="26">
        <f t="shared" si="49"/>
        <v>7</v>
      </c>
      <c r="F812" s="26">
        <f t="shared" si="50"/>
        <v>2020</v>
      </c>
      <c r="H812" s="24">
        <f t="shared" si="51"/>
        <v>44016</v>
      </c>
    </row>
    <row r="813" spans="2:8" x14ac:dyDescent="0.25">
      <c r="B813" s="24">
        <v>41929</v>
      </c>
      <c r="D813" s="26">
        <f t="shared" si="48"/>
        <v>17</v>
      </c>
      <c r="E813" s="26">
        <f t="shared" si="49"/>
        <v>10</v>
      </c>
      <c r="F813" s="26">
        <f t="shared" si="50"/>
        <v>2014</v>
      </c>
      <c r="H813" s="24">
        <f t="shared" si="51"/>
        <v>41929</v>
      </c>
    </row>
    <row r="814" spans="2:8" x14ac:dyDescent="0.25">
      <c r="B814" s="24">
        <v>39754</v>
      </c>
      <c r="D814" s="26">
        <f t="shared" si="48"/>
        <v>2</v>
      </c>
      <c r="E814" s="26">
        <f t="shared" si="49"/>
        <v>11</v>
      </c>
      <c r="F814" s="26">
        <f t="shared" si="50"/>
        <v>2008</v>
      </c>
      <c r="H814" s="24">
        <f t="shared" si="51"/>
        <v>39754</v>
      </c>
    </row>
    <row r="815" spans="2:8" x14ac:dyDescent="0.25">
      <c r="B815" s="24">
        <v>41968</v>
      </c>
      <c r="D815" s="26">
        <f t="shared" si="48"/>
        <v>25</v>
      </c>
      <c r="E815" s="26">
        <f t="shared" si="49"/>
        <v>11</v>
      </c>
      <c r="F815" s="26">
        <f t="shared" si="50"/>
        <v>2014</v>
      </c>
      <c r="H815" s="24">
        <f t="shared" si="51"/>
        <v>41968</v>
      </c>
    </row>
    <row r="816" spans="2:8" x14ac:dyDescent="0.25">
      <c r="B816" s="24">
        <v>41205</v>
      </c>
      <c r="D816" s="26">
        <f t="shared" si="48"/>
        <v>23</v>
      </c>
      <c r="E816" s="26">
        <f t="shared" si="49"/>
        <v>10</v>
      </c>
      <c r="F816" s="26">
        <f t="shared" si="50"/>
        <v>2012</v>
      </c>
      <c r="H816" s="24">
        <f t="shared" si="51"/>
        <v>41205</v>
      </c>
    </row>
    <row r="817" spans="2:8" x14ac:dyDescent="0.25">
      <c r="B817" s="24">
        <v>39431</v>
      </c>
      <c r="D817" s="26">
        <f t="shared" si="48"/>
        <v>15</v>
      </c>
      <c r="E817" s="26">
        <f t="shared" si="49"/>
        <v>12</v>
      </c>
      <c r="F817" s="26">
        <f t="shared" si="50"/>
        <v>2007</v>
      </c>
      <c r="H817" s="24">
        <f t="shared" si="51"/>
        <v>39431</v>
      </c>
    </row>
    <row r="818" spans="2:8" x14ac:dyDescent="0.25">
      <c r="B818" s="24">
        <v>39231</v>
      </c>
      <c r="D818" s="26">
        <f t="shared" si="48"/>
        <v>29</v>
      </c>
      <c r="E818" s="26">
        <f t="shared" si="49"/>
        <v>5</v>
      </c>
      <c r="F818" s="26">
        <f t="shared" si="50"/>
        <v>2007</v>
      </c>
      <c r="H818" s="24">
        <f t="shared" si="51"/>
        <v>39231</v>
      </c>
    </row>
    <row r="819" spans="2:8" x14ac:dyDescent="0.25">
      <c r="B819" s="24">
        <v>38360</v>
      </c>
      <c r="D819" s="26">
        <f t="shared" si="48"/>
        <v>8</v>
      </c>
      <c r="E819" s="26">
        <f t="shared" si="49"/>
        <v>1</v>
      </c>
      <c r="F819" s="26">
        <f t="shared" si="50"/>
        <v>2005</v>
      </c>
      <c r="H819" s="24">
        <f t="shared" si="51"/>
        <v>38360</v>
      </c>
    </row>
    <row r="820" spans="2:8" x14ac:dyDescent="0.25">
      <c r="B820" s="24">
        <v>36644</v>
      </c>
      <c r="D820" s="26">
        <f t="shared" si="48"/>
        <v>28</v>
      </c>
      <c r="E820" s="26">
        <f t="shared" si="49"/>
        <v>4</v>
      </c>
      <c r="F820" s="26">
        <f t="shared" si="50"/>
        <v>2000</v>
      </c>
      <c r="H820" s="24">
        <f t="shared" si="51"/>
        <v>36644</v>
      </c>
    </row>
    <row r="821" spans="2:8" x14ac:dyDescent="0.25">
      <c r="B821" s="24">
        <v>44283</v>
      </c>
      <c r="D821" s="26">
        <f t="shared" si="48"/>
        <v>28</v>
      </c>
      <c r="E821" s="26">
        <f t="shared" si="49"/>
        <v>3</v>
      </c>
      <c r="F821" s="26">
        <f t="shared" si="50"/>
        <v>2021</v>
      </c>
      <c r="H821" s="24">
        <f t="shared" si="51"/>
        <v>44283</v>
      </c>
    </row>
    <row r="822" spans="2:8" x14ac:dyDescent="0.25">
      <c r="B822" s="24">
        <v>37026</v>
      </c>
      <c r="D822" s="26">
        <f t="shared" si="48"/>
        <v>15</v>
      </c>
      <c r="E822" s="26">
        <f t="shared" si="49"/>
        <v>5</v>
      </c>
      <c r="F822" s="26">
        <f t="shared" si="50"/>
        <v>2001</v>
      </c>
      <c r="H822" s="24">
        <f t="shared" si="51"/>
        <v>37026</v>
      </c>
    </row>
    <row r="823" spans="2:8" x14ac:dyDescent="0.25">
      <c r="B823" s="24">
        <v>41270</v>
      </c>
      <c r="D823" s="26">
        <f t="shared" si="48"/>
        <v>27</v>
      </c>
      <c r="E823" s="26">
        <f t="shared" si="49"/>
        <v>12</v>
      </c>
      <c r="F823" s="26">
        <f t="shared" si="50"/>
        <v>2012</v>
      </c>
      <c r="H823" s="24">
        <f t="shared" si="51"/>
        <v>41270</v>
      </c>
    </row>
    <row r="824" spans="2:8" x14ac:dyDescent="0.25">
      <c r="B824" s="24">
        <v>37368</v>
      </c>
      <c r="D824" s="26">
        <f t="shared" si="48"/>
        <v>22</v>
      </c>
      <c r="E824" s="26">
        <f t="shared" si="49"/>
        <v>4</v>
      </c>
      <c r="F824" s="26">
        <f t="shared" si="50"/>
        <v>2002</v>
      </c>
      <c r="H824" s="24">
        <f t="shared" si="51"/>
        <v>37368</v>
      </c>
    </row>
    <row r="825" spans="2:8" x14ac:dyDescent="0.25">
      <c r="B825" s="24">
        <v>41049</v>
      </c>
      <c r="D825" s="26">
        <f t="shared" si="48"/>
        <v>20</v>
      </c>
      <c r="E825" s="26">
        <f t="shared" si="49"/>
        <v>5</v>
      </c>
      <c r="F825" s="26">
        <f t="shared" si="50"/>
        <v>2012</v>
      </c>
      <c r="H825" s="24">
        <f t="shared" si="51"/>
        <v>41049</v>
      </c>
    </row>
    <row r="826" spans="2:8" x14ac:dyDescent="0.25">
      <c r="B826" s="24">
        <v>36810</v>
      </c>
      <c r="D826" s="26">
        <f t="shared" si="48"/>
        <v>11</v>
      </c>
      <c r="E826" s="26">
        <f t="shared" si="49"/>
        <v>10</v>
      </c>
      <c r="F826" s="26">
        <f t="shared" si="50"/>
        <v>2000</v>
      </c>
      <c r="H826" s="24">
        <f t="shared" si="51"/>
        <v>36810</v>
      </c>
    </row>
    <row r="827" spans="2:8" x14ac:dyDescent="0.25">
      <c r="B827" s="24">
        <v>37730</v>
      </c>
      <c r="D827" s="26">
        <f t="shared" si="48"/>
        <v>19</v>
      </c>
      <c r="E827" s="26">
        <f t="shared" si="49"/>
        <v>4</v>
      </c>
      <c r="F827" s="26">
        <f t="shared" si="50"/>
        <v>2003</v>
      </c>
      <c r="H827" s="24">
        <f t="shared" si="51"/>
        <v>37730</v>
      </c>
    </row>
    <row r="828" spans="2:8" x14ac:dyDescent="0.25">
      <c r="B828" s="24">
        <v>43532</v>
      </c>
      <c r="D828" s="26">
        <f t="shared" si="48"/>
        <v>8</v>
      </c>
      <c r="E828" s="26">
        <f t="shared" si="49"/>
        <v>3</v>
      </c>
      <c r="F828" s="26">
        <f t="shared" si="50"/>
        <v>2019</v>
      </c>
      <c r="H828" s="24">
        <f t="shared" si="51"/>
        <v>43532</v>
      </c>
    </row>
    <row r="829" spans="2:8" x14ac:dyDescent="0.25">
      <c r="B829" s="24">
        <v>39558</v>
      </c>
      <c r="D829" s="26">
        <f t="shared" si="48"/>
        <v>20</v>
      </c>
      <c r="E829" s="26">
        <f t="shared" si="49"/>
        <v>4</v>
      </c>
      <c r="F829" s="26">
        <f t="shared" si="50"/>
        <v>2008</v>
      </c>
      <c r="H829" s="24">
        <f t="shared" si="51"/>
        <v>39558</v>
      </c>
    </row>
    <row r="830" spans="2:8" x14ac:dyDescent="0.25">
      <c r="B830" s="24">
        <v>42880</v>
      </c>
      <c r="D830" s="26">
        <f t="shared" si="48"/>
        <v>25</v>
      </c>
      <c r="E830" s="26">
        <f t="shared" si="49"/>
        <v>5</v>
      </c>
      <c r="F830" s="26">
        <f t="shared" si="50"/>
        <v>2017</v>
      </c>
      <c r="H830" s="24">
        <f t="shared" si="51"/>
        <v>42880</v>
      </c>
    </row>
    <row r="831" spans="2:8" x14ac:dyDescent="0.25">
      <c r="B831" s="24">
        <v>43587</v>
      </c>
      <c r="D831" s="26">
        <f t="shared" si="48"/>
        <v>2</v>
      </c>
      <c r="E831" s="26">
        <f t="shared" si="49"/>
        <v>5</v>
      </c>
      <c r="F831" s="26">
        <f t="shared" si="50"/>
        <v>2019</v>
      </c>
      <c r="H831" s="24">
        <f t="shared" si="51"/>
        <v>43587</v>
      </c>
    </row>
    <row r="832" spans="2:8" x14ac:dyDescent="0.25">
      <c r="B832" s="24">
        <v>40003</v>
      </c>
      <c r="D832" s="26">
        <f t="shared" si="48"/>
        <v>9</v>
      </c>
      <c r="E832" s="26">
        <f t="shared" si="49"/>
        <v>7</v>
      </c>
      <c r="F832" s="26">
        <f t="shared" si="50"/>
        <v>2009</v>
      </c>
      <c r="H832" s="24">
        <f t="shared" si="51"/>
        <v>40003</v>
      </c>
    </row>
    <row r="833" spans="2:8" x14ac:dyDescent="0.25">
      <c r="B833" s="24">
        <v>41562</v>
      </c>
      <c r="D833" s="26">
        <f t="shared" si="48"/>
        <v>15</v>
      </c>
      <c r="E833" s="26">
        <f t="shared" si="49"/>
        <v>10</v>
      </c>
      <c r="F833" s="26">
        <f t="shared" si="50"/>
        <v>2013</v>
      </c>
      <c r="H833" s="24">
        <f t="shared" si="51"/>
        <v>41562</v>
      </c>
    </row>
    <row r="834" spans="2:8" x14ac:dyDescent="0.25">
      <c r="B834" s="24">
        <v>41302</v>
      </c>
      <c r="D834" s="26">
        <f t="shared" si="48"/>
        <v>28</v>
      </c>
      <c r="E834" s="26">
        <f t="shared" si="49"/>
        <v>1</v>
      </c>
      <c r="F834" s="26">
        <f t="shared" si="50"/>
        <v>2013</v>
      </c>
      <c r="H834" s="24">
        <f t="shared" si="51"/>
        <v>41302</v>
      </c>
    </row>
    <row r="835" spans="2:8" x14ac:dyDescent="0.25">
      <c r="B835" s="24">
        <v>40050</v>
      </c>
      <c r="D835" s="26">
        <f t="shared" si="48"/>
        <v>25</v>
      </c>
      <c r="E835" s="26">
        <f t="shared" si="49"/>
        <v>8</v>
      </c>
      <c r="F835" s="26">
        <f t="shared" si="50"/>
        <v>2009</v>
      </c>
      <c r="H835" s="24">
        <f t="shared" si="51"/>
        <v>40050</v>
      </c>
    </row>
    <row r="836" spans="2:8" x14ac:dyDescent="0.25">
      <c r="B836" s="24">
        <v>42667</v>
      </c>
      <c r="D836" s="26">
        <f t="shared" si="48"/>
        <v>24</v>
      </c>
      <c r="E836" s="26">
        <f t="shared" si="49"/>
        <v>10</v>
      </c>
      <c r="F836" s="26">
        <f t="shared" si="50"/>
        <v>2016</v>
      </c>
      <c r="H836" s="24">
        <f t="shared" si="51"/>
        <v>42667</v>
      </c>
    </row>
    <row r="837" spans="2:8" x14ac:dyDescent="0.25">
      <c r="B837" s="24">
        <v>42993</v>
      </c>
      <c r="D837" s="26">
        <f t="shared" si="48"/>
        <v>15</v>
      </c>
      <c r="E837" s="26">
        <f t="shared" si="49"/>
        <v>9</v>
      </c>
      <c r="F837" s="26">
        <f t="shared" si="50"/>
        <v>2017</v>
      </c>
      <c r="H837" s="24">
        <f t="shared" si="51"/>
        <v>42993</v>
      </c>
    </row>
    <row r="838" spans="2:8" x14ac:dyDescent="0.25">
      <c r="B838" s="24">
        <v>41463</v>
      </c>
      <c r="D838" s="26">
        <f t="shared" si="48"/>
        <v>8</v>
      </c>
      <c r="E838" s="26">
        <f t="shared" si="49"/>
        <v>7</v>
      </c>
      <c r="F838" s="26">
        <f t="shared" si="50"/>
        <v>2013</v>
      </c>
      <c r="H838" s="24">
        <f t="shared" si="51"/>
        <v>41463</v>
      </c>
    </row>
    <row r="839" spans="2:8" x14ac:dyDescent="0.25">
      <c r="B839" s="24">
        <v>40031</v>
      </c>
      <c r="D839" s="26">
        <f t="shared" si="48"/>
        <v>6</v>
      </c>
      <c r="E839" s="26">
        <f t="shared" si="49"/>
        <v>8</v>
      </c>
      <c r="F839" s="26">
        <f t="shared" si="50"/>
        <v>2009</v>
      </c>
      <c r="H839" s="24">
        <f t="shared" si="51"/>
        <v>40031</v>
      </c>
    </row>
    <row r="840" spans="2:8" x14ac:dyDescent="0.25">
      <c r="B840" s="24">
        <v>43821</v>
      </c>
      <c r="D840" s="26">
        <f t="shared" si="48"/>
        <v>22</v>
      </c>
      <c r="E840" s="26">
        <f t="shared" si="49"/>
        <v>12</v>
      </c>
      <c r="F840" s="26">
        <f t="shared" si="50"/>
        <v>2019</v>
      </c>
      <c r="H840" s="24">
        <f t="shared" si="51"/>
        <v>43821</v>
      </c>
    </row>
    <row r="841" spans="2:8" x14ac:dyDescent="0.25">
      <c r="B841" s="24">
        <v>37782</v>
      </c>
      <c r="D841" s="26">
        <f t="shared" si="48"/>
        <v>10</v>
      </c>
      <c r="E841" s="26">
        <f t="shared" si="49"/>
        <v>6</v>
      </c>
      <c r="F841" s="26">
        <f t="shared" si="50"/>
        <v>2003</v>
      </c>
      <c r="H841" s="24">
        <f t="shared" si="51"/>
        <v>37782</v>
      </c>
    </row>
    <row r="842" spans="2:8" x14ac:dyDescent="0.25">
      <c r="B842" s="24">
        <v>38193</v>
      </c>
      <c r="D842" s="26">
        <f t="shared" si="48"/>
        <v>25</v>
      </c>
      <c r="E842" s="26">
        <f t="shared" si="49"/>
        <v>7</v>
      </c>
      <c r="F842" s="26">
        <f t="shared" si="50"/>
        <v>2004</v>
      </c>
      <c r="H842" s="24">
        <f t="shared" si="51"/>
        <v>38193</v>
      </c>
    </row>
    <row r="843" spans="2:8" x14ac:dyDescent="0.25">
      <c r="B843" s="24">
        <v>37814</v>
      </c>
      <c r="D843" s="26">
        <f t="shared" si="48"/>
        <v>12</v>
      </c>
      <c r="E843" s="26">
        <f t="shared" si="49"/>
        <v>7</v>
      </c>
      <c r="F843" s="26">
        <f t="shared" si="50"/>
        <v>2003</v>
      </c>
      <c r="H843" s="24">
        <f t="shared" si="51"/>
        <v>37814</v>
      </c>
    </row>
    <row r="844" spans="2:8" x14ac:dyDescent="0.25">
      <c r="B844" s="24">
        <v>41403</v>
      </c>
      <c r="D844" s="26">
        <f t="shared" ref="D844:D907" si="52">DAY(B844)</f>
        <v>9</v>
      </c>
      <c r="E844" s="26">
        <f t="shared" ref="E844:E907" si="53">MONTH(B844)</f>
        <v>5</v>
      </c>
      <c r="F844" s="26">
        <f t="shared" ref="F844:F907" si="54">YEAR(B844)</f>
        <v>2013</v>
      </c>
      <c r="H844" s="24">
        <f t="shared" ref="H844:H907" si="55">DATE(F844,E844,D844)</f>
        <v>41403</v>
      </c>
    </row>
    <row r="845" spans="2:8" x14ac:dyDescent="0.25">
      <c r="B845" s="24">
        <v>38766</v>
      </c>
      <c r="D845" s="26">
        <f t="shared" si="52"/>
        <v>18</v>
      </c>
      <c r="E845" s="26">
        <f t="shared" si="53"/>
        <v>2</v>
      </c>
      <c r="F845" s="26">
        <f t="shared" si="54"/>
        <v>2006</v>
      </c>
      <c r="H845" s="24">
        <f t="shared" si="55"/>
        <v>38766</v>
      </c>
    </row>
    <row r="846" spans="2:8" x14ac:dyDescent="0.25">
      <c r="B846" s="24">
        <v>37943</v>
      </c>
      <c r="D846" s="26">
        <f t="shared" si="52"/>
        <v>18</v>
      </c>
      <c r="E846" s="26">
        <f t="shared" si="53"/>
        <v>11</v>
      </c>
      <c r="F846" s="26">
        <f t="shared" si="54"/>
        <v>2003</v>
      </c>
      <c r="H846" s="24">
        <f t="shared" si="55"/>
        <v>37943</v>
      </c>
    </row>
    <row r="847" spans="2:8" x14ac:dyDescent="0.25">
      <c r="B847" s="24">
        <v>40200</v>
      </c>
      <c r="D847" s="26">
        <f t="shared" si="52"/>
        <v>22</v>
      </c>
      <c r="E847" s="26">
        <f t="shared" si="53"/>
        <v>1</v>
      </c>
      <c r="F847" s="26">
        <f t="shared" si="54"/>
        <v>2010</v>
      </c>
      <c r="H847" s="24">
        <f t="shared" si="55"/>
        <v>40200</v>
      </c>
    </row>
    <row r="848" spans="2:8" x14ac:dyDescent="0.25">
      <c r="B848" s="24">
        <v>40653</v>
      </c>
      <c r="D848" s="26">
        <f t="shared" si="52"/>
        <v>20</v>
      </c>
      <c r="E848" s="26">
        <f t="shared" si="53"/>
        <v>4</v>
      </c>
      <c r="F848" s="26">
        <f t="shared" si="54"/>
        <v>2011</v>
      </c>
      <c r="H848" s="24">
        <f t="shared" si="55"/>
        <v>40653</v>
      </c>
    </row>
    <row r="849" spans="2:8" x14ac:dyDescent="0.25">
      <c r="B849" s="24">
        <v>41138</v>
      </c>
      <c r="D849" s="26">
        <f t="shared" si="52"/>
        <v>17</v>
      </c>
      <c r="E849" s="26">
        <f t="shared" si="53"/>
        <v>8</v>
      </c>
      <c r="F849" s="26">
        <f t="shared" si="54"/>
        <v>2012</v>
      </c>
      <c r="H849" s="24">
        <f t="shared" si="55"/>
        <v>41138</v>
      </c>
    </row>
    <row r="850" spans="2:8" x14ac:dyDescent="0.25">
      <c r="B850" s="24">
        <v>41416</v>
      </c>
      <c r="D850" s="26">
        <f t="shared" si="52"/>
        <v>22</v>
      </c>
      <c r="E850" s="26">
        <f t="shared" si="53"/>
        <v>5</v>
      </c>
      <c r="F850" s="26">
        <f t="shared" si="54"/>
        <v>2013</v>
      </c>
      <c r="H850" s="24">
        <f t="shared" si="55"/>
        <v>41416</v>
      </c>
    </row>
    <row r="851" spans="2:8" x14ac:dyDescent="0.25">
      <c r="B851" s="24">
        <v>43351</v>
      </c>
      <c r="D851" s="26">
        <f t="shared" si="52"/>
        <v>8</v>
      </c>
      <c r="E851" s="26">
        <f t="shared" si="53"/>
        <v>9</v>
      </c>
      <c r="F851" s="26">
        <f t="shared" si="54"/>
        <v>2018</v>
      </c>
      <c r="H851" s="24">
        <f t="shared" si="55"/>
        <v>43351</v>
      </c>
    </row>
    <row r="852" spans="2:8" x14ac:dyDescent="0.25">
      <c r="B852" s="24">
        <v>41339</v>
      </c>
      <c r="D852" s="26">
        <f t="shared" si="52"/>
        <v>6</v>
      </c>
      <c r="E852" s="26">
        <f t="shared" si="53"/>
        <v>3</v>
      </c>
      <c r="F852" s="26">
        <f t="shared" si="54"/>
        <v>2013</v>
      </c>
      <c r="H852" s="24">
        <f t="shared" si="55"/>
        <v>41339</v>
      </c>
    </row>
    <row r="853" spans="2:8" x14ac:dyDescent="0.25">
      <c r="B853" s="24">
        <v>38663</v>
      </c>
      <c r="D853" s="26">
        <f t="shared" si="52"/>
        <v>7</v>
      </c>
      <c r="E853" s="26">
        <f t="shared" si="53"/>
        <v>11</v>
      </c>
      <c r="F853" s="26">
        <f t="shared" si="54"/>
        <v>2005</v>
      </c>
      <c r="H853" s="24">
        <f t="shared" si="55"/>
        <v>38663</v>
      </c>
    </row>
    <row r="854" spans="2:8" x14ac:dyDescent="0.25">
      <c r="B854" s="24">
        <v>44128</v>
      </c>
      <c r="D854" s="26">
        <f t="shared" si="52"/>
        <v>24</v>
      </c>
      <c r="E854" s="26">
        <f t="shared" si="53"/>
        <v>10</v>
      </c>
      <c r="F854" s="26">
        <f t="shared" si="54"/>
        <v>2020</v>
      </c>
      <c r="H854" s="24">
        <f t="shared" si="55"/>
        <v>44128</v>
      </c>
    </row>
    <row r="855" spans="2:8" x14ac:dyDescent="0.25">
      <c r="B855" s="24">
        <v>41359</v>
      </c>
      <c r="D855" s="26">
        <f t="shared" si="52"/>
        <v>26</v>
      </c>
      <c r="E855" s="26">
        <f t="shared" si="53"/>
        <v>3</v>
      </c>
      <c r="F855" s="26">
        <f t="shared" si="54"/>
        <v>2013</v>
      </c>
      <c r="H855" s="24">
        <f t="shared" si="55"/>
        <v>41359</v>
      </c>
    </row>
    <row r="856" spans="2:8" x14ac:dyDescent="0.25">
      <c r="B856" s="24">
        <v>43991</v>
      </c>
      <c r="D856" s="26">
        <f t="shared" si="52"/>
        <v>9</v>
      </c>
      <c r="E856" s="26">
        <f t="shared" si="53"/>
        <v>6</v>
      </c>
      <c r="F856" s="26">
        <f t="shared" si="54"/>
        <v>2020</v>
      </c>
      <c r="H856" s="24">
        <f t="shared" si="55"/>
        <v>43991</v>
      </c>
    </row>
    <row r="857" spans="2:8" x14ac:dyDescent="0.25">
      <c r="B857" s="24">
        <v>39864</v>
      </c>
      <c r="D857" s="26">
        <f t="shared" si="52"/>
        <v>20</v>
      </c>
      <c r="E857" s="26">
        <f t="shared" si="53"/>
        <v>2</v>
      </c>
      <c r="F857" s="26">
        <f t="shared" si="54"/>
        <v>2009</v>
      </c>
      <c r="H857" s="24">
        <f t="shared" si="55"/>
        <v>39864</v>
      </c>
    </row>
    <row r="858" spans="2:8" x14ac:dyDescent="0.25">
      <c r="B858" s="24">
        <v>37531</v>
      </c>
      <c r="D858" s="26">
        <f t="shared" si="52"/>
        <v>2</v>
      </c>
      <c r="E858" s="26">
        <f t="shared" si="53"/>
        <v>10</v>
      </c>
      <c r="F858" s="26">
        <f t="shared" si="54"/>
        <v>2002</v>
      </c>
      <c r="H858" s="24">
        <f t="shared" si="55"/>
        <v>37531</v>
      </c>
    </row>
    <row r="859" spans="2:8" x14ac:dyDescent="0.25">
      <c r="B859" s="24">
        <v>41885</v>
      </c>
      <c r="D859" s="26">
        <f t="shared" si="52"/>
        <v>3</v>
      </c>
      <c r="E859" s="26">
        <f t="shared" si="53"/>
        <v>9</v>
      </c>
      <c r="F859" s="26">
        <f t="shared" si="54"/>
        <v>2014</v>
      </c>
      <c r="H859" s="24">
        <f t="shared" si="55"/>
        <v>41885</v>
      </c>
    </row>
    <row r="860" spans="2:8" x14ac:dyDescent="0.25">
      <c r="B860" s="24">
        <v>42396</v>
      </c>
      <c r="D860" s="26">
        <f t="shared" si="52"/>
        <v>27</v>
      </c>
      <c r="E860" s="26">
        <f t="shared" si="53"/>
        <v>1</v>
      </c>
      <c r="F860" s="26">
        <f t="shared" si="54"/>
        <v>2016</v>
      </c>
      <c r="H860" s="24">
        <f t="shared" si="55"/>
        <v>42396</v>
      </c>
    </row>
    <row r="861" spans="2:8" x14ac:dyDescent="0.25">
      <c r="B861" s="24">
        <v>38497</v>
      </c>
      <c r="D861" s="26">
        <f t="shared" si="52"/>
        <v>25</v>
      </c>
      <c r="E861" s="26">
        <f t="shared" si="53"/>
        <v>5</v>
      </c>
      <c r="F861" s="26">
        <f t="shared" si="54"/>
        <v>2005</v>
      </c>
      <c r="H861" s="24">
        <f t="shared" si="55"/>
        <v>38497</v>
      </c>
    </row>
    <row r="862" spans="2:8" x14ac:dyDescent="0.25">
      <c r="B862" s="24">
        <v>39168</v>
      </c>
      <c r="D862" s="26">
        <f t="shared" si="52"/>
        <v>27</v>
      </c>
      <c r="E862" s="26">
        <f t="shared" si="53"/>
        <v>3</v>
      </c>
      <c r="F862" s="26">
        <f t="shared" si="54"/>
        <v>2007</v>
      </c>
      <c r="H862" s="24">
        <f t="shared" si="55"/>
        <v>39168</v>
      </c>
    </row>
    <row r="863" spans="2:8" x14ac:dyDescent="0.25">
      <c r="B863" s="24">
        <v>42733</v>
      </c>
      <c r="D863" s="26">
        <f t="shared" si="52"/>
        <v>29</v>
      </c>
      <c r="E863" s="26">
        <f t="shared" si="53"/>
        <v>12</v>
      </c>
      <c r="F863" s="26">
        <f t="shared" si="54"/>
        <v>2016</v>
      </c>
      <c r="H863" s="24">
        <f t="shared" si="55"/>
        <v>42733</v>
      </c>
    </row>
    <row r="864" spans="2:8" x14ac:dyDescent="0.25">
      <c r="B864" s="24">
        <v>43471</v>
      </c>
      <c r="D864" s="26">
        <f t="shared" si="52"/>
        <v>6</v>
      </c>
      <c r="E864" s="26">
        <f t="shared" si="53"/>
        <v>1</v>
      </c>
      <c r="F864" s="26">
        <f t="shared" si="54"/>
        <v>2019</v>
      </c>
      <c r="H864" s="24">
        <f t="shared" si="55"/>
        <v>43471</v>
      </c>
    </row>
    <row r="865" spans="2:8" x14ac:dyDescent="0.25">
      <c r="B865" s="24">
        <v>39913</v>
      </c>
      <c r="D865" s="26">
        <f t="shared" si="52"/>
        <v>10</v>
      </c>
      <c r="E865" s="26">
        <f t="shared" si="53"/>
        <v>4</v>
      </c>
      <c r="F865" s="26">
        <f t="shared" si="54"/>
        <v>2009</v>
      </c>
      <c r="H865" s="24">
        <f t="shared" si="55"/>
        <v>39913</v>
      </c>
    </row>
    <row r="866" spans="2:8" x14ac:dyDescent="0.25">
      <c r="B866" s="24">
        <v>39167</v>
      </c>
      <c r="D866" s="26">
        <f t="shared" si="52"/>
        <v>26</v>
      </c>
      <c r="E866" s="26">
        <f t="shared" si="53"/>
        <v>3</v>
      </c>
      <c r="F866" s="26">
        <f t="shared" si="54"/>
        <v>2007</v>
      </c>
      <c r="H866" s="24">
        <f t="shared" si="55"/>
        <v>39167</v>
      </c>
    </row>
    <row r="867" spans="2:8" x14ac:dyDescent="0.25">
      <c r="B867" s="24">
        <v>40869</v>
      </c>
      <c r="D867" s="26">
        <f t="shared" si="52"/>
        <v>22</v>
      </c>
      <c r="E867" s="26">
        <f t="shared" si="53"/>
        <v>11</v>
      </c>
      <c r="F867" s="26">
        <f t="shared" si="54"/>
        <v>2011</v>
      </c>
      <c r="H867" s="24">
        <f t="shared" si="55"/>
        <v>40869</v>
      </c>
    </row>
    <row r="868" spans="2:8" x14ac:dyDescent="0.25">
      <c r="B868" s="24">
        <v>41342</v>
      </c>
      <c r="D868" s="26">
        <f t="shared" si="52"/>
        <v>9</v>
      </c>
      <c r="E868" s="26">
        <f t="shared" si="53"/>
        <v>3</v>
      </c>
      <c r="F868" s="26">
        <f t="shared" si="54"/>
        <v>2013</v>
      </c>
      <c r="H868" s="24">
        <f t="shared" si="55"/>
        <v>41342</v>
      </c>
    </row>
    <row r="869" spans="2:8" x14ac:dyDescent="0.25">
      <c r="B869" s="24">
        <v>37663</v>
      </c>
      <c r="D869" s="26">
        <f t="shared" si="52"/>
        <v>11</v>
      </c>
      <c r="E869" s="26">
        <f t="shared" si="53"/>
        <v>2</v>
      </c>
      <c r="F869" s="26">
        <f t="shared" si="54"/>
        <v>2003</v>
      </c>
      <c r="H869" s="24">
        <f t="shared" si="55"/>
        <v>37663</v>
      </c>
    </row>
    <row r="870" spans="2:8" x14ac:dyDescent="0.25">
      <c r="B870" s="24">
        <v>40516</v>
      </c>
      <c r="D870" s="26">
        <f t="shared" si="52"/>
        <v>4</v>
      </c>
      <c r="E870" s="26">
        <f t="shared" si="53"/>
        <v>12</v>
      </c>
      <c r="F870" s="26">
        <f t="shared" si="54"/>
        <v>2010</v>
      </c>
      <c r="H870" s="24">
        <f t="shared" si="55"/>
        <v>40516</v>
      </c>
    </row>
    <row r="871" spans="2:8" x14ac:dyDescent="0.25">
      <c r="B871" s="24">
        <v>37436</v>
      </c>
      <c r="D871" s="26">
        <f t="shared" si="52"/>
        <v>29</v>
      </c>
      <c r="E871" s="26">
        <f t="shared" si="53"/>
        <v>6</v>
      </c>
      <c r="F871" s="26">
        <f t="shared" si="54"/>
        <v>2002</v>
      </c>
      <c r="H871" s="24">
        <f t="shared" si="55"/>
        <v>37436</v>
      </c>
    </row>
    <row r="872" spans="2:8" x14ac:dyDescent="0.25">
      <c r="B872" s="24">
        <v>40566</v>
      </c>
      <c r="D872" s="26">
        <f t="shared" si="52"/>
        <v>23</v>
      </c>
      <c r="E872" s="26">
        <f t="shared" si="53"/>
        <v>1</v>
      </c>
      <c r="F872" s="26">
        <f t="shared" si="54"/>
        <v>2011</v>
      </c>
      <c r="H872" s="24">
        <f t="shared" si="55"/>
        <v>40566</v>
      </c>
    </row>
    <row r="873" spans="2:8" x14ac:dyDescent="0.25">
      <c r="B873" s="24">
        <v>39663</v>
      </c>
      <c r="D873" s="26">
        <f t="shared" si="52"/>
        <v>3</v>
      </c>
      <c r="E873" s="26">
        <f t="shared" si="53"/>
        <v>8</v>
      </c>
      <c r="F873" s="26">
        <f t="shared" si="54"/>
        <v>2008</v>
      </c>
      <c r="H873" s="24">
        <f t="shared" si="55"/>
        <v>39663</v>
      </c>
    </row>
    <row r="874" spans="2:8" x14ac:dyDescent="0.25">
      <c r="B874" s="24">
        <v>37218</v>
      </c>
      <c r="D874" s="26">
        <f t="shared" si="52"/>
        <v>23</v>
      </c>
      <c r="E874" s="26">
        <f t="shared" si="53"/>
        <v>11</v>
      </c>
      <c r="F874" s="26">
        <f t="shared" si="54"/>
        <v>2001</v>
      </c>
      <c r="H874" s="24">
        <f t="shared" si="55"/>
        <v>37218</v>
      </c>
    </row>
    <row r="875" spans="2:8" x14ac:dyDescent="0.25">
      <c r="B875" s="24">
        <v>41113</v>
      </c>
      <c r="D875" s="26">
        <f t="shared" si="52"/>
        <v>23</v>
      </c>
      <c r="E875" s="26">
        <f t="shared" si="53"/>
        <v>7</v>
      </c>
      <c r="F875" s="26">
        <f t="shared" si="54"/>
        <v>2012</v>
      </c>
      <c r="H875" s="24">
        <f t="shared" si="55"/>
        <v>41113</v>
      </c>
    </row>
    <row r="876" spans="2:8" x14ac:dyDescent="0.25">
      <c r="B876" s="24">
        <v>43857</v>
      </c>
      <c r="D876" s="26">
        <f t="shared" si="52"/>
        <v>27</v>
      </c>
      <c r="E876" s="26">
        <f t="shared" si="53"/>
        <v>1</v>
      </c>
      <c r="F876" s="26">
        <f t="shared" si="54"/>
        <v>2020</v>
      </c>
      <c r="H876" s="24">
        <f t="shared" si="55"/>
        <v>43857</v>
      </c>
    </row>
    <row r="877" spans="2:8" x14ac:dyDescent="0.25">
      <c r="B877" s="24">
        <v>38761</v>
      </c>
      <c r="D877" s="26">
        <f t="shared" si="52"/>
        <v>13</v>
      </c>
      <c r="E877" s="26">
        <f t="shared" si="53"/>
        <v>2</v>
      </c>
      <c r="F877" s="26">
        <f t="shared" si="54"/>
        <v>2006</v>
      </c>
      <c r="H877" s="24">
        <f t="shared" si="55"/>
        <v>38761</v>
      </c>
    </row>
    <row r="878" spans="2:8" x14ac:dyDescent="0.25">
      <c r="B878" s="24">
        <v>37393</v>
      </c>
      <c r="D878" s="26">
        <f t="shared" si="52"/>
        <v>17</v>
      </c>
      <c r="E878" s="26">
        <f t="shared" si="53"/>
        <v>5</v>
      </c>
      <c r="F878" s="26">
        <f t="shared" si="54"/>
        <v>2002</v>
      </c>
      <c r="H878" s="24">
        <f t="shared" si="55"/>
        <v>37393</v>
      </c>
    </row>
    <row r="879" spans="2:8" x14ac:dyDescent="0.25">
      <c r="B879" s="24">
        <v>43079</v>
      </c>
      <c r="D879" s="26">
        <f t="shared" si="52"/>
        <v>10</v>
      </c>
      <c r="E879" s="26">
        <f t="shared" si="53"/>
        <v>12</v>
      </c>
      <c r="F879" s="26">
        <f t="shared" si="54"/>
        <v>2017</v>
      </c>
      <c r="H879" s="24">
        <f t="shared" si="55"/>
        <v>43079</v>
      </c>
    </row>
    <row r="880" spans="2:8" x14ac:dyDescent="0.25">
      <c r="B880" s="24">
        <v>42955</v>
      </c>
      <c r="D880" s="26">
        <f t="shared" si="52"/>
        <v>8</v>
      </c>
      <c r="E880" s="26">
        <f t="shared" si="53"/>
        <v>8</v>
      </c>
      <c r="F880" s="26">
        <f t="shared" si="54"/>
        <v>2017</v>
      </c>
      <c r="H880" s="24">
        <f t="shared" si="55"/>
        <v>42955</v>
      </c>
    </row>
    <row r="881" spans="2:8" x14ac:dyDescent="0.25">
      <c r="B881" s="24">
        <v>43162</v>
      </c>
      <c r="D881" s="26">
        <f t="shared" si="52"/>
        <v>3</v>
      </c>
      <c r="E881" s="26">
        <f t="shared" si="53"/>
        <v>3</v>
      </c>
      <c r="F881" s="26">
        <f t="shared" si="54"/>
        <v>2018</v>
      </c>
      <c r="H881" s="24">
        <f t="shared" si="55"/>
        <v>43162</v>
      </c>
    </row>
    <row r="882" spans="2:8" x14ac:dyDescent="0.25">
      <c r="B882" s="24">
        <v>37150</v>
      </c>
      <c r="D882" s="26">
        <f t="shared" si="52"/>
        <v>16</v>
      </c>
      <c r="E882" s="26">
        <f t="shared" si="53"/>
        <v>9</v>
      </c>
      <c r="F882" s="26">
        <f t="shared" si="54"/>
        <v>2001</v>
      </c>
      <c r="H882" s="24">
        <f t="shared" si="55"/>
        <v>37150</v>
      </c>
    </row>
    <row r="883" spans="2:8" x14ac:dyDescent="0.25">
      <c r="B883" s="24">
        <v>41235</v>
      </c>
      <c r="D883" s="26">
        <f t="shared" si="52"/>
        <v>22</v>
      </c>
      <c r="E883" s="26">
        <f t="shared" si="53"/>
        <v>11</v>
      </c>
      <c r="F883" s="26">
        <f t="shared" si="54"/>
        <v>2012</v>
      </c>
      <c r="H883" s="24">
        <f t="shared" si="55"/>
        <v>41235</v>
      </c>
    </row>
    <row r="884" spans="2:8" x14ac:dyDescent="0.25">
      <c r="B884" s="24">
        <v>40851</v>
      </c>
      <c r="D884" s="26">
        <f t="shared" si="52"/>
        <v>4</v>
      </c>
      <c r="E884" s="26">
        <f t="shared" si="53"/>
        <v>11</v>
      </c>
      <c r="F884" s="26">
        <f t="shared" si="54"/>
        <v>2011</v>
      </c>
      <c r="H884" s="24">
        <f t="shared" si="55"/>
        <v>40851</v>
      </c>
    </row>
    <row r="885" spans="2:8" x14ac:dyDescent="0.25">
      <c r="B885" s="24">
        <v>39506</v>
      </c>
      <c r="D885" s="26">
        <f t="shared" si="52"/>
        <v>28</v>
      </c>
      <c r="E885" s="26">
        <f t="shared" si="53"/>
        <v>2</v>
      </c>
      <c r="F885" s="26">
        <f t="shared" si="54"/>
        <v>2008</v>
      </c>
      <c r="H885" s="24">
        <f t="shared" si="55"/>
        <v>39506</v>
      </c>
    </row>
    <row r="886" spans="2:8" x14ac:dyDescent="0.25">
      <c r="B886" s="24">
        <v>38168</v>
      </c>
      <c r="D886" s="26">
        <f t="shared" si="52"/>
        <v>30</v>
      </c>
      <c r="E886" s="26">
        <f t="shared" si="53"/>
        <v>6</v>
      </c>
      <c r="F886" s="26">
        <f t="shared" si="54"/>
        <v>2004</v>
      </c>
      <c r="H886" s="24">
        <f t="shared" si="55"/>
        <v>38168</v>
      </c>
    </row>
    <row r="887" spans="2:8" x14ac:dyDescent="0.25">
      <c r="B887" s="24">
        <v>42600</v>
      </c>
      <c r="D887" s="26">
        <f t="shared" si="52"/>
        <v>18</v>
      </c>
      <c r="E887" s="26">
        <f t="shared" si="53"/>
        <v>8</v>
      </c>
      <c r="F887" s="26">
        <f t="shared" si="54"/>
        <v>2016</v>
      </c>
      <c r="H887" s="24">
        <f t="shared" si="55"/>
        <v>42600</v>
      </c>
    </row>
    <row r="888" spans="2:8" x14ac:dyDescent="0.25">
      <c r="B888" s="24">
        <v>41369</v>
      </c>
      <c r="D888" s="26">
        <f t="shared" si="52"/>
        <v>5</v>
      </c>
      <c r="E888" s="26">
        <f t="shared" si="53"/>
        <v>4</v>
      </c>
      <c r="F888" s="26">
        <f t="shared" si="54"/>
        <v>2013</v>
      </c>
      <c r="H888" s="24">
        <f t="shared" si="55"/>
        <v>41369</v>
      </c>
    </row>
    <row r="889" spans="2:8" x14ac:dyDescent="0.25">
      <c r="B889" s="24">
        <v>40629</v>
      </c>
      <c r="D889" s="26">
        <f t="shared" si="52"/>
        <v>27</v>
      </c>
      <c r="E889" s="26">
        <f t="shared" si="53"/>
        <v>3</v>
      </c>
      <c r="F889" s="26">
        <f t="shared" si="54"/>
        <v>2011</v>
      </c>
      <c r="H889" s="24">
        <f t="shared" si="55"/>
        <v>40629</v>
      </c>
    </row>
    <row r="890" spans="2:8" x14ac:dyDescent="0.25">
      <c r="B890" s="24">
        <v>40459</v>
      </c>
      <c r="D890" s="26">
        <f t="shared" si="52"/>
        <v>8</v>
      </c>
      <c r="E890" s="26">
        <f t="shared" si="53"/>
        <v>10</v>
      </c>
      <c r="F890" s="26">
        <f t="shared" si="54"/>
        <v>2010</v>
      </c>
      <c r="H890" s="24">
        <f t="shared" si="55"/>
        <v>40459</v>
      </c>
    </row>
    <row r="891" spans="2:8" x14ac:dyDescent="0.25">
      <c r="B891" s="24">
        <v>41105</v>
      </c>
      <c r="D891" s="26">
        <f t="shared" si="52"/>
        <v>15</v>
      </c>
      <c r="E891" s="26">
        <f t="shared" si="53"/>
        <v>7</v>
      </c>
      <c r="F891" s="26">
        <f t="shared" si="54"/>
        <v>2012</v>
      </c>
      <c r="H891" s="24">
        <f t="shared" si="55"/>
        <v>41105</v>
      </c>
    </row>
    <row r="892" spans="2:8" x14ac:dyDescent="0.25">
      <c r="B892" s="24">
        <v>43189</v>
      </c>
      <c r="D892" s="26">
        <f t="shared" si="52"/>
        <v>30</v>
      </c>
      <c r="E892" s="26">
        <f t="shared" si="53"/>
        <v>3</v>
      </c>
      <c r="F892" s="26">
        <f t="shared" si="54"/>
        <v>2018</v>
      </c>
      <c r="H892" s="24">
        <f t="shared" si="55"/>
        <v>43189</v>
      </c>
    </row>
    <row r="893" spans="2:8" x14ac:dyDescent="0.25">
      <c r="B893" s="24">
        <v>36644</v>
      </c>
      <c r="D893" s="26">
        <f t="shared" si="52"/>
        <v>28</v>
      </c>
      <c r="E893" s="26">
        <f t="shared" si="53"/>
        <v>4</v>
      </c>
      <c r="F893" s="26">
        <f t="shared" si="54"/>
        <v>2000</v>
      </c>
      <c r="H893" s="24">
        <f t="shared" si="55"/>
        <v>36644</v>
      </c>
    </row>
    <row r="894" spans="2:8" x14ac:dyDescent="0.25">
      <c r="B894" s="24">
        <v>41127</v>
      </c>
      <c r="D894" s="26">
        <f t="shared" si="52"/>
        <v>6</v>
      </c>
      <c r="E894" s="26">
        <f t="shared" si="53"/>
        <v>8</v>
      </c>
      <c r="F894" s="26">
        <f t="shared" si="54"/>
        <v>2012</v>
      </c>
      <c r="H894" s="24">
        <f t="shared" si="55"/>
        <v>41127</v>
      </c>
    </row>
    <row r="895" spans="2:8" x14ac:dyDescent="0.25">
      <c r="B895" s="24">
        <v>38594</v>
      </c>
      <c r="D895" s="26">
        <f t="shared" si="52"/>
        <v>30</v>
      </c>
      <c r="E895" s="26">
        <f t="shared" si="53"/>
        <v>8</v>
      </c>
      <c r="F895" s="26">
        <f t="shared" si="54"/>
        <v>2005</v>
      </c>
      <c r="H895" s="24">
        <f t="shared" si="55"/>
        <v>38594</v>
      </c>
    </row>
    <row r="896" spans="2:8" x14ac:dyDescent="0.25">
      <c r="B896" s="24">
        <v>36561</v>
      </c>
      <c r="D896" s="26">
        <f t="shared" si="52"/>
        <v>5</v>
      </c>
      <c r="E896" s="26">
        <f t="shared" si="53"/>
        <v>2</v>
      </c>
      <c r="F896" s="26">
        <f t="shared" si="54"/>
        <v>2000</v>
      </c>
      <c r="H896" s="24">
        <f t="shared" si="55"/>
        <v>36561</v>
      </c>
    </row>
    <row r="897" spans="2:8" x14ac:dyDescent="0.25">
      <c r="B897" s="24">
        <v>43128</v>
      </c>
      <c r="D897" s="26">
        <f t="shared" si="52"/>
        <v>28</v>
      </c>
      <c r="E897" s="26">
        <f t="shared" si="53"/>
        <v>1</v>
      </c>
      <c r="F897" s="26">
        <f t="shared" si="54"/>
        <v>2018</v>
      </c>
      <c r="H897" s="24">
        <f t="shared" si="55"/>
        <v>43128</v>
      </c>
    </row>
    <row r="898" spans="2:8" x14ac:dyDescent="0.25">
      <c r="B898" s="24">
        <v>37087</v>
      </c>
      <c r="D898" s="26">
        <f t="shared" si="52"/>
        <v>15</v>
      </c>
      <c r="E898" s="26">
        <f t="shared" si="53"/>
        <v>7</v>
      </c>
      <c r="F898" s="26">
        <f t="shared" si="54"/>
        <v>2001</v>
      </c>
      <c r="H898" s="24">
        <f t="shared" si="55"/>
        <v>37087</v>
      </c>
    </row>
    <row r="899" spans="2:8" x14ac:dyDescent="0.25">
      <c r="B899" s="24">
        <v>44341</v>
      </c>
      <c r="D899" s="26">
        <f t="shared" si="52"/>
        <v>25</v>
      </c>
      <c r="E899" s="26">
        <f t="shared" si="53"/>
        <v>5</v>
      </c>
      <c r="F899" s="26">
        <f t="shared" si="54"/>
        <v>2021</v>
      </c>
      <c r="H899" s="24">
        <f t="shared" si="55"/>
        <v>44341</v>
      </c>
    </row>
    <row r="900" spans="2:8" x14ac:dyDescent="0.25">
      <c r="B900" s="24">
        <v>39972</v>
      </c>
      <c r="D900" s="26">
        <f t="shared" si="52"/>
        <v>8</v>
      </c>
      <c r="E900" s="26">
        <f t="shared" si="53"/>
        <v>6</v>
      </c>
      <c r="F900" s="26">
        <f t="shared" si="54"/>
        <v>2009</v>
      </c>
      <c r="H900" s="24">
        <f t="shared" si="55"/>
        <v>39972</v>
      </c>
    </row>
    <row r="901" spans="2:8" x14ac:dyDescent="0.25">
      <c r="B901" s="24">
        <v>44037</v>
      </c>
      <c r="D901" s="26">
        <f t="shared" si="52"/>
        <v>25</v>
      </c>
      <c r="E901" s="26">
        <f t="shared" si="53"/>
        <v>7</v>
      </c>
      <c r="F901" s="26">
        <f t="shared" si="54"/>
        <v>2020</v>
      </c>
      <c r="H901" s="24">
        <f t="shared" si="55"/>
        <v>44037</v>
      </c>
    </row>
    <row r="902" spans="2:8" x14ac:dyDescent="0.25">
      <c r="B902" s="24">
        <v>40259</v>
      </c>
      <c r="D902" s="26">
        <f t="shared" si="52"/>
        <v>22</v>
      </c>
      <c r="E902" s="26">
        <f t="shared" si="53"/>
        <v>3</v>
      </c>
      <c r="F902" s="26">
        <f t="shared" si="54"/>
        <v>2010</v>
      </c>
      <c r="H902" s="24">
        <f t="shared" si="55"/>
        <v>40259</v>
      </c>
    </row>
    <row r="903" spans="2:8" x14ac:dyDescent="0.25">
      <c r="B903" s="24">
        <v>41478</v>
      </c>
      <c r="D903" s="26">
        <f t="shared" si="52"/>
        <v>23</v>
      </c>
      <c r="E903" s="26">
        <f t="shared" si="53"/>
        <v>7</v>
      </c>
      <c r="F903" s="26">
        <f t="shared" si="54"/>
        <v>2013</v>
      </c>
      <c r="H903" s="24">
        <f t="shared" si="55"/>
        <v>41478</v>
      </c>
    </row>
    <row r="904" spans="2:8" x14ac:dyDescent="0.25">
      <c r="B904" s="24">
        <v>41145</v>
      </c>
      <c r="D904" s="26">
        <f t="shared" si="52"/>
        <v>24</v>
      </c>
      <c r="E904" s="26">
        <f t="shared" si="53"/>
        <v>8</v>
      </c>
      <c r="F904" s="26">
        <f t="shared" si="54"/>
        <v>2012</v>
      </c>
      <c r="H904" s="24">
        <f t="shared" si="55"/>
        <v>41145</v>
      </c>
    </row>
    <row r="905" spans="2:8" x14ac:dyDescent="0.25">
      <c r="B905" s="24">
        <v>42542</v>
      </c>
      <c r="D905" s="26">
        <f t="shared" si="52"/>
        <v>21</v>
      </c>
      <c r="E905" s="26">
        <f t="shared" si="53"/>
        <v>6</v>
      </c>
      <c r="F905" s="26">
        <f t="shared" si="54"/>
        <v>2016</v>
      </c>
      <c r="H905" s="24">
        <f t="shared" si="55"/>
        <v>42542</v>
      </c>
    </row>
    <row r="906" spans="2:8" x14ac:dyDescent="0.25">
      <c r="B906" s="24">
        <v>43622</v>
      </c>
      <c r="D906" s="26">
        <f t="shared" si="52"/>
        <v>6</v>
      </c>
      <c r="E906" s="26">
        <f t="shared" si="53"/>
        <v>6</v>
      </c>
      <c r="F906" s="26">
        <f t="shared" si="54"/>
        <v>2019</v>
      </c>
      <c r="H906" s="24">
        <f t="shared" si="55"/>
        <v>43622</v>
      </c>
    </row>
    <row r="907" spans="2:8" x14ac:dyDescent="0.25">
      <c r="B907" s="24">
        <v>41337</v>
      </c>
      <c r="D907" s="26">
        <f t="shared" si="52"/>
        <v>4</v>
      </c>
      <c r="E907" s="26">
        <f t="shared" si="53"/>
        <v>3</v>
      </c>
      <c r="F907" s="26">
        <f t="shared" si="54"/>
        <v>2013</v>
      </c>
      <c r="H907" s="24">
        <f t="shared" si="55"/>
        <v>41337</v>
      </c>
    </row>
    <row r="908" spans="2:8" x14ac:dyDescent="0.25">
      <c r="B908" s="24">
        <v>37716</v>
      </c>
      <c r="D908" s="26">
        <f t="shared" ref="D908:D971" si="56">DAY(B908)</f>
        <v>5</v>
      </c>
      <c r="E908" s="26">
        <f t="shared" ref="E908:E971" si="57">MONTH(B908)</f>
        <v>4</v>
      </c>
      <c r="F908" s="26">
        <f t="shared" ref="F908:F971" si="58">YEAR(B908)</f>
        <v>2003</v>
      </c>
      <c r="H908" s="24">
        <f t="shared" ref="H908:H971" si="59">DATE(F908,E908,D908)</f>
        <v>37716</v>
      </c>
    </row>
    <row r="909" spans="2:8" x14ac:dyDescent="0.25">
      <c r="B909" s="24">
        <v>37304</v>
      </c>
      <c r="D909" s="26">
        <f t="shared" si="56"/>
        <v>17</v>
      </c>
      <c r="E909" s="26">
        <f t="shared" si="57"/>
        <v>2</v>
      </c>
      <c r="F909" s="26">
        <f t="shared" si="58"/>
        <v>2002</v>
      </c>
      <c r="H909" s="24">
        <f t="shared" si="59"/>
        <v>37304</v>
      </c>
    </row>
    <row r="910" spans="2:8" x14ac:dyDescent="0.25">
      <c r="B910" s="24">
        <v>36828</v>
      </c>
      <c r="D910" s="26">
        <f t="shared" si="56"/>
        <v>29</v>
      </c>
      <c r="E910" s="26">
        <f t="shared" si="57"/>
        <v>10</v>
      </c>
      <c r="F910" s="26">
        <f t="shared" si="58"/>
        <v>2000</v>
      </c>
      <c r="H910" s="24">
        <f t="shared" si="59"/>
        <v>36828</v>
      </c>
    </row>
    <row r="911" spans="2:8" x14ac:dyDescent="0.25">
      <c r="B911" s="24">
        <v>43448</v>
      </c>
      <c r="D911" s="26">
        <f t="shared" si="56"/>
        <v>14</v>
      </c>
      <c r="E911" s="26">
        <f t="shared" si="57"/>
        <v>12</v>
      </c>
      <c r="F911" s="26">
        <f t="shared" si="58"/>
        <v>2018</v>
      </c>
      <c r="H911" s="24">
        <f t="shared" si="59"/>
        <v>43448</v>
      </c>
    </row>
    <row r="912" spans="2:8" x14ac:dyDescent="0.25">
      <c r="B912" s="24">
        <v>43827</v>
      </c>
      <c r="D912" s="26">
        <f t="shared" si="56"/>
        <v>28</v>
      </c>
      <c r="E912" s="26">
        <f t="shared" si="57"/>
        <v>12</v>
      </c>
      <c r="F912" s="26">
        <f t="shared" si="58"/>
        <v>2019</v>
      </c>
      <c r="H912" s="24">
        <f t="shared" si="59"/>
        <v>43827</v>
      </c>
    </row>
    <row r="913" spans="2:8" x14ac:dyDescent="0.25">
      <c r="B913" s="24">
        <v>41854</v>
      </c>
      <c r="D913" s="26">
        <f t="shared" si="56"/>
        <v>3</v>
      </c>
      <c r="E913" s="26">
        <f t="shared" si="57"/>
        <v>8</v>
      </c>
      <c r="F913" s="26">
        <f t="shared" si="58"/>
        <v>2014</v>
      </c>
      <c r="H913" s="24">
        <f t="shared" si="59"/>
        <v>41854</v>
      </c>
    </row>
    <row r="914" spans="2:8" x14ac:dyDescent="0.25">
      <c r="B914" s="24">
        <v>40774</v>
      </c>
      <c r="D914" s="26">
        <f t="shared" si="56"/>
        <v>19</v>
      </c>
      <c r="E914" s="26">
        <f t="shared" si="57"/>
        <v>8</v>
      </c>
      <c r="F914" s="26">
        <f t="shared" si="58"/>
        <v>2011</v>
      </c>
      <c r="H914" s="24">
        <f t="shared" si="59"/>
        <v>40774</v>
      </c>
    </row>
    <row r="915" spans="2:8" x14ac:dyDescent="0.25">
      <c r="B915" s="24">
        <v>38229</v>
      </c>
      <c r="D915" s="26">
        <f t="shared" si="56"/>
        <v>30</v>
      </c>
      <c r="E915" s="26">
        <f t="shared" si="57"/>
        <v>8</v>
      </c>
      <c r="F915" s="26">
        <f t="shared" si="58"/>
        <v>2004</v>
      </c>
      <c r="H915" s="24">
        <f t="shared" si="59"/>
        <v>38229</v>
      </c>
    </row>
    <row r="916" spans="2:8" x14ac:dyDescent="0.25">
      <c r="B916" s="24">
        <v>42651</v>
      </c>
      <c r="D916" s="26">
        <f t="shared" si="56"/>
        <v>8</v>
      </c>
      <c r="E916" s="26">
        <f t="shared" si="57"/>
        <v>10</v>
      </c>
      <c r="F916" s="26">
        <f t="shared" si="58"/>
        <v>2016</v>
      </c>
      <c r="H916" s="24">
        <f t="shared" si="59"/>
        <v>42651</v>
      </c>
    </row>
    <row r="917" spans="2:8" x14ac:dyDescent="0.25">
      <c r="B917" s="24">
        <v>41052</v>
      </c>
      <c r="D917" s="26">
        <f t="shared" si="56"/>
        <v>23</v>
      </c>
      <c r="E917" s="26">
        <f t="shared" si="57"/>
        <v>5</v>
      </c>
      <c r="F917" s="26">
        <f t="shared" si="58"/>
        <v>2012</v>
      </c>
      <c r="H917" s="24">
        <f t="shared" si="59"/>
        <v>41052</v>
      </c>
    </row>
    <row r="918" spans="2:8" x14ac:dyDescent="0.25">
      <c r="B918" s="24">
        <v>38662</v>
      </c>
      <c r="D918" s="26">
        <f t="shared" si="56"/>
        <v>6</v>
      </c>
      <c r="E918" s="26">
        <f t="shared" si="57"/>
        <v>11</v>
      </c>
      <c r="F918" s="26">
        <f t="shared" si="58"/>
        <v>2005</v>
      </c>
      <c r="H918" s="24">
        <f t="shared" si="59"/>
        <v>38662</v>
      </c>
    </row>
    <row r="919" spans="2:8" x14ac:dyDescent="0.25">
      <c r="B919" s="24">
        <v>41891</v>
      </c>
      <c r="D919" s="26">
        <f t="shared" si="56"/>
        <v>9</v>
      </c>
      <c r="E919" s="26">
        <f t="shared" si="57"/>
        <v>9</v>
      </c>
      <c r="F919" s="26">
        <f t="shared" si="58"/>
        <v>2014</v>
      </c>
      <c r="H919" s="24">
        <f t="shared" si="59"/>
        <v>41891</v>
      </c>
    </row>
    <row r="920" spans="2:8" x14ac:dyDescent="0.25">
      <c r="B920" s="24">
        <v>41188</v>
      </c>
      <c r="D920" s="26">
        <f t="shared" si="56"/>
        <v>6</v>
      </c>
      <c r="E920" s="26">
        <f t="shared" si="57"/>
        <v>10</v>
      </c>
      <c r="F920" s="26">
        <f t="shared" si="58"/>
        <v>2012</v>
      </c>
      <c r="H920" s="24">
        <f t="shared" si="59"/>
        <v>41188</v>
      </c>
    </row>
    <row r="921" spans="2:8" x14ac:dyDescent="0.25">
      <c r="B921" s="24">
        <v>41176</v>
      </c>
      <c r="D921" s="26">
        <f t="shared" si="56"/>
        <v>24</v>
      </c>
      <c r="E921" s="26">
        <f t="shared" si="57"/>
        <v>9</v>
      </c>
      <c r="F921" s="26">
        <f t="shared" si="58"/>
        <v>2012</v>
      </c>
      <c r="H921" s="24">
        <f t="shared" si="59"/>
        <v>41176</v>
      </c>
    </row>
    <row r="922" spans="2:8" x14ac:dyDescent="0.25">
      <c r="B922" s="24">
        <v>42700</v>
      </c>
      <c r="D922" s="26">
        <f t="shared" si="56"/>
        <v>26</v>
      </c>
      <c r="E922" s="26">
        <f t="shared" si="57"/>
        <v>11</v>
      </c>
      <c r="F922" s="26">
        <f t="shared" si="58"/>
        <v>2016</v>
      </c>
      <c r="H922" s="24">
        <f t="shared" si="59"/>
        <v>42700</v>
      </c>
    </row>
    <row r="923" spans="2:8" x14ac:dyDescent="0.25">
      <c r="B923" s="24">
        <v>38358</v>
      </c>
      <c r="D923" s="26">
        <f t="shared" si="56"/>
        <v>6</v>
      </c>
      <c r="E923" s="26">
        <f t="shared" si="57"/>
        <v>1</v>
      </c>
      <c r="F923" s="26">
        <f t="shared" si="58"/>
        <v>2005</v>
      </c>
      <c r="H923" s="24">
        <f t="shared" si="59"/>
        <v>38358</v>
      </c>
    </row>
    <row r="924" spans="2:8" x14ac:dyDescent="0.25">
      <c r="B924" s="24">
        <v>38784</v>
      </c>
      <c r="D924" s="26">
        <f t="shared" si="56"/>
        <v>8</v>
      </c>
      <c r="E924" s="26">
        <f t="shared" si="57"/>
        <v>3</v>
      </c>
      <c r="F924" s="26">
        <f t="shared" si="58"/>
        <v>2006</v>
      </c>
      <c r="H924" s="24">
        <f t="shared" si="59"/>
        <v>38784</v>
      </c>
    </row>
    <row r="925" spans="2:8" x14ac:dyDescent="0.25">
      <c r="B925" s="24">
        <v>42771</v>
      </c>
      <c r="D925" s="26">
        <f t="shared" si="56"/>
        <v>5</v>
      </c>
      <c r="E925" s="26">
        <f t="shared" si="57"/>
        <v>2</v>
      </c>
      <c r="F925" s="26">
        <f t="shared" si="58"/>
        <v>2017</v>
      </c>
      <c r="H925" s="24">
        <f t="shared" si="59"/>
        <v>42771</v>
      </c>
    </row>
    <row r="926" spans="2:8" x14ac:dyDescent="0.25">
      <c r="B926" s="24">
        <v>38192</v>
      </c>
      <c r="D926" s="26">
        <f t="shared" si="56"/>
        <v>24</v>
      </c>
      <c r="E926" s="26">
        <f t="shared" si="57"/>
        <v>7</v>
      </c>
      <c r="F926" s="26">
        <f t="shared" si="58"/>
        <v>2004</v>
      </c>
      <c r="H926" s="24">
        <f t="shared" si="59"/>
        <v>38192</v>
      </c>
    </row>
    <row r="927" spans="2:8" x14ac:dyDescent="0.25">
      <c r="B927" s="24">
        <v>40589</v>
      </c>
      <c r="D927" s="26">
        <f t="shared" si="56"/>
        <v>15</v>
      </c>
      <c r="E927" s="26">
        <f t="shared" si="57"/>
        <v>2</v>
      </c>
      <c r="F927" s="26">
        <f t="shared" si="58"/>
        <v>2011</v>
      </c>
      <c r="H927" s="24">
        <f t="shared" si="59"/>
        <v>40589</v>
      </c>
    </row>
    <row r="928" spans="2:8" x14ac:dyDescent="0.25">
      <c r="B928" s="24">
        <v>42011</v>
      </c>
      <c r="D928" s="26">
        <f t="shared" si="56"/>
        <v>7</v>
      </c>
      <c r="E928" s="26">
        <f t="shared" si="57"/>
        <v>1</v>
      </c>
      <c r="F928" s="26">
        <f t="shared" si="58"/>
        <v>2015</v>
      </c>
      <c r="H928" s="24">
        <f t="shared" si="59"/>
        <v>42011</v>
      </c>
    </row>
    <row r="929" spans="2:8" x14ac:dyDescent="0.25">
      <c r="B929" s="24">
        <v>43736</v>
      </c>
      <c r="D929" s="26">
        <f t="shared" si="56"/>
        <v>28</v>
      </c>
      <c r="E929" s="26">
        <f t="shared" si="57"/>
        <v>9</v>
      </c>
      <c r="F929" s="26">
        <f t="shared" si="58"/>
        <v>2019</v>
      </c>
      <c r="H929" s="24">
        <f t="shared" si="59"/>
        <v>43736</v>
      </c>
    </row>
    <row r="930" spans="2:8" x14ac:dyDescent="0.25">
      <c r="B930" s="24">
        <v>39857</v>
      </c>
      <c r="D930" s="26">
        <f t="shared" si="56"/>
        <v>13</v>
      </c>
      <c r="E930" s="26">
        <f t="shared" si="57"/>
        <v>2</v>
      </c>
      <c r="F930" s="26">
        <f t="shared" si="58"/>
        <v>2009</v>
      </c>
      <c r="H930" s="24">
        <f t="shared" si="59"/>
        <v>39857</v>
      </c>
    </row>
    <row r="931" spans="2:8" x14ac:dyDescent="0.25">
      <c r="B931" s="24">
        <v>40169</v>
      </c>
      <c r="D931" s="26">
        <f t="shared" si="56"/>
        <v>22</v>
      </c>
      <c r="E931" s="26">
        <f t="shared" si="57"/>
        <v>12</v>
      </c>
      <c r="F931" s="26">
        <f t="shared" si="58"/>
        <v>2009</v>
      </c>
      <c r="H931" s="24">
        <f t="shared" si="59"/>
        <v>40169</v>
      </c>
    </row>
    <row r="932" spans="2:8" x14ac:dyDescent="0.25">
      <c r="B932" s="24">
        <v>40846</v>
      </c>
      <c r="D932" s="26">
        <f t="shared" si="56"/>
        <v>30</v>
      </c>
      <c r="E932" s="26">
        <f t="shared" si="57"/>
        <v>10</v>
      </c>
      <c r="F932" s="26">
        <f t="shared" si="58"/>
        <v>2011</v>
      </c>
      <c r="H932" s="24">
        <f t="shared" si="59"/>
        <v>40846</v>
      </c>
    </row>
    <row r="933" spans="2:8" x14ac:dyDescent="0.25">
      <c r="B933" s="24">
        <v>39140</v>
      </c>
      <c r="D933" s="26">
        <f t="shared" si="56"/>
        <v>27</v>
      </c>
      <c r="E933" s="26">
        <f t="shared" si="57"/>
        <v>2</v>
      </c>
      <c r="F933" s="26">
        <f t="shared" si="58"/>
        <v>2007</v>
      </c>
      <c r="H933" s="24">
        <f t="shared" si="59"/>
        <v>39140</v>
      </c>
    </row>
    <row r="934" spans="2:8" x14ac:dyDescent="0.25">
      <c r="B934" s="24">
        <v>39653</v>
      </c>
      <c r="D934" s="26">
        <f t="shared" si="56"/>
        <v>24</v>
      </c>
      <c r="E934" s="26">
        <f t="shared" si="57"/>
        <v>7</v>
      </c>
      <c r="F934" s="26">
        <f t="shared" si="58"/>
        <v>2008</v>
      </c>
      <c r="H934" s="24">
        <f t="shared" si="59"/>
        <v>39653</v>
      </c>
    </row>
    <row r="935" spans="2:8" x14ac:dyDescent="0.25">
      <c r="B935" s="24">
        <v>36938</v>
      </c>
      <c r="D935" s="26">
        <f t="shared" si="56"/>
        <v>16</v>
      </c>
      <c r="E935" s="26">
        <f t="shared" si="57"/>
        <v>2</v>
      </c>
      <c r="F935" s="26">
        <f t="shared" si="58"/>
        <v>2001</v>
      </c>
      <c r="H935" s="24">
        <f t="shared" si="59"/>
        <v>36938</v>
      </c>
    </row>
    <row r="936" spans="2:8" x14ac:dyDescent="0.25">
      <c r="B936" s="24">
        <v>37648</v>
      </c>
      <c r="D936" s="26">
        <f t="shared" si="56"/>
        <v>27</v>
      </c>
      <c r="E936" s="26">
        <f t="shared" si="57"/>
        <v>1</v>
      </c>
      <c r="F936" s="26">
        <f t="shared" si="58"/>
        <v>2003</v>
      </c>
      <c r="H936" s="24">
        <f t="shared" si="59"/>
        <v>37648</v>
      </c>
    </row>
    <row r="937" spans="2:8" x14ac:dyDescent="0.25">
      <c r="B937" s="24">
        <v>41129</v>
      </c>
      <c r="D937" s="26">
        <f t="shared" si="56"/>
        <v>8</v>
      </c>
      <c r="E937" s="26">
        <f t="shared" si="57"/>
        <v>8</v>
      </c>
      <c r="F937" s="26">
        <f t="shared" si="58"/>
        <v>2012</v>
      </c>
      <c r="H937" s="24">
        <f t="shared" si="59"/>
        <v>41129</v>
      </c>
    </row>
    <row r="938" spans="2:8" x14ac:dyDescent="0.25">
      <c r="B938" s="24">
        <v>40723</v>
      </c>
      <c r="D938" s="26">
        <f t="shared" si="56"/>
        <v>29</v>
      </c>
      <c r="E938" s="26">
        <f t="shared" si="57"/>
        <v>6</v>
      </c>
      <c r="F938" s="26">
        <f t="shared" si="58"/>
        <v>2011</v>
      </c>
      <c r="H938" s="24">
        <f t="shared" si="59"/>
        <v>40723</v>
      </c>
    </row>
    <row r="939" spans="2:8" x14ac:dyDescent="0.25">
      <c r="B939" s="24">
        <v>39574</v>
      </c>
      <c r="D939" s="26">
        <f t="shared" si="56"/>
        <v>6</v>
      </c>
      <c r="E939" s="26">
        <f t="shared" si="57"/>
        <v>5</v>
      </c>
      <c r="F939" s="26">
        <f t="shared" si="58"/>
        <v>2008</v>
      </c>
      <c r="H939" s="24">
        <f t="shared" si="59"/>
        <v>39574</v>
      </c>
    </row>
    <row r="940" spans="2:8" x14ac:dyDescent="0.25">
      <c r="B940" s="24">
        <v>42625</v>
      </c>
      <c r="D940" s="26">
        <f t="shared" si="56"/>
        <v>12</v>
      </c>
      <c r="E940" s="26">
        <f t="shared" si="57"/>
        <v>9</v>
      </c>
      <c r="F940" s="26">
        <f t="shared" si="58"/>
        <v>2016</v>
      </c>
      <c r="H940" s="24">
        <f t="shared" si="59"/>
        <v>42625</v>
      </c>
    </row>
    <row r="941" spans="2:8" x14ac:dyDescent="0.25">
      <c r="B941" s="24">
        <v>36804</v>
      </c>
      <c r="D941" s="26">
        <f t="shared" si="56"/>
        <v>5</v>
      </c>
      <c r="E941" s="26">
        <f t="shared" si="57"/>
        <v>10</v>
      </c>
      <c r="F941" s="26">
        <f t="shared" si="58"/>
        <v>2000</v>
      </c>
      <c r="H941" s="24">
        <f t="shared" si="59"/>
        <v>36804</v>
      </c>
    </row>
    <row r="942" spans="2:8" x14ac:dyDescent="0.25">
      <c r="B942" s="24">
        <v>41518</v>
      </c>
      <c r="D942" s="26">
        <f t="shared" si="56"/>
        <v>1</v>
      </c>
      <c r="E942" s="26">
        <f t="shared" si="57"/>
        <v>9</v>
      </c>
      <c r="F942" s="26">
        <f t="shared" si="58"/>
        <v>2013</v>
      </c>
      <c r="H942" s="24">
        <f t="shared" si="59"/>
        <v>41518</v>
      </c>
    </row>
    <row r="943" spans="2:8" x14ac:dyDescent="0.25">
      <c r="B943" s="24">
        <v>37184</v>
      </c>
      <c r="D943" s="26">
        <f t="shared" si="56"/>
        <v>20</v>
      </c>
      <c r="E943" s="26">
        <f t="shared" si="57"/>
        <v>10</v>
      </c>
      <c r="F943" s="26">
        <f t="shared" si="58"/>
        <v>2001</v>
      </c>
      <c r="H943" s="24">
        <f t="shared" si="59"/>
        <v>37184</v>
      </c>
    </row>
    <row r="944" spans="2:8" x14ac:dyDescent="0.25">
      <c r="B944" s="24">
        <v>40289</v>
      </c>
      <c r="D944" s="26">
        <f t="shared" si="56"/>
        <v>21</v>
      </c>
      <c r="E944" s="26">
        <f t="shared" si="57"/>
        <v>4</v>
      </c>
      <c r="F944" s="26">
        <f t="shared" si="58"/>
        <v>2010</v>
      </c>
      <c r="H944" s="24">
        <f t="shared" si="59"/>
        <v>40289</v>
      </c>
    </row>
    <row r="945" spans="2:8" x14ac:dyDescent="0.25">
      <c r="B945" s="24">
        <v>40411</v>
      </c>
      <c r="D945" s="26">
        <f t="shared" si="56"/>
        <v>21</v>
      </c>
      <c r="E945" s="26">
        <f t="shared" si="57"/>
        <v>8</v>
      </c>
      <c r="F945" s="26">
        <f t="shared" si="58"/>
        <v>2010</v>
      </c>
      <c r="H945" s="24">
        <f t="shared" si="59"/>
        <v>40411</v>
      </c>
    </row>
    <row r="946" spans="2:8" x14ac:dyDescent="0.25">
      <c r="B946" s="24">
        <v>36705</v>
      </c>
      <c r="D946" s="26">
        <f t="shared" si="56"/>
        <v>28</v>
      </c>
      <c r="E946" s="26">
        <f t="shared" si="57"/>
        <v>6</v>
      </c>
      <c r="F946" s="26">
        <f t="shared" si="58"/>
        <v>2000</v>
      </c>
      <c r="H946" s="24">
        <f t="shared" si="59"/>
        <v>36705</v>
      </c>
    </row>
    <row r="947" spans="2:8" x14ac:dyDescent="0.25">
      <c r="B947" s="24">
        <v>39573</v>
      </c>
      <c r="D947" s="26">
        <f t="shared" si="56"/>
        <v>5</v>
      </c>
      <c r="E947" s="26">
        <f t="shared" si="57"/>
        <v>5</v>
      </c>
      <c r="F947" s="26">
        <f t="shared" si="58"/>
        <v>2008</v>
      </c>
      <c r="H947" s="24">
        <f t="shared" si="59"/>
        <v>39573</v>
      </c>
    </row>
    <row r="948" spans="2:8" x14ac:dyDescent="0.25">
      <c r="B948" s="24">
        <v>42789</v>
      </c>
      <c r="D948" s="26">
        <f t="shared" si="56"/>
        <v>23</v>
      </c>
      <c r="E948" s="26">
        <f t="shared" si="57"/>
        <v>2</v>
      </c>
      <c r="F948" s="26">
        <f t="shared" si="58"/>
        <v>2017</v>
      </c>
      <c r="H948" s="24">
        <f t="shared" si="59"/>
        <v>42789</v>
      </c>
    </row>
    <row r="949" spans="2:8" x14ac:dyDescent="0.25">
      <c r="B949" s="24">
        <v>41190</v>
      </c>
      <c r="D949" s="26">
        <f t="shared" si="56"/>
        <v>8</v>
      </c>
      <c r="E949" s="26">
        <f t="shared" si="57"/>
        <v>10</v>
      </c>
      <c r="F949" s="26">
        <f t="shared" si="58"/>
        <v>2012</v>
      </c>
      <c r="H949" s="24">
        <f t="shared" si="59"/>
        <v>41190</v>
      </c>
    </row>
    <row r="950" spans="2:8" x14ac:dyDescent="0.25">
      <c r="B950" s="24">
        <v>42107</v>
      </c>
      <c r="D950" s="26">
        <f t="shared" si="56"/>
        <v>13</v>
      </c>
      <c r="E950" s="26">
        <f t="shared" si="57"/>
        <v>4</v>
      </c>
      <c r="F950" s="26">
        <f t="shared" si="58"/>
        <v>2015</v>
      </c>
      <c r="H950" s="24">
        <f t="shared" si="59"/>
        <v>42107</v>
      </c>
    </row>
    <row r="951" spans="2:8" x14ac:dyDescent="0.25">
      <c r="B951" s="24">
        <v>40147</v>
      </c>
      <c r="D951" s="26">
        <f t="shared" si="56"/>
        <v>30</v>
      </c>
      <c r="E951" s="26">
        <f t="shared" si="57"/>
        <v>11</v>
      </c>
      <c r="F951" s="26">
        <f t="shared" si="58"/>
        <v>2009</v>
      </c>
      <c r="H951" s="24">
        <f t="shared" si="59"/>
        <v>40147</v>
      </c>
    </row>
    <row r="952" spans="2:8" x14ac:dyDescent="0.25">
      <c r="B952" s="24">
        <v>39883</v>
      </c>
      <c r="D952" s="26">
        <f t="shared" si="56"/>
        <v>11</v>
      </c>
      <c r="E952" s="26">
        <f t="shared" si="57"/>
        <v>3</v>
      </c>
      <c r="F952" s="26">
        <f t="shared" si="58"/>
        <v>2009</v>
      </c>
      <c r="H952" s="24">
        <f t="shared" si="59"/>
        <v>39883</v>
      </c>
    </row>
    <row r="953" spans="2:8" x14ac:dyDescent="0.25">
      <c r="B953" s="24">
        <v>38835</v>
      </c>
      <c r="D953" s="26">
        <f t="shared" si="56"/>
        <v>28</v>
      </c>
      <c r="E953" s="26">
        <f t="shared" si="57"/>
        <v>4</v>
      </c>
      <c r="F953" s="26">
        <f t="shared" si="58"/>
        <v>2006</v>
      </c>
      <c r="H953" s="24">
        <f t="shared" si="59"/>
        <v>38835</v>
      </c>
    </row>
    <row r="954" spans="2:8" x14ac:dyDescent="0.25">
      <c r="B954" s="24">
        <v>42715</v>
      </c>
      <c r="D954" s="26">
        <f t="shared" si="56"/>
        <v>11</v>
      </c>
      <c r="E954" s="26">
        <f t="shared" si="57"/>
        <v>12</v>
      </c>
      <c r="F954" s="26">
        <f t="shared" si="58"/>
        <v>2016</v>
      </c>
      <c r="H954" s="24">
        <f t="shared" si="59"/>
        <v>42715</v>
      </c>
    </row>
    <row r="955" spans="2:8" x14ac:dyDescent="0.25">
      <c r="B955" s="24">
        <v>39076</v>
      </c>
      <c r="D955" s="26">
        <f t="shared" si="56"/>
        <v>25</v>
      </c>
      <c r="E955" s="26">
        <f t="shared" si="57"/>
        <v>12</v>
      </c>
      <c r="F955" s="26">
        <f t="shared" si="58"/>
        <v>2006</v>
      </c>
      <c r="H955" s="24">
        <f t="shared" si="59"/>
        <v>39076</v>
      </c>
    </row>
    <row r="956" spans="2:8" x14ac:dyDescent="0.25">
      <c r="B956" s="24">
        <v>40250</v>
      </c>
      <c r="D956" s="26">
        <f t="shared" si="56"/>
        <v>13</v>
      </c>
      <c r="E956" s="26">
        <f t="shared" si="57"/>
        <v>3</v>
      </c>
      <c r="F956" s="26">
        <f t="shared" si="58"/>
        <v>2010</v>
      </c>
      <c r="H956" s="24">
        <f t="shared" si="59"/>
        <v>40250</v>
      </c>
    </row>
    <row r="957" spans="2:8" x14ac:dyDescent="0.25">
      <c r="B957" s="24">
        <v>43941</v>
      </c>
      <c r="D957" s="26">
        <f t="shared" si="56"/>
        <v>20</v>
      </c>
      <c r="E957" s="26">
        <f t="shared" si="57"/>
        <v>4</v>
      </c>
      <c r="F957" s="26">
        <f t="shared" si="58"/>
        <v>2020</v>
      </c>
      <c r="H957" s="24">
        <f t="shared" si="59"/>
        <v>43941</v>
      </c>
    </row>
    <row r="958" spans="2:8" x14ac:dyDescent="0.25">
      <c r="B958" s="24">
        <v>37403</v>
      </c>
      <c r="D958" s="26">
        <f t="shared" si="56"/>
        <v>27</v>
      </c>
      <c r="E958" s="26">
        <f t="shared" si="57"/>
        <v>5</v>
      </c>
      <c r="F958" s="26">
        <f t="shared" si="58"/>
        <v>2002</v>
      </c>
      <c r="H958" s="24">
        <f t="shared" si="59"/>
        <v>37403</v>
      </c>
    </row>
    <row r="959" spans="2:8" x14ac:dyDescent="0.25">
      <c r="B959" s="24">
        <v>42974</v>
      </c>
      <c r="D959" s="26">
        <f t="shared" si="56"/>
        <v>27</v>
      </c>
      <c r="E959" s="26">
        <f t="shared" si="57"/>
        <v>8</v>
      </c>
      <c r="F959" s="26">
        <f t="shared" si="58"/>
        <v>2017</v>
      </c>
      <c r="H959" s="24">
        <f t="shared" si="59"/>
        <v>42974</v>
      </c>
    </row>
    <row r="960" spans="2:8" x14ac:dyDescent="0.25">
      <c r="B960" s="24">
        <v>41250</v>
      </c>
      <c r="D960" s="26">
        <f t="shared" si="56"/>
        <v>7</v>
      </c>
      <c r="E960" s="26">
        <f t="shared" si="57"/>
        <v>12</v>
      </c>
      <c r="F960" s="26">
        <f t="shared" si="58"/>
        <v>2012</v>
      </c>
      <c r="H960" s="24">
        <f t="shared" si="59"/>
        <v>41250</v>
      </c>
    </row>
    <row r="961" spans="2:8" x14ac:dyDescent="0.25">
      <c r="B961" s="24">
        <v>42926</v>
      </c>
      <c r="D961" s="26">
        <f t="shared" si="56"/>
        <v>10</v>
      </c>
      <c r="E961" s="26">
        <f t="shared" si="57"/>
        <v>7</v>
      </c>
      <c r="F961" s="26">
        <f t="shared" si="58"/>
        <v>2017</v>
      </c>
      <c r="H961" s="24">
        <f t="shared" si="59"/>
        <v>42926</v>
      </c>
    </row>
    <row r="962" spans="2:8" x14ac:dyDescent="0.25">
      <c r="B962" s="24">
        <v>42677</v>
      </c>
      <c r="D962" s="26">
        <f t="shared" si="56"/>
        <v>3</v>
      </c>
      <c r="E962" s="26">
        <f t="shared" si="57"/>
        <v>11</v>
      </c>
      <c r="F962" s="26">
        <f t="shared" si="58"/>
        <v>2016</v>
      </c>
      <c r="H962" s="24">
        <f t="shared" si="59"/>
        <v>42677</v>
      </c>
    </row>
    <row r="963" spans="2:8" x14ac:dyDescent="0.25">
      <c r="B963" s="24">
        <v>36758</v>
      </c>
      <c r="D963" s="26">
        <f t="shared" si="56"/>
        <v>20</v>
      </c>
      <c r="E963" s="26">
        <f t="shared" si="57"/>
        <v>8</v>
      </c>
      <c r="F963" s="26">
        <f t="shared" si="58"/>
        <v>2000</v>
      </c>
      <c r="H963" s="24">
        <f t="shared" si="59"/>
        <v>36758</v>
      </c>
    </row>
    <row r="964" spans="2:8" x14ac:dyDescent="0.25">
      <c r="B964" s="24">
        <v>39864</v>
      </c>
      <c r="D964" s="26">
        <f t="shared" si="56"/>
        <v>20</v>
      </c>
      <c r="E964" s="26">
        <f t="shared" si="57"/>
        <v>2</v>
      </c>
      <c r="F964" s="26">
        <f t="shared" si="58"/>
        <v>2009</v>
      </c>
      <c r="H964" s="24">
        <f t="shared" si="59"/>
        <v>39864</v>
      </c>
    </row>
    <row r="965" spans="2:8" x14ac:dyDescent="0.25">
      <c r="B965" s="24">
        <v>40635</v>
      </c>
      <c r="D965" s="26">
        <f t="shared" si="56"/>
        <v>2</v>
      </c>
      <c r="E965" s="26">
        <f t="shared" si="57"/>
        <v>4</v>
      </c>
      <c r="F965" s="26">
        <f t="shared" si="58"/>
        <v>2011</v>
      </c>
      <c r="H965" s="24">
        <f t="shared" si="59"/>
        <v>40635</v>
      </c>
    </row>
    <row r="966" spans="2:8" x14ac:dyDescent="0.25">
      <c r="B966" s="24">
        <v>37186</v>
      </c>
      <c r="D966" s="26">
        <f t="shared" si="56"/>
        <v>22</v>
      </c>
      <c r="E966" s="26">
        <f t="shared" si="57"/>
        <v>10</v>
      </c>
      <c r="F966" s="26">
        <f t="shared" si="58"/>
        <v>2001</v>
      </c>
      <c r="H966" s="24">
        <f t="shared" si="59"/>
        <v>37186</v>
      </c>
    </row>
    <row r="967" spans="2:8" x14ac:dyDescent="0.25">
      <c r="B967" s="24">
        <v>44036</v>
      </c>
      <c r="D967" s="26">
        <f t="shared" si="56"/>
        <v>24</v>
      </c>
      <c r="E967" s="26">
        <f t="shared" si="57"/>
        <v>7</v>
      </c>
      <c r="F967" s="26">
        <f t="shared" si="58"/>
        <v>2020</v>
      </c>
      <c r="H967" s="24">
        <f t="shared" si="59"/>
        <v>44036</v>
      </c>
    </row>
    <row r="968" spans="2:8" x14ac:dyDescent="0.25">
      <c r="B968" s="24">
        <v>36933</v>
      </c>
      <c r="D968" s="26">
        <f t="shared" si="56"/>
        <v>11</v>
      </c>
      <c r="E968" s="26">
        <f t="shared" si="57"/>
        <v>2</v>
      </c>
      <c r="F968" s="26">
        <f t="shared" si="58"/>
        <v>2001</v>
      </c>
      <c r="H968" s="24">
        <f t="shared" si="59"/>
        <v>36933</v>
      </c>
    </row>
    <row r="969" spans="2:8" x14ac:dyDescent="0.25">
      <c r="B969" s="24">
        <v>41422</v>
      </c>
      <c r="D969" s="26">
        <f t="shared" si="56"/>
        <v>28</v>
      </c>
      <c r="E969" s="26">
        <f t="shared" si="57"/>
        <v>5</v>
      </c>
      <c r="F969" s="26">
        <f t="shared" si="58"/>
        <v>2013</v>
      </c>
      <c r="H969" s="24">
        <f t="shared" si="59"/>
        <v>41422</v>
      </c>
    </row>
    <row r="970" spans="2:8" x14ac:dyDescent="0.25">
      <c r="B970" s="24">
        <v>36567</v>
      </c>
      <c r="D970" s="26">
        <f t="shared" si="56"/>
        <v>11</v>
      </c>
      <c r="E970" s="26">
        <f t="shared" si="57"/>
        <v>2</v>
      </c>
      <c r="F970" s="26">
        <f t="shared" si="58"/>
        <v>2000</v>
      </c>
      <c r="H970" s="24">
        <f t="shared" si="59"/>
        <v>36567</v>
      </c>
    </row>
    <row r="971" spans="2:8" x14ac:dyDescent="0.25">
      <c r="B971" s="24">
        <v>38412</v>
      </c>
      <c r="D971" s="26">
        <f t="shared" si="56"/>
        <v>1</v>
      </c>
      <c r="E971" s="26">
        <f t="shared" si="57"/>
        <v>3</v>
      </c>
      <c r="F971" s="26">
        <f t="shared" si="58"/>
        <v>2005</v>
      </c>
      <c r="H971" s="24">
        <f t="shared" si="59"/>
        <v>38412</v>
      </c>
    </row>
    <row r="972" spans="2:8" x14ac:dyDescent="0.25">
      <c r="B972" s="24">
        <v>43860</v>
      </c>
      <c r="D972" s="26">
        <f t="shared" ref="D972:D1035" si="60">DAY(B972)</f>
        <v>30</v>
      </c>
      <c r="E972" s="26">
        <f t="shared" ref="E972:E1035" si="61">MONTH(B972)</f>
        <v>1</v>
      </c>
      <c r="F972" s="26">
        <f t="shared" ref="F972:F1035" si="62">YEAR(B972)</f>
        <v>2020</v>
      </c>
      <c r="H972" s="24">
        <f t="shared" ref="H972:H1035" si="63">DATE(F972,E972,D972)</f>
        <v>43860</v>
      </c>
    </row>
    <row r="973" spans="2:8" x14ac:dyDescent="0.25">
      <c r="B973" s="24">
        <v>36965</v>
      </c>
      <c r="D973" s="26">
        <f t="shared" si="60"/>
        <v>15</v>
      </c>
      <c r="E973" s="26">
        <f t="shared" si="61"/>
        <v>3</v>
      </c>
      <c r="F973" s="26">
        <f t="shared" si="62"/>
        <v>2001</v>
      </c>
      <c r="H973" s="24">
        <f t="shared" si="63"/>
        <v>36965</v>
      </c>
    </row>
    <row r="974" spans="2:8" x14ac:dyDescent="0.25">
      <c r="B974" s="24">
        <v>38003</v>
      </c>
      <c r="D974" s="26">
        <f t="shared" si="60"/>
        <v>17</v>
      </c>
      <c r="E974" s="26">
        <f t="shared" si="61"/>
        <v>1</v>
      </c>
      <c r="F974" s="26">
        <f t="shared" si="62"/>
        <v>2004</v>
      </c>
      <c r="H974" s="24">
        <f t="shared" si="63"/>
        <v>38003</v>
      </c>
    </row>
    <row r="975" spans="2:8" x14ac:dyDescent="0.25">
      <c r="B975" s="24">
        <v>41728</v>
      </c>
      <c r="D975" s="26">
        <f t="shared" si="60"/>
        <v>30</v>
      </c>
      <c r="E975" s="26">
        <f t="shared" si="61"/>
        <v>3</v>
      </c>
      <c r="F975" s="26">
        <f t="shared" si="62"/>
        <v>2014</v>
      </c>
      <c r="H975" s="24">
        <f t="shared" si="63"/>
        <v>41728</v>
      </c>
    </row>
    <row r="976" spans="2:8" x14ac:dyDescent="0.25">
      <c r="B976" s="24">
        <v>40143</v>
      </c>
      <c r="D976" s="26">
        <f t="shared" si="60"/>
        <v>26</v>
      </c>
      <c r="E976" s="26">
        <f t="shared" si="61"/>
        <v>11</v>
      </c>
      <c r="F976" s="26">
        <f t="shared" si="62"/>
        <v>2009</v>
      </c>
      <c r="H976" s="24">
        <f t="shared" si="63"/>
        <v>40143</v>
      </c>
    </row>
    <row r="977" spans="2:8" x14ac:dyDescent="0.25">
      <c r="B977" s="24">
        <v>41446</v>
      </c>
      <c r="D977" s="26">
        <f t="shared" si="60"/>
        <v>21</v>
      </c>
      <c r="E977" s="26">
        <f t="shared" si="61"/>
        <v>6</v>
      </c>
      <c r="F977" s="26">
        <f t="shared" si="62"/>
        <v>2013</v>
      </c>
      <c r="H977" s="24">
        <f t="shared" si="63"/>
        <v>41446</v>
      </c>
    </row>
    <row r="978" spans="2:8" x14ac:dyDescent="0.25">
      <c r="B978" s="24">
        <v>44423</v>
      </c>
      <c r="D978" s="26">
        <f t="shared" si="60"/>
        <v>15</v>
      </c>
      <c r="E978" s="26">
        <f t="shared" si="61"/>
        <v>8</v>
      </c>
      <c r="F978" s="26">
        <f t="shared" si="62"/>
        <v>2021</v>
      </c>
      <c r="H978" s="24">
        <f t="shared" si="63"/>
        <v>44423</v>
      </c>
    </row>
    <row r="979" spans="2:8" x14ac:dyDescent="0.25">
      <c r="B979" s="24">
        <v>40338</v>
      </c>
      <c r="D979" s="26">
        <f t="shared" si="60"/>
        <v>9</v>
      </c>
      <c r="E979" s="26">
        <f t="shared" si="61"/>
        <v>6</v>
      </c>
      <c r="F979" s="26">
        <f t="shared" si="62"/>
        <v>2010</v>
      </c>
      <c r="H979" s="24">
        <f t="shared" si="63"/>
        <v>40338</v>
      </c>
    </row>
    <row r="980" spans="2:8" x14ac:dyDescent="0.25">
      <c r="B980" s="24">
        <v>40300</v>
      </c>
      <c r="D980" s="26">
        <f t="shared" si="60"/>
        <v>2</v>
      </c>
      <c r="E980" s="26">
        <f t="shared" si="61"/>
        <v>5</v>
      </c>
      <c r="F980" s="26">
        <f t="shared" si="62"/>
        <v>2010</v>
      </c>
      <c r="H980" s="24">
        <f t="shared" si="63"/>
        <v>40300</v>
      </c>
    </row>
    <row r="981" spans="2:8" x14ac:dyDescent="0.25">
      <c r="B981" s="24">
        <v>43633</v>
      </c>
      <c r="D981" s="26">
        <f t="shared" si="60"/>
        <v>17</v>
      </c>
      <c r="E981" s="26">
        <f t="shared" si="61"/>
        <v>6</v>
      </c>
      <c r="F981" s="26">
        <f t="shared" si="62"/>
        <v>2019</v>
      </c>
      <c r="H981" s="24">
        <f t="shared" si="63"/>
        <v>43633</v>
      </c>
    </row>
    <row r="982" spans="2:8" x14ac:dyDescent="0.25">
      <c r="B982" s="24">
        <v>38635</v>
      </c>
      <c r="D982" s="26">
        <f t="shared" si="60"/>
        <v>10</v>
      </c>
      <c r="E982" s="26">
        <f t="shared" si="61"/>
        <v>10</v>
      </c>
      <c r="F982" s="26">
        <f t="shared" si="62"/>
        <v>2005</v>
      </c>
      <c r="H982" s="24">
        <f t="shared" si="63"/>
        <v>38635</v>
      </c>
    </row>
    <row r="983" spans="2:8" x14ac:dyDescent="0.25">
      <c r="B983" s="24">
        <v>42164</v>
      </c>
      <c r="D983" s="26">
        <f t="shared" si="60"/>
        <v>9</v>
      </c>
      <c r="E983" s="26">
        <f t="shared" si="61"/>
        <v>6</v>
      </c>
      <c r="F983" s="26">
        <f t="shared" si="62"/>
        <v>2015</v>
      </c>
      <c r="H983" s="24">
        <f t="shared" si="63"/>
        <v>42164</v>
      </c>
    </row>
    <row r="984" spans="2:8" x14ac:dyDescent="0.25">
      <c r="B984" s="24">
        <v>40110</v>
      </c>
      <c r="D984" s="26">
        <f t="shared" si="60"/>
        <v>24</v>
      </c>
      <c r="E984" s="26">
        <f t="shared" si="61"/>
        <v>10</v>
      </c>
      <c r="F984" s="26">
        <f t="shared" si="62"/>
        <v>2009</v>
      </c>
      <c r="H984" s="24">
        <f t="shared" si="63"/>
        <v>40110</v>
      </c>
    </row>
    <row r="985" spans="2:8" x14ac:dyDescent="0.25">
      <c r="B985" s="24">
        <v>38526</v>
      </c>
      <c r="D985" s="26">
        <f t="shared" si="60"/>
        <v>23</v>
      </c>
      <c r="E985" s="26">
        <f t="shared" si="61"/>
        <v>6</v>
      </c>
      <c r="F985" s="26">
        <f t="shared" si="62"/>
        <v>2005</v>
      </c>
      <c r="H985" s="24">
        <f t="shared" si="63"/>
        <v>38526</v>
      </c>
    </row>
    <row r="986" spans="2:8" x14ac:dyDescent="0.25">
      <c r="B986" s="24">
        <v>40833</v>
      </c>
      <c r="D986" s="26">
        <f t="shared" si="60"/>
        <v>17</v>
      </c>
      <c r="E986" s="26">
        <f t="shared" si="61"/>
        <v>10</v>
      </c>
      <c r="F986" s="26">
        <f t="shared" si="62"/>
        <v>2011</v>
      </c>
      <c r="H986" s="24">
        <f t="shared" si="63"/>
        <v>40833</v>
      </c>
    </row>
    <row r="987" spans="2:8" x14ac:dyDescent="0.25">
      <c r="B987" s="24">
        <v>36690</v>
      </c>
      <c r="D987" s="26">
        <f t="shared" si="60"/>
        <v>13</v>
      </c>
      <c r="E987" s="26">
        <f t="shared" si="61"/>
        <v>6</v>
      </c>
      <c r="F987" s="26">
        <f t="shared" si="62"/>
        <v>2000</v>
      </c>
      <c r="H987" s="24">
        <f t="shared" si="63"/>
        <v>36690</v>
      </c>
    </row>
    <row r="988" spans="2:8" x14ac:dyDescent="0.25">
      <c r="B988" s="24">
        <v>44239</v>
      </c>
      <c r="D988" s="26">
        <f t="shared" si="60"/>
        <v>12</v>
      </c>
      <c r="E988" s="26">
        <f t="shared" si="61"/>
        <v>2</v>
      </c>
      <c r="F988" s="26">
        <f t="shared" si="62"/>
        <v>2021</v>
      </c>
      <c r="H988" s="24">
        <f t="shared" si="63"/>
        <v>44239</v>
      </c>
    </row>
    <row r="989" spans="2:8" x14ac:dyDescent="0.25">
      <c r="B989" s="24">
        <v>43915</v>
      </c>
      <c r="D989" s="26">
        <f t="shared" si="60"/>
        <v>25</v>
      </c>
      <c r="E989" s="26">
        <f t="shared" si="61"/>
        <v>3</v>
      </c>
      <c r="F989" s="26">
        <f t="shared" si="62"/>
        <v>2020</v>
      </c>
      <c r="H989" s="24">
        <f t="shared" si="63"/>
        <v>43915</v>
      </c>
    </row>
    <row r="990" spans="2:8" x14ac:dyDescent="0.25">
      <c r="B990" s="24">
        <v>42591</v>
      </c>
      <c r="D990" s="26">
        <f t="shared" si="60"/>
        <v>9</v>
      </c>
      <c r="E990" s="26">
        <f t="shared" si="61"/>
        <v>8</v>
      </c>
      <c r="F990" s="26">
        <f t="shared" si="62"/>
        <v>2016</v>
      </c>
      <c r="H990" s="24">
        <f t="shared" si="63"/>
        <v>42591</v>
      </c>
    </row>
    <row r="991" spans="2:8" x14ac:dyDescent="0.25">
      <c r="B991" s="24">
        <v>41133</v>
      </c>
      <c r="D991" s="26">
        <f t="shared" si="60"/>
        <v>12</v>
      </c>
      <c r="E991" s="26">
        <f t="shared" si="61"/>
        <v>8</v>
      </c>
      <c r="F991" s="26">
        <f t="shared" si="62"/>
        <v>2012</v>
      </c>
      <c r="H991" s="24">
        <f t="shared" si="63"/>
        <v>41133</v>
      </c>
    </row>
    <row r="992" spans="2:8" x14ac:dyDescent="0.25">
      <c r="B992" s="24">
        <v>39374</v>
      </c>
      <c r="D992" s="26">
        <f t="shared" si="60"/>
        <v>19</v>
      </c>
      <c r="E992" s="26">
        <f t="shared" si="61"/>
        <v>10</v>
      </c>
      <c r="F992" s="26">
        <f t="shared" si="62"/>
        <v>2007</v>
      </c>
      <c r="H992" s="24">
        <f t="shared" si="63"/>
        <v>39374</v>
      </c>
    </row>
    <row r="993" spans="2:8" x14ac:dyDescent="0.25">
      <c r="B993" s="24">
        <v>39489</v>
      </c>
      <c r="D993" s="26">
        <f t="shared" si="60"/>
        <v>11</v>
      </c>
      <c r="E993" s="26">
        <f t="shared" si="61"/>
        <v>2</v>
      </c>
      <c r="F993" s="26">
        <f t="shared" si="62"/>
        <v>2008</v>
      </c>
      <c r="H993" s="24">
        <f t="shared" si="63"/>
        <v>39489</v>
      </c>
    </row>
    <row r="994" spans="2:8" x14ac:dyDescent="0.25">
      <c r="B994" s="24">
        <v>41018</v>
      </c>
      <c r="D994" s="26">
        <f t="shared" si="60"/>
        <v>19</v>
      </c>
      <c r="E994" s="26">
        <f t="shared" si="61"/>
        <v>4</v>
      </c>
      <c r="F994" s="26">
        <f t="shared" si="62"/>
        <v>2012</v>
      </c>
      <c r="H994" s="24">
        <f t="shared" si="63"/>
        <v>41018</v>
      </c>
    </row>
    <row r="995" spans="2:8" x14ac:dyDescent="0.25">
      <c r="B995" s="24">
        <v>40264</v>
      </c>
      <c r="D995" s="26">
        <f t="shared" si="60"/>
        <v>27</v>
      </c>
      <c r="E995" s="26">
        <f t="shared" si="61"/>
        <v>3</v>
      </c>
      <c r="F995" s="26">
        <f t="shared" si="62"/>
        <v>2010</v>
      </c>
      <c r="H995" s="24">
        <f t="shared" si="63"/>
        <v>40264</v>
      </c>
    </row>
    <row r="996" spans="2:8" x14ac:dyDescent="0.25">
      <c r="B996" s="24">
        <v>41644</v>
      </c>
      <c r="D996" s="26">
        <f t="shared" si="60"/>
        <v>5</v>
      </c>
      <c r="E996" s="26">
        <f t="shared" si="61"/>
        <v>1</v>
      </c>
      <c r="F996" s="26">
        <f t="shared" si="62"/>
        <v>2014</v>
      </c>
      <c r="H996" s="24">
        <f t="shared" si="63"/>
        <v>41644</v>
      </c>
    </row>
    <row r="997" spans="2:8" x14ac:dyDescent="0.25">
      <c r="B997" s="24">
        <v>39625</v>
      </c>
      <c r="D997" s="26">
        <f t="shared" si="60"/>
        <v>26</v>
      </c>
      <c r="E997" s="26">
        <f t="shared" si="61"/>
        <v>6</v>
      </c>
      <c r="F997" s="26">
        <f t="shared" si="62"/>
        <v>2008</v>
      </c>
      <c r="H997" s="24">
        <f t="shared" si="63"/>
        <v>39625</v>
      </c>
    </row>
    <row r="998" spans="2:8" x14ac:dyDescent="0.25">
      <c r="B998" s="24">
        <v>40100</v>
      </c>
      <c r="D998" s="26">
        <f t="shared" si="60"/>
        <v>14</v>
      </c>
      <c r="E998" s="26">
        <f t="shared" si="61"/>
        <v>10</v>
      </c>
      <c r="F998" s="26">
        <f t="shared" si="62"/>
        <v>2009</v>
      </c>
      <c r="H998" s="24">
        <f t="shared" si="63"/>
        <v>40100</v>
      </c>
    </row>
    <row r="999" spans="2:8" x14ac:dyDescent="0.25">
      <c r="B999" s="24">
        <v>41488</v>
      </c>
      <c r="D999" s="26">
        <f t="shared" si="60"/>
        <v>2</v>
      </c>
      <c r="E999" s="26">
        <f t="shared" si="61"/>
        <v>8</v>
      </c>
      <c r="F999" s="26">
        <f t="shared" si="62"/>
        <v>2013</v>
      </c>
      <c r="H999" s="24">
        <f t="shared" si="63"/>
        <v>41488</v>
      </c>
    </row>
    <row r="1000" spans="2:8" x14ac:dyDescent="0.25">
      <c r="B1000" s="24">
        <v>39304</v>
      </c>
      <c r="D1000" s="26">
        <f t="shared" si="60"/>
        <v>10</v>
      </c>
      <c r="E1000" s="26">
        <f t="shared" si="61"/>
        <v>8</v>
      </c>
      <c r="F1000" s="26">
        <f t="shared" si="62"/>
        <v>2007</v>
      </c>
      <c r="H1000" s="24">
        <f t="shared" si="63"/>
        <v>39304</v>
      </c>
    </row>
    <row r="1001" spans="2:8" x14ac:dyDescent="0.25">
      <c r="B1001" s="24">
        <v>37466</v>
      </c>
      <c r="D1001" s="26">
        <f t="shared" si="60"/>
        <v>29</v>
      </c>
      <c r="E1001" s="26">
        <f t="shared" si="61"/>
        <v>7</v>
      </c>
      <c r="F1001" s="26">
        <f t="shared" si="62"/>
        <v>2002</v>
      </c>
      <c r="H1001" s="24">
        <f t="shared" si="63"/>
        <v>37466</v>
      </c>
    </row>
    <row r="1002" spans="2:8" x14ac:dyDescent="0.25">
      <c r="B1002" s="24">
        <v>41711</v>
      </c>
      <c r="D1002" s="26">
        <f t="shared" si="60"/>
        <v>13</v>
      </c>
      <c r="E1002" s="26">
        <f t="shared" si="61"/>
        <v>3</v>
      </c>
      <c r="F1002" s="26">
        <f t="shared" si="62"/>
        <v>2014</v>
      </c>
      <c r="H1002" s="24">
        <f t="shared" si="63"/>
        <v>41711</v>
      </c>
    </row>
    <row r="1003" spans="2:8" x14ac:dyDescent="0.25">
      <c r="B1003" s="24">
        <v>42832</v>
      </c>
      <c r="D1003" s="26">
        <f t="shared" si="60"/>
        <v>7</v>
      </c>
      <c r="E1003" s="26">
        <f t="shared" si="61"/>
        <v>4</v>
      </c>
      <c r="F1003" s="26">
        <f t="shared" si="62"/>
        <v>2017</v>
      </c>
      <c r="H1003" s="24">
        <f t="shared" si="63"/>
        <v>42832</v>
      </c>
    </row>
    <row r="1004" spans="2:8" x14ac:dyDescent="0.25">
      <c r="B1004" s="24">
        <v>41449</v>
      </c>
      <c r="D1004" s="26">
        <f t="shared" si="60"/>
        <v>24</v>
      </c>
      <c r="E1004" s="26">
        <f t="shared" si="61"/>
        <v>6</v>
      </c>
      <c r="F1004" s="26">
        <f t="shared" si="62"/>
        <v>2013</v>
      </c>
      <c r="H1004" s="24">
        <f t="shared" si="63"/>
        <v>41449</v>
      </c>
    </row>
    <row r="1005" spans="2:8" x14ac:dyDescent="0.25">
      <c r="B1005" s="24">
        <v>43478</v>
      </c>
      <c r="D1005" s="26">
        <f t="shared" si="60"/>
        <v>13</v>
      </c>
      <c r="E1005" s="26">
        <f t="shared" si="61"/>
        <v>1</v>
      </c>
      <c r="F1005" s="26">
        <f t="shared" si="62"/>
        <v>2019</v>
      </c>
      <c r="H1005" s="24">
        <f t="shared" si="63"/>
        <v>43478</v>
      </c>
    </row>
    <row r="1006" spans="2:8" x14ac:dyDescent="0.25">
      <c r="B1006" s="24">
        <v>41699</v>
      </c>
      <c r="D1006" s="26">
        <f t="shared" si="60"/>
        <v>1</v>
      </c>
      <c r="E1006" s="26">
        <f t="shared" si="61"/>
        <v>3</v>
      </c>
      <c r="F1006" s="26">
        <f t="shared" si="62"/>
        <v>2014</v>
      </c>
      <c r="H1006" s="24">
        <f t="shared" si="63"/>
        <v>41699</v>
      </c>
    </row>
    <row r="1007" spans="2:8" x14ac:dyDescent="0.25">
      <c r="B1007" s="24">
        <v>38074</v>
      </c>
      <c r="D1007" s="26">
        <f t="shared" si="60"/>
        <v>28</v>
      </c>
      <c r="E1007" s="26">
        <f t="shared" si="61"/>
        <v>3</v>
      </c>
      <c r="F1007" s="26">
        <f t="shared" si="62"/>
        <v>2004</v>
      </c>
      <c r="H1007" s="24">
        <f t="shared" si="63"/>
        <v>38074</v>
      </c>
    </row>
    <row r="1008" spans="2:8" x14ac:dyDescent="0.25">
      <c r="B1008" s="24">
        <v>38411</v>
      </c>
      <c r="D1008" s="26">
        <f t="shared" si="60"/>
        <v>28</v>
      </c>
      <c r="E1008" s="26">
        <f t="shared" si="61"/>
        <v>2</v>
      </c>
      <c r="F1008" s="26">
        <f t="shared" si="62"/>
        <v>2005</v>
      </c>
      <c r="H1008" s="24">
        <f t="shared" si="63"/>
        <v>38411</v>
      </c>
    </row>
    <row r="1009" spans="2:8" x14ac:dyDescent="0.25">
      <c r="B1009" s="24">
        <v>42933</v>
      </c>
      <c r="D1009" s="26">
        <f t="shared" si="60"/>
        <v>17</v>
      </c>
      <c r="E1009" s="26">
        <f t="shared" si="61"/>
        <v>7</v>
      </c>
      <c r="F1009" s="26">
        <f t="shared" si="62"/>
        <v>2017</v>
      </c>
      <c r="H1009" s="24">
        <f t="shared" si="63"/>
        <v>42933</v>
      </c>
    </row>
    <row r="1010" spans="2:8" x14ac:dyDescent="0.25">
      <c r="B1010" s="24">
        <v>43288</v>
      </c>
      <c r="D1010" s="26">
        <f t="shared" si="60"/>
        <v>7</v>
      </c>
      <c r="E1010" s="26">
        <f t="shared" si="61"/>
        <v>7</v>
      </c>
      <c r="F1010" s="26">
        <f t="shared" si="62"/>
        <v>2018</v>
      </c>
      <c r="H1010" s="24">
        <f t="shared" si="63"/>
        <v>43288</v>
      </c>
    </row>
    <row r="1011" spans="2:8" x14ac:dyDescent="0.25">
      <c r="B1011" s="24">
        <v>41645</v>
      </c>
      <c r="D1011" s="26">
        <f t="shared" si="60"/>
        <v>6</v>
      </c>
      <c r="E1011" s="26">
        <f t="shared" si="61"/>
        <v>1</v>
      </c>
      <c r="F1011" s="26">
        <f t="shared" si="62"/>
        <v>2014</v>
      </c>
      <c r="H1011" s="24">
        <f t="shared" si="63"/>
        <v>41645</v>
      </c>
    </row>
    <row r="1012" spans="2:8" x14ac:dyDescent="0.25">
      <c r="B1012" s="24">
        <v>41711</v>
      </c>
      <c r="D1012" s="26">
        <f t="shared" si="60"/>
        <v>13</v>
      </c>
      <c r="E1012" s="26">
        <f t="shared" si="61"/>
        <v>3</v>
      </c>
      <c r="F1012" s="26">
        <f t="shared" si="62"/>
        <v>2014</v>
      </c>
      <c r="H1012" s="24">
        <f t="shared" si="63"/>
        <v>41711</v>
      </c>
    </row>
    <row r="1013" spans="2:8" x14ac:dyDescent="0.25">
      <c r="B1013" s="24">
        <v>42011</v>
      </c>
      <c r="D1013" s="26">
        <f t="shared" si="60"/>
        <v>7</v>
      </c>
      <c r="E1013" s="26">
        <f t="shared" si="61"/>
        <v>1</v>
      </c>
      <c r="F1013" s="26">
        <f t="shared" si="62"/>
        <v>2015</v>
      </c>
      <c r="H1013" s="24">
        <f t="shared" si="63"/>
        <v>42011</v>
      </c>
    </row>
    <row r="1014" spans="2:8" x14ac:dyDescent="0.25">
      <c r="B1014" s="24">
        <v>40680</v>
      </c>
      <c r="D1014" s="26">
        <f t="shared" si="60"/>
        <v>17</v>
      </c>
      <c r="E1014" s="26">
        <f t="shared" si="61"/>
        <v>5</v>
      </c>
      <c r="F1014" s="26">
        <f t="shared" si="62"/>
        <v>2011</v>
      </c>
      <c r="H1014" s="24">
        <f t="shared" si="63"/>
        <v>40680</v>
      </c>
    </row>
    <row r="1015" spans="2:8" x14ac:dyDescent="0.25">
      <c r="B1015" s="24">
        <v>44083</v>
      </c>
      <c r="D1015" s="26">
        <f t="shared" si="60"/>
        <v>9</v>
      </c>
      <c r="E1015" s="26">
        <f t="shared" si="61"/>
        <v>9</v>
      </c>
      <c r="F1015" s="26">
        <f t="shared" si="62"/>
        <v>2020</v>
      </c>
      <c r="H1015" s="24">
        <f t="shared" si="63"/>
        <v>44083</v>
      </c>
    </row>
    <row r="1016" spans="2:8" x14ac:dyDescent="0.25">
      <c r="B1016" s="24">
        <v>39211</v>
      </c>
      <c r="D1016" s="26">
        <f t="shared" si="60"/>
        <v>9</v>
      </c>
      <c r="E1016" s="26">
        <f t="shared" si="61"/>
        <v>5</v>
      </c>
      <c r="F1016" s="26">
        <f t="shared" si="62"/>
        <v>2007</v>
      </c>
      <c r="H1016" s="24">
        <f t="shared" si="63"/>
        <v>39211</v>
      </c>
    </row>
    <row r="1017" spans="2:8" x14ac:dyDescent="0.25">
      <c r="B1017" s="24">
        <v>42559</v>
      </c>
      <c r="D1017" s="26">
        <f t="shared" si="60"/>
        <v>8</v>
      </c>
      <c r="E1017" s="26">
        <f t="shared" si="61"/>
        <v>7</v>
      </c>
      <c r="F1017" s="26">
        <f t="shared" si="62"/>
        <v>2016</v>
      </c>
      <c r="H1017" s="24">
        <f t="shared" si="63"/>
        <v>42559</v>
      </c>
    </row>
    <row r="1018" spans="2:8" x14ac:dyDescent="0.25">
      <c r="B1018" s="24">
        <v>38585</v>
      </c>
      <c r="D1018" s="26">
        <f t="shared" si="60"/>
        <v>21</v>
      </c>
      <c r="E1018" s="26">
        <f t="shared" si="61"/>
        <v>8</v>
      </c>
      <c r="F1018" s="26">
        <f t="shared" si="62"/>
        <v>2005</v>
      </c>
      <c r="H1018" s="24">
        <f t="shared" si="63"/>
        <v>38585</v>
      </c>
    </row>
    <row r="1019" spans="2:8" x14ac:dyDescent="0.25">
      <c r="B1019" s="24">
        <v>40796</v>
      </c>
      <c r="D1019" s="26">
        <f t="shared" si="60"/>
        <v>10</v>
      </c>
      <c r="E1019" s="26">
        <f t="shared" si="61"/>
        <v>9</v>
      </c>
      <c r="F1019" s="26">
        <f t="shared" si="62"/>
        <v>2011</v>
      </c>
      <c r="H1019" s="24">
        <f t="shared" si="63"/>
        <v>40796</v>
      </c>
    </row>
    <row r="1020" spans="2:8" x14ac:dyDescent="0.25">
      <c r="B1020" s="24">
        <v>44383</v>
      </c>
      <c r="D1020" s="26">
        <f t="shared" si="60"/>
        <v>6</v>
      </c>
      <c r="E1020" s="26">
        <f t="shared" si="61"/>
        <v>7</v>
      </c>
      <c r="F1020" s="26">
        <f t="shared" si="62"/>
        <v>2021</v>
      </c>
      <c r="H1020" s="24">
        <f t="shared" si="63"/>
        <v>44383</v>
      </c>
    </row>
    <row r="1021" spans="2:8" x14ac:dyDescent="0.25">
      <c r="B1021" s="24">
        <v>41024</v>
      </c>
      <c r="D1021" s="26">
        <f t="shared" si="60"/>
        <v>25</v>
      </c>
      <c r="E1021" s="26">
        <f t="shared" si="61"/>
        <v>4</v>
      </c>
      <c r="F1021" s="26">
        <f t="shared" si="62"/>
        <v>2012</v>
      </c>
      <c r="H1021" s="24">
        <f t="shared" si="63"/>
        <v>41024</v>
      </c>
    </row>
    <row r="1022" spans="2:8" x14ac:dyDescent="0.25">
      <c r="B1022" s="24">
        <v>39476</v>
      </c>
      <c r="D1022" s="26">
        <f t="shared" si="60"/>
        <v>29</v>
      </c>
      <c r="E1022" s="26">
        <f t="shared" si="61"/>
        <v>1</v>
      </c>
      <c r="F1022" s="26">
        <f t="shared" si="62"/>
        <v>2008</v>
      </c>
      <c r="H1022" s="24">
        <f t="shared" si="63"/>
        <v>39476</v>
      </c>
    </row>
    <row r="1023" spans="2:8" x14ac:dyDescent="0.25">
      <c r="B1023" s="24">
        <v>41511</v>
      </c>
      <c r="D1023" s="26">
        <f t="shared" si="60"/>
        <v>25</v>
      </c>
      <c r="E1023" s="26">
        <f t="shared" si="61"/>
        <v>8</v>
      </c>
      <c r="F1023" s="26">
        <f t="shared" si="62"/>
        <v>2013</v>
      </c>
      <c r="H1023" s="24">
        <f t="shared" si="63"/>
        <v>41511</v>
      </c>
    </row>
    <row r="1024" spans="2:8" x14ac:dyDescent="0.25">
      <c r="B1024" s="24">
        <v>36967</v>
      </c>
      <c r="D1024" s="26">
        <f t="shared" si="60"/>
        <v>17</v>
      </c>
      <c r="E1024" s="26">
        <f t="shared" si="61"/>
        <v>3</v>
      </c>
      <c r="F1024" s="26">
        <f t="shared" si="62"/>
        <v>2001</v>
      </c>
      <c r="H1024" s="24">
        <f t="shared" si="63"/>
        <v>36967</v>
      </c>
    </row>
    <row r="1025" spans="2:8" x14ac:dyDescent="0.25">
      <c r="B1025" s="24">
        <v>37642</v>
      </c>
      <c r="D1025" s="26">
        <f t="shared" si="60"/>
        <v>21</v>
      </c>
      <c r="E1025" s="26">
        <f t="shared" si="61"/>
        <v>1</v>
      </c>
      <c r="F1025" s="26">
        <f t="shared" si="62"/>
        <v>2003</v>
      </c>
      <c r="H1025" s="24">
        <f t="shared" si="63"/>
        <v>37642</v>
      </c>
    </row>
    <row r="1026" spans="2:8" x14ac:dyDescent="0.25">
      <c r="B1026" s="24">
        <v>41131</v>
      </c>
      <c r="D1026" s="26">
        <f t="shared" si="60"/>
        <v>10</v>
      </c>
      <c r="E1026" s="26">
        <f t="shared" si="61"/>
        <v>8</v>
      </c>
      <c r="F1026" s="26">
        <f t="shared" si="62"/>
        <v>2012</v>
      </c>
      <c r="H1026" s="24">
        <f t="shared" si="63"/>
        <v>41131</v>
      </c>
    </row>
    <row r="1027" spans="2:8" x14ac:dyDescent="0.25">
      <c r="B1027" s="24">
        <v>38660</v>
      </c>
      <c r="D1027" s="26">
        <f t="shared" si="60"/>
        <v>4</v>
      </c>
      <c r="E1027" s="26">
        <f t="shared" si="61"/>
        <v>11</v>
      </c>
      <c r="F1027" s="26">
        <f t="shared" si="62"/>
        <v>2005</v>
      </c>
      <c r="H1027" s="24">
        <f t="shared" si="63"/>
        <v>38660</v>
      </c>
    </row>
    <row r="1028" spans="2:8" x14ac:dyDescent="0.25">
      <c r="B1028" s="24">
        <v>43663</v>
      </c>
      <c r="D1028" s="26">
        <f t="shared" si="60"/>
        <v>17</v>
      </c>
      <c r="E1028" s="26">
        <f t="shared" si="61"/>
        <v>7</v>
      </c>
      <c r="F1028" s="26">
        <f t="shared" si="62"/>
        <v>2019</v>
      </c>
      <c r="H1028" s="24">
        <f t="shared" si="63"/>
        <v>43663</v>
      </c>
    </row>
    <row r="1029" spans="2:8" x14ac:dyDescent="0.25">
      <c r="B1029" s="24">
        <v>38158</v>
      </c>
      <c r="D1029" s="26">
        <f t="shared" si="60"/>
        <v>20</v>
      </c>
      <c r="E1029" s="26">
        <f t="shared" si="61"/>
        <v>6</v>
      </c>
      <c r="F1029" s="26">
        <f t="shared" si="62"/>
        <v>2004</v>
      </c>
      <c r="H1029" s="24">
        <f t="shared" si="63"/>
        <v>38158</v>
      </c>
    </row>
    <row r="1030" spans="2:8" x14ac:dyDescent="0.25">
      <c r="B1030" s="24">
        <v>43549</v>
      </c>
      <c r="D1030" s="26">
        <f t="shared" si="60"/>
        <v>25</v>
      </c>
      <c r="E1030" s="26">
        <f t="shared" si="61"/>
        <v>3</v>
      </c>
      <c r="F1030" s="26">
        <f t="shared" si="62"/>
        <v>2019</v>
      </c>
      <c r="H1030" s="24">
        <f t="shared" si="63"/>
        <v>43549</v>
      </c>
    </row>
    <row r="1031" spans="2:8" x14ac:dyDescent="0.25">
      <c r="B1031" s="24">
        <v>41021</v>
      </c>
      <c r="D1031" s="26">
        <f t="shared" si="60"/>
        <v>22</v>
      </c>
      <c r="E1031" s="26">
        <f t="shared" si="61"/>
        <v>4</v>
      </c>
      <c r="F1031" s="26">
        <f t="shared" si="62"/>
        <v>2012</v>
      </c>
      <c r="H1031" s="24">
        <f t="shared" si="63"/>
        <v>41021</v>
      </c>
    </row>
    <row r="1032" spans="2:8" x14ac:dyDescent="0.25">
      <c r="B1032" s="24">
        <v>41293</v>
      </c>
      <c r="D1032" s="26">
        <f t="shared" si="60"/>
        <v>19</v>
      </c>
      <c r="E1032" s="26">
        <f t="shared" si="61"/>
        <v>1</v>
      </c>
      <c r="F1032" s="26">
        <f t="shared" si="62"/>
        <v>2013</v>
      </c>
      <c r="H1032" s="24">
        <f t="shared" si="63"/>
        <v>41293</v>
      </c>
    </row>
    <row r="1033" spans="2:8" x14ac:dyDescent="0.25">
      <c r="B1033" s="24">
        <v>37217</v>
      </c>
      <c r="D1033" s="26">
        <f t="shared" si="60"/>
        <v>22</v>
      </c>
      <c r="E1033" s="26">
        <f t="shared" si="61"/>
        <v>11</v>
      </c>
      <c r="F1033" s="26">
        <f t="shared" si="62"/>
        <v>2001</v>
      </c>
      <c r="H1033" s="24">
        <f t="shared" si="63"/>
        <v>37217</v>
      </c>
    </row>
    <row r="1034" spans="2:8" x14ac:dyDescent="0.25">
      <c r="B1034" s="24">
        <v>36946</v>
      </c>
      <c r="D1034" s="26">
        <f t="shared" si="60"/>
        <v>24</v>
      </c>
      <c r="E1034" s="26">
        <f t="shared" si="61"/>
        <v>2</v>
      </c>
      <c r="F1034" s="26">
        <f t="shared" si="62"/>
        <v>2001</v>
      </c>
      <c r="H1034" s="24">
        <f t="shared" si="63"/>
        <v>36946</v>
      </c>
    </row>
    <row r="1035" spans="2:8" x14ac:dyDescent="0.25">
      <c r="B1035" s="24">
        <v>40394</v>
      </c>
      <c r="D1035" s="26">
        <f t="shared" si="60"/>
        <v>4</v>
      </c>
      <c r="E1035" s="26">
        <f t="shared" si="61"/>
        <v>8</v>
      </c>
      <c r="F1035" s="26">
        <f t="shared" si="62"/>
        <v>2010</v>
      </c>
      <c r="H1035" s="24">
        <f t="shared" si="63"/>
        <v>40394</v>
      </c>
    </row>
    <row r="1036" spans="2:8" x14ac:dyDescent="0.25">
      <c r="B1036" s="24">
        <v>40119</v>
      </c>
      <c r="D1036" s="26">
        <f t="shared" ref="D1036:D1099" si="64">DAY(B1036)</f>
        <v>2</v>
      </c>
      <c r="E1036" s="26">
        <f t="shared" ref="E1036:E1099" si="65">MONTH(B1036)</f>
        <v>11</v>
      </c>
      <c r="F1036" s="26">
        <f t="shared" ref="F1036:F1099" si="66">YEAR(B1036)</f>
        <v>2009</v>
      </c>
      <c r="H1036" s="24">
        <f t="shared" ref="H1036:H1099" si="67">DATE(F1036,E1036,D1036)</f>
        <v>40119</v>
      </c>
    </row>
    <row r="1037" spans="2:8" x14ac:dyDescent="0.25">
      <c r="B1037" s="24">
        <v>38123</v>
      </c>
      <c r="D1037" s="26">
        <f t="shared" si="64"/>
        <v>16</v>
      </c>
      <c r="E1037" s="26">
        <f t="shared" si="65"/>
        <v>5</v>
      </c>
      <c r="F1037" s="26">
        <f t="shared" si="66"/>
        <v>2004</v>
      </c>
      <c r="H1037" s="24">
        <f t="shared" si="67"/>
        <v>38123</v>
      </c>
    </row>
    <row r="1038" spans="2:8" x14ac:dyDescent="0.25">
      <c r="B1038" s="24">
        <v>43712</v>
      </c>
      <c r="D1038" s="26">
        <f t="shared" si="64"/>
        <v>4</v>
      </c>
      <c r="E1038" s="26">
        <f t="shared" si="65"/>
        <v>9</v>
      </c>
      <c r="F1038" s="26">
        <f t="shared" si="66"/>
        <v>2019</v>
      </c>
      <c r="H1038" s="24">
        <f t="shared" si="67"/>
        <v>43712</v>
      </c>
    </row>
    <row r="1039" spans="2:8" x14ac:dyDescent="0.25">
      <c r="B1039" s="24">
        <v>43800</v>
      </c>
      <c r="D1039" s="26">
        <f t="shared" si="64"/>
        <v>1</v>
      </c>
      <c r="E1039" s="26">
        <f t="shared" si="65"/>
        <v>12</v>
      </c>
      <c r="F1039" s="26">
        <f t="shared" si="66"/>
        <v>2019</v>
      </c>
      <c r="H1039" s="24">
        <f t="shared" si="67"/>
        <v>43800</v>
      </c>
    </row>
    <row r="1040" spans="2:8" x14ac:dyDescent="0.25">
      <c r="B1040" s="24">
        <v>39138</v>
      </c>
      <c r="D1040" s="26">
        <f t="shared" si="64"/>
        <v>25</v>
      </c>
      <c r="E1040" s="26">
        <f t="shared" si="65"/>
        <v>2</v>
      </c>
      <c r="F1040" s="26">
        <f t="shared" si="66"/>
        <v>2007</v>
      </c>
      <c r="H1040" s="24">
        <f t="shared" si="67"/>
        <v>39138</v>
      </c>
    </row>
    <row r="1041" spans="2:8" x14ac:dyDescent="0.25">
      <c r="B1041" s="24">
        <v>42374</v>
      </c>
      <c r="D1041" s="26">
        <f t="shared" si="64"/>
        <v>5</v>
      </c>
      <c r="E1041" s="26">
        <f t="shared" si="65"/>
        <v>1</v>
      </c>
      <c r="F1041" s="26">
        <f t="shared" si="66"/>
        <v>2016</v>
      </c>
      <c r="H1041" s="24">
        <f t="shared" si="67"/>
        <v>42374</v>
      </c>
    </row>
    <row r="1042" spans="2:8" x14ac:dyDescent="0.25">
      <c r="B1042" s="24">
        <v>41873</v>
      </c>
      <c r="D1042" s="26">
        <f t="shared" si="64"/>
        <v>22</v>
      </c>
      <c r="E1042" s="26">
        <f t="shared" si="65"/>
        <v>8</v>
      </c>
      <c r="F1042" s="26">
        <f t="shared" si="66"/>
        <v>2014</v>
      </c>
      <c r="H1042" s="24">
        <f t="shared" si="67"/>
        <v>41873</v>
      </c>
    </row>
    <row r="1043" spans="2:8" x14ac:dyDescent="0.25">
      <c r="B1043" s="24">
        <v>40085</v>
      </c>
      <c r="D1043" s="26">
        <f t="shared" si="64"/>
        <v>29</v>
      </c>
      <c r="E1043" s="26">
        <f t="shared" si="65"/>
        <v>9</v>
      </c>
      <c r="F1043" s="26">
        <f t="shared" si="66"/>
        <v>2009</v>
      </c>
      <c r="H1043" s="24">
        <f t="shared" si="67"/>
        <v>40085</v>
      </c>
    </row>
    <row r="1044" spans="2:8" x14ac:dyDescent="0.25">
      <c r="B1044" s="24">
        <v>43686</v>
      </c>
      <c r="D1044" s="26">
        <f t="shared" si="64"/>
        <v>9</v>
      </c>
      <c r="E1044" s="26">
        <f t="shared" si="65"/>
        <v>8</v>
      </c>
      <c r="F1044" s="26">
        <f t="shared" si="66"/>
        <v>2019</v>
      </c>
      <c r="H1044" s="24">
        <f t="shared" si="67"/>
        <v>43686</v>
      </c>
    </row>
    <row r="1045" spans="2:8" x14ac:dyDescent="0.25">
      <c r="B1045" s="24">
        <v>43363</v>
      </c>
      <c r="D1045" s="26">
        <f t="shared" si="64"/>
        <v>20</v>
      </c>
      <c r="E1045" s="26">
        <f t="shared" si="65"/>
        <v>9</v>
      </c>
      <c r="F1045" s="26">
        <f t="shared" si="66"/>
        <v>2018</v>
      </c>
      <c r="H1045" s="24">
        <f t="shared" si="67"/>
        <v>43363</v>
      </c>
    </row>
    <row r="1046" spans="2:8" x14ac:dyDescent="0.25">
      <c r="B1046" s="24">
        <v>40404</v>
      </c>
      <c r="D1046" s="26">
        <f t="shared" si="64"/>
        <v>14</v>
      </c>
      <c r="E1046" s="26">
        <f t="shared" si="65"/>
        <v>8</v>
      </c>
      <c r="F1046" s="26">
        <f t="shared" si="66"/>
        <v>2010</v>
      </c>
      <c r="H1046" s="24">
        <f t="shared" si="67"/>
        <v>40404</v>
      </c>
    </row>
    <row r="1047" spans="2:8" x14ac:dyDescent="0.25">
      <c r="B1047" s="24">
        <v>41297</v>
      </c>
      <c r="D1047" s="26">
        <f t="shared" si="64"/>
        <v>23</v>
      </c>
      <c r="E1047" s="26">
        <f t="shared" si="65"/>
        <v>1</v>
      </c>
      <c r="F1047" s="26">
        <f t="shared" si="66"/>
        <v>2013</v>
      </c>
      <c r="H1047" s="24">
        <f t="shared" si="67"/>
        <v>41297</v>
      </c>
    </row>
    <row r="1048" spans="2:8" x14ac:dyDescent="0.25">
      <c r="B1048" s="24">
        <v>42925</v>
      </c>
      <c r="D1048" s="26">
        <f t="shared" si="64"/>
        <v>9</v>
      </c>
      <c r="E1048" s="26">
        <f t="shared" si="65"/>
        <v>7</v>
      </c>
      <c r="F1048" s="26">
        <f t="shared" si="66"/>
        <v>2017</v>
      </c>
      <c r="H1048" s="24">
        <f t="shared" si="67"/>
        <v>42925</v>
      </c>
    </row>
    <row r="1049" spans="2:8" x14ac:dyDescent="0.25">
      <c r="B1049" s="24">
        <v>42812</v>
      </c>
      <c r="D1049" s="26">
        <f t="shared" si="64"/>
        <v>18</v>
      </c>
      <c r="E1049" s="26">
        <f t="shared" si="65"/>
        <v>3</v>
      </c>
      <c r="F1049" s="26">
        <f t="shared" si="66"/>
        <v>2017</v>
      </c>
      <c r="H1049" s="24">
        <f t="shared" si="67"/>
        <v>42812</v>
      </c>
    </row>
    <row r="1050" spans="2:8" x14ac:dyDescent="0.25">
      <c r="B1050" s="24">
        <v>41448</v>
      </c>
      <c r="D1050" s="26">
        <f t="shared" si="64"/>
        <v>23</v>
      </c>
      <c r="E1050" s="26">
        <f t="shared" si="65"/>
        <v>6</v>
      </c>
      <c r="F1050" s="26">
        <f t="shared" si="66"/>
        <v>2013</v>
      </c>
      <c r="H1050" s="24">
        <f t="shared" si="67"/>
        <v>41448</v>
      </c>
    </row>
    <row r="1051" spans="2:8" x14ac:dyDescent="0.25">
      <c r="B1051" s="24">
        <v>43433</v>
      </c>
      <c r="D1051" s="26">
        <f t="shared" si="64"/>
        <v>29</v>
      </c>
      <c r="E1051" s="26">
        <f t="shared" si="65"/>
        <v>11</v>
      </c>
      <c r="F1051" s="26">
        <f t="shared" si="66"/>
        <v>2018</v>
      </c>
      <c r="H1051" s="24">
        <f t="shared" si="67"/>
        <v>43433</v>
      </c>
    </row>
    <row r="1052" spans="2:8" x14ac:dyDescent="0.25">
      <c r="B1052" s="24">
        <v>37638</v>
      </c>
      <c r="D1052" s="26">
        <f t="shared" si="64"/>
        <v>17</v>
      </c>
      <c r="E1052" s="26">
        <f t="shared" si="65"/>
        <v>1</v>
      </c>
      <c r="F1052" s="26">
        <f t="shared" si="66"/>
        <v>2003</v>
      </c>
      <c r="H1052" s="24">
        <f t="shared" si="67"/>
        <v>37638</v>
      </c>
    </row>
    <row r="1053" spans="2:8" x14ac:dyDescent="0.25">
      <c r="B1053" s="24">
        <v>39894</v>
      </c>
      <c r="D1053" s="26">
        <f t="shared" si="64"/>
        <v>22</v>
      </c>
      <c r="E1053" s="26">
        <f t="shared" si="65"/>
        <v>3</v>
      </c>
      <c r="F1053" s="26">
        <f t="shared" si="66"/>
        <v>2009</v>
      </c>
      <c r="H1053" s="24">
        <f t="shared" si="67"/>
        <v>39894</v>
      </c>
    </row>
    <row r="1054" spans="2:8" x14ac:dyDescent="0.25">
      <c r="B1054" s="24">
        <v>40864</v>
      </c>
      <c r="D1054" s="26">
        <f t="shared" si="64"/>
        <v>17</v>
      </c>
      <c r="E1054" s="26">
        <f t="shared" si="65"/>
        <v>11</v>
      </c>
      <c r="F1054" s="26">
        <f t="shared" si="66"/>
        <v>2011</v>
      </c>
      <c r="H1054" s="24">
        <f t="shared" si="67"/>
        <v>40864</v>
      </c>
    </row>
    <row r="1055" spans="2:8" x14ac:dyDescent="0.25">
      <c r="B1055" s="24">
        <v>42884</v>
      </c>
      <c r="D1055" s="26">
        <f t="shared" si="64"/>
        <v>29</v>
      </c>
      <c r="E1055" s="26">
        <f t="shared" si="65"/>
        <v>5</v>
      </c>
      <c r="F1055" s="26">
        <f t="shared" si="66"/>
        <v>2017</v>
      </c>
      <c r="H1055" s="24">
        <f t="shared" si="67"/>
        <v>42884</v>
      </c>
    </row>
    <row r="1056" spans="2:8" x14ac:dyDescent="0.25">
      <c r="B1056" s="24">
        <v>42193</v>
      </c>
      <c r="D1056" s="26">
        <f t="shared" si="64"/>
        <v>8</v>
      </c>
      <c r="E1056" s="26">
        <f t="shared" si="65"/>
        <v>7</v>
      </c>
      <c r="F1056" s="26">
        <f t="shared" si="66"/>
        <v>2015</v>
      </c>
      <c r="H1056" s="24">
        <f t="shared" si="67"/>
        <v>42193</v>
      </c>
    </row>
    <row r="1057" spans="2:8" x14ac:dyDescent="0.25">
      <c r="B1057" s="24">
        <v>37531</v>
      </c>
      <c r="D1057" s="26">
        <f t="shared" si="64"/>
        <v>2</v>
      </c>
      <c r="E1057" s="26">
        <f t="shared" si="65"/>
        <v>10</v>
      </c>
      <c r="F1057" s="26">
        <f t="shared" si="66"/>
        <v>2002</v>
      </c>
      <c r="H1057" s="24">
        <f t="shared" si="67"/>
        <v>37531</v>
      </c>
    </row>
    <row r="1058" spans="2:8" x14ac:dyDescent="0.25">
      <c r="B1058" s="24">
        <v>38560</v>
      </c>
      <c r="D1058" s="26">
        <f t="shared" si="64"/>
        <v>27</v>
      </c>
      <c r="E1058" s="26">
        <f t="shared" si="65"/>
        <v>7</v>
      </c>
      <c r="F1058" s="26">
        <f t="shared" si="66"/>
        <v>2005</v>
      </c>
      <c r="H1058" s="24">
        <f t="shared" si="67"/>
        <v>38560</v>
      </c>
    </row>
    <row r="1059" spans="2:8" x14ac:dyDescent="0.25">
      <c r="B1059" s="24">
        <v>39143</v>
      </c>
      <c r="D1059" s="26">
        <f t="shared" si="64"/>
        <v>2</v>
      </c>
      <c r="E1059" s="26">
        <f t="shared" si="65"/>
        <v>3</v>
      </c>
      <c r="F1059" s="26">
        <f t="shared" si="66"/>
        <v>2007</v>
      </c>
      <c r="H1059" s="24">
        <f t="shared" si="67"/>
        <v>39143</v>
      </c>
    </row>
    <row r="1060" spans="2:8" x14ac:dyDescent="0.25">
      <c r="B1060" s="24">
        <v>41974</v>
      </c>
      <c r="D1060" s="26">
        <f t="shared" si="64"/>
        <v>1</v>
      </c>
      <c r="E1060" s="26">
        <f t="shared" si="65"/>
        <v>12</v>
      </c>
      <c r="F1060" s="26">
        <f t="shared" si="66"/>
        <v>2014</v>
      </c>
      <c r="H1060" s="24">
        <f t="shared" si="67"/>
        <v>41974</v>
      </c>
    </row>
    <row r="1061" spans="2:8" x14ac:dyDescent="0.25">
      <c r="B1061" s="24">
        <v>44334</v>
      </c>
      <c r="D1061" s="26">
        <f t="shared" si="64"/>
        <v>18</v>
      </c>
      <c r="E1061" s="26">
        <f t="shared" si="65"/>
        <v>5</v>
      </c>
      <c r="F1061" s="26">
        <f t="shared" si="66"/>
        <v>2021</v>
      </c>
      <c r="H1061" s="24">
        <f t="shared" si="67"/>
        <v>44334</v>
      </c>
    </row>
    <row r="1062" spans="2:8" x14ac:dyDescent="0.25">
      <c r="B1062" s="24">
        <v>37873</v>
      </c>
      <c r="D1062" s="26">
        <f t="shared" si="64"/>
        <v>9</v>
      </c>
      <c r="E1062" s="26">
        <f t="shared" si="65"/>
        <v>9</v>
      </c>
      <c r="F1062" s="26">
        <f t="shared" si="66"/>
        <v>2003</v>
      </c>
      <c r="H1062" s="24">
        <f t="shared" si="67"/>
        <v>37873</v>
      </c>
    </row>
    <row r="1063" spans="2:8" x14ac:dyDescent="0.25">
      <c r="B1063" s="24">
        <v>44287</v>
      </c>
      <c r="D1063" s="26">
        <f t="shared" si="64"/>
        <v>1</v>
      </c>
      <c r="E1063" s="26">
        <f t="shared" si="65"/>
        <v>4</v>
      </c>
      <c r="F1063" s="26">
        <f t="shared" si="66"/>
        <v>2021</v>
      </c>
      <c r="H1063" s="24">
        <f t="shared" si="67"/>
        <v>44287</v>
      </c>
    </row>
    <row r="1064" spans="2:8" x14ac:dyDescent="0.25">
      <c r="B1064" s="24">
        <v>41866</v>
      </c>
      <c r="D1064" s="26">
        <f t="shared" si="64"/>
        <v>15</v>
      </c>
      <c r="E1064" s="26">
        <f t="shared" si="65"/>
        <v>8</v>
      </c>
      <c r="F1064" s="26">
        <f t="shared" si="66"/>
        <v>2014</v>
      </c>
      <c r="H1064" s="24">
        <f t="shared" si="67"/>
        <v>41866</v>
      </c>
    </row>
    <row r="1065" spans="2:8" x14ac:dyDescent="0.25">
      <c r="B1065" s="24">
        <v>41866</v>
      </c>
      <c r="D1065" s="26">
        <f t="shared" si="64"/>
        <v>15</v>
      </c>
      <c r="E1065" s="26">
        <f t="shared" si="65"/>
        <v>8</v>
      </c>
      <c r="F1065" s="26">
        <f t="shared" si="66"/>
        <v>2014</v>
      </c>
      <c r="H1065" s="24">
        <f t="shared" si="67"/>
        <v>41866</v>
      </c>
    </row>
    <row r="1066" spans="2:8" x14ac:dyDescent="0.25">
      <c r="B1066" s="24">
        <v>44414</v>
      </c>
      <c r="D1066" s="26">
        <f t="shared" si="64"/>
        <v>6</v>
      </c>
      <c r="E1066" s="26">
        <f t="shared" si="65"/>
        <v>8</v>
      </c>
      <c r="F1066" s="26">
        <f t="shared" si="66"/>
        <v>2021</v>
      </c>
      <c r="H1066" s="24">
        <f t="shared" si="67"/>
        <v>44414</v>
      </c>
    </row>
    <row r="1067" spans="2:8" x14ac:dyDescent="0.25">
      <c r="B1067" s="24">
        <v>38265</v>
      </c>
      <c r="D1067" s="26">
        <f t="shared" si="64"/>
        <v>5</v>
      </c>
      <c r="E1067" s="26">
        <f t="shared" si="65"/>
        <v>10</v>
      </c>
      <c r="F1067" s="26">
        <f t="shared" si="66"/>
        <v>2004</v>
      </c>
      <c r="H1067" s="24">
        <f t="shared" si="67"/>
        <v>38265</v>
      </c>
    </row>
    <row r="1068" spans="2:8" x14ac:dyDescent="0.25">
      <c r="B1068" s="24">
        <v>38713</v>
      </c>
      <c r="D1068" s="26">
        <f t="shared" si="64"/>
        <v>27</v>
      </c>
      <c r="E1068" s="26">
        <f t="shared" si="65"/>
        <v>12</v>
      </c>
      <c r="F1068" s="26">
        <f t="shared" si="66"/>
        <v>2005</v>
      </c>
      <c r="H1068" s="24">
        <f t="shared" si="67"/>
        <v>38713</v>
      </c>
    </row>
    <row r="1069" spans="2:8" x14ac:dyDescent="0.25">
      <c r="B1069" s="24">
        <v>36619</v>
      </c>
      <c r="D1069" s="26">
        <f t="shared" si="64"/>
        <v>3</v>
      </c>
      <c r="E1069" s="26">
        <f t="shared" si="65"/>
        <v>4</v>
      </c>
      <c r="F1069" s="26">
        <f t="shared" si="66"/>
        <v>2000</v>
      </c>
      <c r="H1069" s="24">
        <f t="shared" si="67"/>
        <v>36619</v>
      </c>
    </row>
    <row r="1070" spans="2:8" x14ac:dyDescent="0.25">
      <c r="B1070" s="24">
        <v>43801</v>
      </c>
      <c r="D1070" s="26">
        <f t="shared" si="64"/>
        <v>2</v>
      </c>
      <c r="E1070" s="26">
        <f t="shared" si="65"/>
        <v>12</v>
      </c>
      <c r="F1070" s="26">
        <f t="shared" si="66"/>
        <v>2019</v>
      </c>
      <c r="H1070" s="24">
        <f t="shared" si="67"/>
        <v>43801</v>
      </c>
    </row>
    <row r="1071" spans="2:8" x14ac:dyDescent="0.25">
      <c r="B1071" s="24">
        <v>36842</v>
      </c>
      <c r="D1071" s="26">
        <f t="shared" si="64"/>
        <v>12</v>
      </c>
      <c r="E1071" s="26">
        <f t="shared" si="65"/>
        <v>11</v>
      </c>
      <c r="F1071" s="26">
        <f t="shared" si="66"/>
        <v>2000</v>
      </c>
      <c r="H1071" s="24">
        <f t="shared" si="67"/>
        <v>36842</v>
      </c>
    </row>
    <row r="1072" spans="2:8" x14ac:dyDescent="0.25">
      <c r="B1072" s="24">
        <v>38140</v>
      </c>
      <c r="D1072" s="26">
        <f t="shared" si="64"/>
        <v>2</v>
      </c>
      <c r="E1072" s="26">
        <f t="shared" si="65"/>
        <v>6</v>
      </c>
      <c r="F1072" s="26">
        <f t="shared" si="66"/>
        <v>2004</v>
      </c>
      <c r="H1072" s="24">
        <f t="shared" si="67"/>
        <v>38140</v>
      </c>
    </row>
    <row r="1073" spans="2:8" x14ac:dyDescent="0.25">
      <c r="B1073" s="24">
        <v>41078</v>
      </c>
      <c r="D1073" s="26">
        <f t="shared" si="64"/>
        <v>18</v>
      </c>
      <c r="E1073" s="26">
        <f t="shared" si="65"/>
        <v>6</v>
      </c>
      <c r="F1073" s="26">
        <f t="shared" si="66"/>
        <v>2012</v>
      </c>
      <c r="H1073" s="24">
        <f t="shared" si="67"/>
        <v>41078</v>
      </c>
    </row>
    <row r="1074" spans="2:8" x14ac:dyDescent="0.25">
      <c r="B1074" s="24">
        <v>44241</v>
      </c>
      <c r="D1074" s="26">
        <f t="shared" si="64"/>
        <v>14</v>
      </c>
      <c r="E1074" s="26">
        <f t="shared" si="65"/>
        <v>2</v>
      </c>
      <c r="F1074" s="26">
        <f t="shared" si="66"/>
        <v>2021</v>
      </c>
      <c r="H1074" s="24">
        <f t="shared" si="67"/>
        <v>44241</v>
      </c>
    </row>
    <row r="1075" spans="2:8" x14ac:dyDescent="0.25">
      <c r="B1075" s="24">
        <v>43579</v>
      </c>
      <c r="D1075" s="26">
        <f t="shared" si="64"/>
        <v>24</v>
      </c>
      <c r="E1075" s="26">
        <f t="shared" si="65"/>
        <v>4</v>
      </c>
      <c r="F1075" s="26">
        <f t="shared" si="66"/>
        <v>2019</v>
      </c>
      <c r="H1075" s="24">
        <f t="shared" si="67"/>
        <v>43579</v>
      </c>
    </row>
    <row r="1076" spans="2:8" x14ac:dyDescent="0.25">
      <c r="B1076" s="24">
        <v>39760</v>
      </c>
      <c r="D1076" s="26">
        <f t="shared" si="64"/>
        <v>8</v>
      </c>
      <c r="E1076" s="26">
        <f t="shared" si="65"/>
        <v>11</v>
      </c>
      <c r="F1076" s="26">
        <f t="shared" si="66"/>
        <v>2008</v>
      </c>
      <c r="H1076" s="24">
        <f t="shared" si="67"/>
        <v>39760</v>
      </c>
    </row>
    <row r="1077" spans="2:8" x14ac:dyDescent="0.25">
      <c r="B1077" s="24">
        <v>37255</v>
      </c>
      <c r="D1077" s="26">
        <f t="shared" si="64"/>
        <v>30</v>
      </c>
      <c r="E1077" s="26">
        <f t="shared" si="65"/>
        <v>12</v>
      </c>
      <c r="F1077" s="26">
        <f t="shared" si="66"/>
        <v>2001</v>
      </c>
      <c r="H1077" s="24">
        <f t="shared" si="67"/>
        <v>37255</v>
      </c>
    </row>
    <row r="1078" spans="2:8" x14ac:dyDescent="0.25">
      <c r="B1078" s="24">
        <v>37394</v>
      </c>
      <c r="D1078" s="26">
        <f t="shared" si="64"/>
        <v>18</v>
      </c>
      <c r="E1078" s="26">
        <f t="shared" si="65"/>
        <v>5</v>
      </c>
      <c r="F1078" s="26">
        <f t="shared" si="66"/>
        <v>2002</v>
      </c>
      <c r="H1078" s="24">
        <f t="shared" si="67"/>
        <v>37394</v>
      </c>
    </row>
    <row r="1079" spans="2:8" x14ac:dyDescent="0.25">
      <c r="B1079" s="24">
        <v>44076</v>
      </c>
      <c r="D1079" s="26">
        <f t="shared" si="64"/>
        <v>2</v>
      </c>
      <c r="E1079" s="26">
        <f t="shared" si="65"/>
        <v>9</v>
      </c>
      <c r="F1079" s="26">
        <f t="shared" si="66"/>
        <v>2020</v>
      </c>
      <c r="H1079" s="24">
        <f t="shared" si="67"/>
        <v>44076</v>
      </c>
    </row>
    <row r="1080" spans="2:8" x14ac:dyDescent="0.25">
      <c r="B1080" s="24">
        <v>39304</v>
      </c>
      <c r="D1080" s="26">
        <f t="shared" si="64"/>
        <v>10</v>
      </c>
      <c r="E1080" s="26">
        <f t="shared" si="65"/>
        <v>8</v>
      </c>
      <c r="F1080" s="26">
        <f t="shared" si="66"/>
        <v>2007</v>
      </c>
      <c r="H1080" s="24">
        <f t="shared" si="67"/>
        <v>39304</v>
      </c>
    </row>
    <row r="1081" spans="2:8" x14ac:dyDescent="0.25">
      <c r="B1081" s="24">
        <v>43053</v>
      </c>
      <c r="D1081" s="26">
        <f t="shared" si="64"/>
        <v>14</v>
      </c>
      <c r="E1081" s="26">
        <f t="shared" si="65"/>
        <v>11</v>
      </c>
      <c r="F1081" s="26">
        <f t="shared" si="66"/>
        <v>2017</v>
      </c>
      <c r="H1081" s="24">
        <f t="shared" si="67"/>
        <v>43053</v>
      </c>
    </row>
    <row r="1082" spans="2:8" x14ac:dyDescent="0.25">
      <c r="B1082" s="24">
        <v>42917</v>
      </c>
      <c r="D1082" s="26">
        <f t="shared" si="64"/>
        <v>1</v>
      </c>
      <c r="E1082" s="26">
        <f t="shared" si="65"/>
        <v>7</v>
      </c>
      <c r="F1082" s="26">
        <f t="shared" si="66"/>
        <v>2017</v>
      </c>
      <c r="H1082" s="24">
        <f t="shared" si="67"/>
        <v>42917</v>
      </c>
    </row>
    <row r="1083" spans="2:8" x14ac:dyDescent="0.25">
      <c r="B1083" s="24">
        <v>43849</v>
      </c>
      <c r="D1083" s="26">
        <f t="shared" si="64"/>
        <v>19</v>
      </c>
      <c r="E1083" s="26">
        <f t="shared" si="65"/>
        <v>1</v>
      </c>
      <c r="F1083" s="26">
        <f t="shared" si="66"/>
        <v>2020</v>
      </c>
      <c r="H1083" s="24">
        <f t="shared" si="67"/>
        <v>43849</v>
      </c>
    </row>
    <row r="1084" spans="2:8" x14ac:dyDescent="0.25">
      <c r="B1084" s="24">
        <v>43820</v>
      </c>
      <c r="D1084" s="26">
        <f t="shared" si="64"/>
        <v>21</v>
      </c>
      <c r="E1084" s="26">
        <f t="shared" si="65"/>
        <v>12</v>
      </c>
      <c r="F1084" s="26">
        <f t="shared" si="66"/>
        <v>2019</v>
      </c>
      <c r="H1084" s="24">
        <f t="shared" si="67"/>
        <v>43820</v>
      </c>
    </row>
    <row r="1085" spans="2:8" x14ac:dyDescent="0.25">
      <c r="B1085" s="24">
        <v>40424</v>
      </c>
      <c r="D1085" s="26">
        <f t="shared" si="64"/>
        <v>3</v>
      </c>
      <c r="E1085" s="26">
        <f t="shared" si="65"/>
        <v>9</v>
      </c>
      <c r="F1085" s="26">
        <f t="shared" si="66"/>
        <v>2010</v>
      </c>
      <c r="H1085" s="24">
        <f t="shared" si="67"/>
        <v>40424</v>
      </c>
    </row>
    <row r="1086" spans="2:8" x14ac:dyDescent="0.25">
      <c r="B1086" s="24">
        <v>40151</v>
      </c>
      <c r="D1086" s="26">
        <f t="shared" si="64"/>
        <v>4</v>
      </c>
      <c r="E1086" s="26">
        <f t="shared" si="65"/>
        <v>12</v>
      </c>
      <c r="F1086" s="26">
        <f t="shared" si="66"/>
        <v>2009</v>
      </c>
      <c r="H1086" s="24">
        <f t="shared" si="67"/>
        <v>40151</v>
      </c>
    </row>
    <row r="1087" spans="2:8" x14ac:dyDescent="0.25">
      <c r="B1087" s="24">
        <v>38611</v>
      </c>
      <c r="D1087" s="26">
        <f t="shared" si="64"/>
        <v>16</v>
      </c>
      <c r="E1087" s="26">
        <f t="shared" si="65"/>
        <v>9</v>
      </c>
      <c r="F1087" s="26">
        <f t="shared" si="66"/>
        <v>2005</v>
      </c>
      <c r="H1087" s="24">
        <f t="shared" si="67"/>
        <v>38611</v>
      </c>
    </row>
    <row r="1088" spans="2:8" x14ac:dyDescent="0.25">
      <c r="B1088" s="24">
        <v>37880</v>
      </c>
      <c r="D1088" s="26">
        <f t="shared" si="64"/>
        <v>16</v>
      </c>
      <c r="E1088" s="26">
        <f t="shared" si="65"/>
        <v>9</v>
      </c>
      <c r="F1088" s="26">
        <f t="shared" si="66"/>
        <v>2003</v>
      </c>
      <c r="H1088" s="24">
        <f t="shared" si="67"/>
        <v>37880</v>
      </c>
    </row>
    <row r="1089" spans="2:8" x14ac:dyDescent="0.25">
      <c r="B1089" s="24">
        <v>38400</v>
      </c>
      <c r="D1089" s="26">
        <f t="shared" si="64"/>
        <v>17</v>
      </c>
      <c r="E1089" s="26">
        <f t="shared" si="65"/>
        <v>2</v>
      </c>
      <c r="F1089" s="26">
        <f t="shared" si="66"/>
        <v>2005</v>
      </c>
      <c r="H1089" s="24">
        <f t="shared" si="67"/>
        <v>38400</v>
      </c>
    </row>
    <row r="1090" spans="2:8" x14ac:dyDescent="0.25">
      <c r="B1090" s="24">
        <v>42602</v>
      </c>
      <c r="D1090" s="26">
        <f t="shared" si="64"/>
        <v>20</v>
      </c>
      <c r="E1090" s="26">
        <f t="shared" si="65"/>
        <v>8</v>
      </c>
      <c r="F1090" s="26">
        <f t="shared" si="66"/>
        <v>2016</v>
      </c>
      <c r="H1090" s="24">
        <f t="shared" si="67"/>
        <v>42602</v>
      </c>
    </row>
    <row r="1091" spans="2:8" x14ac:dyDescent="0.25">
      <c r="B1091" s="24">
        <v>39393</v>
      </c>
      <c r="D1091" s="26">
        <f t="shared" si="64"/>
        <v>7</v>
      </c>
      <c r="E1091" s="26">
        <f t="shared" si="65"/>
        <v>11</v>
      </c>
      <c r="F1091" s="26">
        <f t="shared" si="66"/>
        <v>2007</v>
      </c>
      <c r="H1091" s="24">
        <f t="shared" si="67"/>
        <v>39393</v>
      </c>
    </row>
    <row r="1092" spans="2:8" x14ac:dyDescent="0.25">
      <c r="B1092" s="24">
        <v>39874</v>
      </c>
      <c r="D1092" s="26">
        <f t="shared" si="64"/>
        <v>2</v>
      </c>
      <c r="E1092" s="26">
        <f t="shared" si="65"/>
        <v>3</v>
      </c>
      <c r="F1092" s="26">
        <f t="shared" si="66"/>
        <v>2009</v>
      </c>
      <c r="H1092" s="24">
        <f t="shared" si="67"/>
        <v>39874</v>
      </c>
    </row>
    <row r="1093" spans="2:8" x14ac:dyDescent="0.25">
      <c r="B1093" s="24">
        <v>44127</v>
      </c>
      <c r="D1093" s="26">
        <f t="shared" si="64"/>
        <v>23</v>
      </c>
      <c r="E1093" s="26">
        <f t="shared" si="65"/>
        <v>10</v>
      </c>
      <c r="F1093" s="26">
        <f t="shared" si="66"/>
        <v>2020</v>
      </c>
      <c r="H1093" s="24">
        <f t="shared" si="67"/>
        <v>44127</v>
      </c>
    </row>
    <row r="1094" spans="2:8" x14ac:dyDescent="0.25">
      <c r="B1094" s="24">
        <v>37849</v>
      </c>
      <c r="D1094" s="26">
        <f t="shared" si="64"/>
        <v>16</v>
      </c>
      <c r="E1094" s="26">
        <f t="shared" si="65"/>
        <v>8</v>
      </c>
      <c r="F1094" s="26">
        <f t="shared" si="66"/>
        <v>2003</v>
      </c>
      <c r="H1094" s="24">
        <f t="shared" si="67"/>
        <v>37849</v>
      </c>
    </row>
    <row r="1095" spans="2:8" x14ac:dyDescent="0.25">
      <c r="B1095" s="24">
        <v>37209</v>
      </c>
      <c r="D1095" s="26">
        <f t="shared" si="64"/>
        <v>14</v>
      </c>
      <c r="E1095" s="26">
        <f t="shared" si="65"/>
        <v>11</v>
      </c>
      <c r="F1095" s="26">
        <f t="shared" si="66"/>
        <v>2001</v>
      </c>
      <c r="H1095" s="24">
        <f t="shared" si="67"/>
        <v>37209</v>
      </c>
    </row>
    <row r="1096" spans="2:8" x14ac:dyDescent="0.25">
      <c r="B1096" s="24">
        <v>36675</v>
      </c>
      <c r="D1096" s="26">
        <f t="shared" si="64"/>
        <v>29</v>
      </c>
      <c r="E1096" s="26">
        <f t="shared" si="65"/>
        <v>5</v>
      </c>
      <c r="F1096" s="26">
        <f t="shared" si="66"/>
        <v>2000</v>
      </c>
      <c r="H1096" s="24">
        <f t="shared" si="67"/>
        <v>36675</v>
      </c>
    </row>
    <row r="1097" spans="2:8" x14ac:dyDescent="0.25">
      <c r="B1097" s="24">
        <v>43767</v>
      </c>
      <c r="D1097" s="26">
        <f t="shared" si="64"/>
        <v>29</v>
      </c>
      <c r="E1097" s="26">
        <f t="shared" si="65"/>
        <v>10</v>
      </c>
      <c r="F1097" s="26">
        <f t="shared" si="66"/>
        <v>2019</v>
      </c>
      <c r="H1097" s="24">
        <f t="shared" si="67"/>
        <v>43767</v>
      </c>
    </row>
    <row r="1098" spans="2:8" x14ac:dyDescent="0.25">
      <c r="B1098" s="24">
        <v>42972</v>
      </c>
      <c r="D1098" s="26">
        <f t="shared" si="64"/>
        <v>25</v>
      </c>
      <c r="E1098" s="26">
        <f t="shared" si="65"/>
        <v>8</v>
      </c>
      <c r="F1098" s="26">
        <f t="shared" si="66"/>
        <v>2017</v>
      </c>
      <c r="H1098" s="24">
        <f t="shared" si="67"/>
        <v>42972</v>
      </c>
    </row>
    <row r="1099" spans="2:8" x14ac:dyDescent="0.25">
      <c r="B1099" s="24">
        <v>39129</v>
      </c>
      <c r="D1099" s="26">
        <f t="shared" si="64"/>
        <v>16</v>
      </c>
      <c r="E1099" s="26">
        <f t="shared" si="65"/>
        <v>2</v>
      </c>
      <c r="F1099" s="26">
        <f t="shared" si="66"/>
        <v>2007</v>
      </c>
      <c r="H1099" s="24">
        <f t="shared" si="67"/>
        <v>39129</v>
      </c>
    </row>
    <row r="1100" spans="2:8" x14ac:dyDescent="0.25">
      <c r="B1100" s="24">
        <v>41987</v>
      </c>
      <c r="D1100" s="26">
        <f t="shared" ref="D1100:D1163" si="68">DAY(B1100)</f>
        <v>14</v>
      </c>
      <c r="E1100" s="26">
        <f t="shared" ref="E1100:E1163" si="69">MONTH(B1100)</f>
        <v>12</v>
      </c>
      <c r="F1100" s="26">
        <f t="shared" ref="F1100:F1163" si="70">YEAR(B1100)</f>
        <v>2014</v>
      </c>
      <c r="H1100" s="24">
        <f t="shared" ref="H1100:H1163" si="71">DATE(F1100,E1100,D1100)</f>
        <v>41987</v>
      </c>
    </row>
    <row r="1101" spans="2:8" x14ac:dyDescent="0.25">
      <c r="B1101" s="24">
        <v>36831</v>
      </c>
      <c r="D1101" s="26">
        <f t="shared" si="68"/>
        <v>1</v>
      </c>
      <c r="E1101" s="26">
        <f t="shared" si="69"/>
        <v>11</v>
      </c>
      <c r="F1101" s="26">
        <f t="shared" si="70"/>
        <v>2000</v>
      </c>
      <c r="H1101" s="24">
        <f t="shared" si="71"/>
        <v>36831</v>
      </c>
    </row>
    <row r="1102" spans="2:8" x14ac:dyDescent="0.25">
      <c r="B1102" s="24">
        <v>43381</v>
      </c>
      <c r="D1102" s="26">
        <f t="shared" si="68"/>
        <v>8</v>
      </c>
      <c r="E1102" s="26">
        <f t="shared" si="69"/>
        <v>10</v>
      </c>
      <c r="F1102" s="26">
        <f t="shared" si="70"/>
        <v>2018</v>
      </c>
      <c r="H1102" s="24">
        <f t="shared" si="71"/>
        <v>43381</v>
      </c>
    </row>
    <row r="1103" spans="2:8" x14ac:dyDescent="0.25">
      <c r="B1103" s="24">
        <v>43596</v>
      </c>
      <c r="D1103" s="26">
        <f t="shared" si="68"/>
        <v>11</v>
      </c>
      <c r="E1103" s="26">
        <f t="shared" si="69"/>
        <v>5</v>
      </c>
      <c r="F1103" s="26">
        <f t="shared" si="70"/>
        <v>2019</v>
      </c>
      <c r="H1103" s="24">
        <f t="shared" si="71"/>
        <v>43596</v>
      </c>
    </row>
    <row r="1104" spans="2:8" x14ac:dyDescent="0.25">
      <c r="B1104" s="24">
        <v>43497</v>
      </c>
      <c r="D1104" s="26">
        <f t="shared" si="68"/>
        <v>1</v>
      </c>
      <c r="E1104" s="26">
        <f t="shared" si="69"/>
        <v>2</v>
      </c>
      <c r="F1104" s="26">
        <f t="shared" si="70"/>
        <v>2019</v>
      </c>
      <c r="H1104" s="24">
        <f t="shared" si="71"/>
        <v>43497</v>
      </c>
    </row>
    <row r="1105" spans="2:8" x14ac:dyDescent="0.25">
      <c r="B1105" s="24">
        <v>42426</v>
      </c>
      <c r="D1105" s="26">
        <f t="shared" si="68"/>
        <v>26</v>
      </c>
      <c r="E1105" s="26">
        <f t="shared" si="69"/>
        <v>2</v>
      </c>
      <c r="F1105" s="26">
        <f t="shared" si="70"/>
        <v>2016</v>
      </c>
      <c r="H1105" s="24">
        <f t="shared" si="71"/>
        <v>42426</v>
      </c>
    </row>
    <row r="1106" spans="2:8" x14ac:dyDescent="0.25">
      <c r="B1106" s="24">
        <v>37354</v>
      </c>
      <c r="D1106" s="26">
        <f t="shared" si="68"/>
        <v>8</v>
      </c>
      <c r="E1106" s="26">
        <f t="shared" si="69"/>
        <v>4</v>
      </c>
      <c r="F1106" s="26">
        <f t="shared" si="70"/>
        <v>2002</v>
      </c>
      <c r="H1106" s="24">
        <f t="shared" si="71"/>
        <v>37354</v>
      </c>
    </row>
    <row r="1107" spans="2:8" x14ac:dyDescent="0.25">
      <c r="B1107" s="24">
        <v>43096</v>
      </c>
      <c r="D1107" s="26">
        <f t="shared" si="68"/>
        <v>27</v>
      </c>
      <c r="E1107" s="26">
        <f t="shared" si="69"/>
        <v>12</v>
      </c>
      <c r="F1107" s="26">
        <f t="shared" si="70"/>
        <v>2017</v>
      </c>
      <c r="H1107" s="24">
        <f t="shared" si="71"/>
        <v>43096</v>
      </c>
    </row>
    <row r="1108" spans="2:8" x14ac:dyDescent="0.25">
      <c r="B1108" s="24">
        <v>43919</v>
      </c>
      <c r="D1108" s="26">
        <f t="shared" si="68"/>
        <v>29</v>
      </c>
      <c r="E1108" s="26">
        <f t="shared" si="69"/>
        <v>3</v>
      </c>
      <c r="F1108" s="26">
        <f t="shared" si="70"/>
        <v>2020</v>
      </c>
      <c r="H1108" s="24">
        <f t="shared" si="71"/>
        <v>43919</v>
      </c>
    </row>
    <row r="1109" spans="2:8" x14ac:dyDescent="0.25">
      <c r="B1109" s="24">
        <v>43002</v>
      </c>
      <c r="D1109" s="26">
        <f t="shared" si="68"/>
        <v>24</v>
      </c>
      <c r="E1109" s="26">
        <f t="shared" si="69"/>
        <v>9</v>
      </c>
      <c r="F1109" s="26">
        <f t="shared" si="70"/>
        <v>2017</v>
      </c>
      <c r="H1109" s="24">
        <f t="shared" si="71"/>
        <v>43002</v>
      </c>
    </row>
    <row r="1110" spans="2:8" x14ac:dyDescent="0.25">
      <c r="B1110" s="24">
        <v>39906</v>
      </c>
      <c r="D1110" s="26">
        <f t="shared" si="68"/>
        <v>3</v>
      </c>
      <c r="E1110" s="26">
        <f t="shared" si="69"/>
        <v>4</v>
      </c>
      <c r="F1110" s="26">
        <f t="shared" si="70"/>
        <v>2009</v>
      </c>
      <c r="H1110" s="24">
        <f t="shared" si="71"/>
        <v>39906</v>
      </c>
    </row>
    <row r="1111" spans="2:8" x14ac:dyDescent="0.25">
      <c r="B1111" s="24">
        <v>40747</v>
      </c>
      <c r="D1111" s="26">
        <f t="shared" si="68"/>
        <v>23</v>
      </c>
      <c r="E1111" s="26">
        <f t="shared" si="69"/>
        <v>7</v>
      </c>
      <c r="F1111" s="26">
        <f t="shared" si="70"/>
        <v>2011</v>
      </c>
      <c r="H1111" s="24">
        <f t="shared" si="71"/>
        <v>40747</v>
      </c>
    </row>
    <row r="1112" spans="2:8" x14ac:dyDescent="0.25">
      <c r="B1112" s="24">
        <v>41340</v>
      </c>
      <c r="D1112" s="26">
        <f t="shared" si="68"/>
        <v>7</v>
      </c>
      <c r="E1112" s="26">
        <f t="shared" si="69"/>
        <v>3</v>
      </c>
      <c r="F1112" s="26">
        <f t="shared" si="70"/>
        <v>2013</v>
      </c>
      <c r="H1112" s="24">
        <f t="shared" si="71"/>
        <v>41340</v>
      </c>
    </row>
    <row r="1113" spans="2:8" x14ac:dyDescent="0.25">
      <c r="B1113" s="24">
        <v>37987</v>
      </c>
      <c r="D1113" s="26">
        <f t="shared" si="68"/>
        <v>1</v>
      </c>
      <c r="E1113" s="26">
        <f t="shared" si="69"/>
        <v>1</v>
      </c>
      <c r="F1113" s="26">
        <f t="shared" si="70"/>
        <v>2004</v>
      </c>
      <c r="H1113" s="24">
        <f t="shared" si="71"/>
        <v>37987</v>
      </c>
    </row>
    <row r="1114" spans="2:8" x14ac:dyDescent="0.25">
      <c r="B1114" s="24">
        <v>38284</v>
      </c>
      <c r="D1114" s="26">
        <f t="shared" si="68"/>
        <v>24</v>
      </c>
      <c r="E1114" s="26">
        <f t="shared" si="69"/>
        <v>10</v>
      </c>
      <c r="F1114" s="26">
        <f t="shared" si="70"/>
        <v>2004</v>
      </c>
      <c r="H1114" s="24">
        <f t="shared" si="71"/>
        <v>38284</v>
      </c>
    </row>
    <row r="1115" spans="2:8" x14ac:dyDescent="0.25">
      <c r="B1115" s="24">
        <v>43550</v>
      </c>
      <c r="D1115" s="26">
        <f t="shared" si="68"/>
        <v>26</v>
      </c>
      <c r="E1115" s="26">
        <f t="shared" si="69"/>
        <v>3</v>
      </c>
      <c r="F1115" s="26">
        <f t="shared" si="70"/>
        <v>2019</v>
      </c>
      <c r="H1115" s="24">
        <f t="shared" si="71"/>
        <v>43550</v>
      </c>
    </row>
    <row r="1116" spans="2:8" x14ac:dyDescent="0.25">
      <c r="B1116" s="24">
        <v>42224</v>
      </c>
      <c r="D1116" s="26">
        <f t="shared" si="68"/>
        <v>8</v>
      </c>
      <c r="E1116" s="26">
        <f t="shared" si="69"/>
        <v>8</v>
      </c>
      <c r="F1116" s="26">
        <f t="shared" si="70"/>
        <v>2015</v>
      </c>
      <c r="H1116" s="24">
        <f t="shared" si="71"/>
        <v>42224</v>
      </c>
    </row>
    <row r="1117" spans="2:8" x14ac:dyDescent="0.25">
      <c r="B1117" s="24">
        <v>39066</v>
      </c>
      <c r="D1117" s="26">
        <f t="shared" si="68"/>
        <v>15</v>
      </c>
      <c r="E1117" s="26">
        <f t="shared" si="69"/>
        <v>12</v>
      </c>
      <c r="F1117" s="26">
        <f t="shared" si="70"/>
        <v>2006</v>
      </c>
      <c r="H1117" s="24">
        <f t="shared" si="71"/>
        <v>39066</v>
      </c>
    </row>
    <row r="1118" spans="2:8" x14ac:dyDescent="0.25">
      <c r="B1118" s="24">
        <v>43610</v>
      </c>
      <c r="D1118" s="26">
        <f t="shared" si="68"/>
        <v>25</v>
      </c>
      <c r="E1118" s="26">
        <f t="shared" si="69"/>
        <v>5</v>
      </c>
      <c r="F1118" s="26">
        <f t="shared" si="70"/>
        <v>2019</v>
      </c>
      <c r="H1118" s="24">
        <f t="shared" si="71"/>
        <v>43610</v>
      </c>
    </row>
    <row r="1119" spans="2:8" x14ac:dyDescent="0.25">
      <c r="B1119" s="24">
        <v>43894</v>
      </c>
      <c r="D1119" s="26">
        <f t="shared" si="68"/>
        <v>4</v>
      </c>
      <c r="E1119" s="26">
        <f t="shared" si="69"/>
        <v>3</v>
      </c>
      <c r="F1119" s="26">
        <f t="shared" si="70"/>
        <v>2020</v>
      </c>
      <c r="H1119" s="24">
        <f t="shared" si="71"/>
        <v>43894</v>
      </c>
    </row>
    <row r="1120" spans="2:8" x14ac:dyDescent="0.25">
      <c r="B1120" s="24">
        <v>42483</v>
      </c>
      <c r="D1120" s="26">
        <f t="shared" si="68"/>
        <v>23</v>
      </c>
      <c r="E1120" s="26">
        <f t="shared" si="69"/>
        <v>4</v>
      </c>
      <c r="F1120" s="26">
        <f t="shared" si="70"/>
        <v>2016</v>
      </c>
      <c r="H1120" s="24">
        <f t="shared" si="71"/>
        <v>42483</v>
      </c>
    </row>
    <row r="1121" spans="2:8" x14ac:dyDescent="0.25">
      <c r="B1121" s="24">
        <v>43353</v>
      </c>
      <c r="D1121" s="26">
        <f t="shared" si="68"/>
        <v>10</v>
      </c>
      <c r="E1121" s="26">
        <f t="shared" si="69"/>
        <v>9</v>
      </c>
      <c r="F1121" s="26">
        <f t="shared" si="70"/>
        <v>2018</v>
      </c>
      <c r="H1121" s="24">
        <f t="shared" si="71"/>
        <v>43353</v>
      </c>
    </row>
    <row r="1122" spans="2:8" x14ac:dyDescent="0.25">
      <c r="B1122" s="24">
        <v>37811</v>
      </c>
      <c r="D1122" s="26">
        <f t="shared" si="68"/>
        <v>9</v>
      </c>
      <c r="E1122" s="26">
        <f t="shared" si="69"/>
        <v>7</v>
      </c>
      <c r="F1122" s="26">
        <f t="shared" si="70"/>
        <v>2003</v>
      </c>
      <c r="H1122" s="24">
        <f t="shared" si="71"/>
        <v>37811</v>
      </c>
    </row>
    <row r="1123" spans="2:8" x14ac:dyDescent="0.25">
      <c r="B1123" s="24">
        <v>38603</v>
      </c>
      <c r="D1123" s="26">
        <f t="shared" si="68"/>
        <v>8</v>
      </c>
      <c r="E1123" s="26">
        <f t="shared" si="69"/>
        <v>9</v>
      </c>
      <c r="F1123" s="26">
        <f t="shared" si="70"/>
        <v>2005</v>
      </c>
      <c r="H1123" s="24">
        <f t="shared" si="71"/>
        <v>38603</v>
      </c>
    </row>
    <row r="1124" spans="2:8" x14ac:dyDescent="0.25">
      <c r="B1124" s="24">
        <v>41504</v>
      </c>
      <c r="D1124" s="26">
        <f t="shared" si="68"/>
        <v>18</v>
      </c>
      <c r="E1124" s="26">
        <f t="shared" si="69"/>
        <v>8</v>
      </c>
      <c r="F1124" s="26">
        <f t="shared" si="70"/>
        <v>2013</v>
      </c>
      <c r="H1124" s="24">
        <f t="shared" si="71"/>
        <v>41504</v>
      </c>
    </row>
    <row r="1125" spans="2:8" x14ac:dyDescent="0.25">
      <c r="B1125" s="24">
        <v>38916</v>
      </c>
      <c r="D1125" s="26">
        <f t="shared" si="68"/>
        <v>18</v>
      </c>
      <c r="E1125" s="26">
        <f t="shared" si="69"/>
        <v>7</v>
      </c>
      <c r="F1125" s="26">
        <f t="shared" si="70"/>
        <v>2006</v>
      </c>
      <c r="H1125" s="24">
        <f t="shared" si="71"/>
        <v>38916</v>
      </c>
    </row>
    <row r="1126" spans="2:8" x14ac:dyDescent="0.25">
      <c r="B1126" s="24">
        <v>38686</v>
      </c>
      <c r="D1126" s="26">
        <f t="shared" si="68"/>
        <v>30</v>
      </c>
      <c r="E1126" s="26">
        <f t="shared" si="69"/>
        <v>11</v>
      </c>
      <c r="F1126" s="26">
        <f t="shared" si="70"/>
        <v>2005</v>
      </c>
      <c r="H1126" s="24">
        <f t="shared" si="71"/>
        <v>38686</v>
      </c>
    </row>
    <row r="1127" spans="2:8" x14ac:dyDescent="0.25">
      <c r="B1127" s="24">
        <v>42786</v>
      </c>
      <c r="D1127" s="26">
        <f t="shared" si="68"/>
        <v>20</v>
      </c>
      <c r="E1127" s="26">
        <f t="shared" si="69"/>
        <v>2</v>
      </c>
      <c r="F1127" s="26">
        <f t="shared" si="70"/>
        <v>2017</v>
      </c>
      <c r="H1127" s="24">
        <f t="shared" si="71"/>
        <v>42786</v>
      </c>
    </row>
    <row r="1128" spans="2:8" x14ac:dyDescent="0.25">
      <c r="B1128" s="24">
        <v>37062</v>
      </c>
      <c r="D1128" s="26">
        <f t="shared" si="68"/>
        <v>20</v>
      </c>
      <c r="E1128" s="26">
        <f t="shared" si="69"/>
        <v>6</v>
      </c>
      <c r="F1128" s="26">
        <f t="shared" si="70"/>
        <v>2001</v>
      </c>
      <c r="H1128" s="24">
        <f t="shared" si="71"/>
        <v>37062</v>
      </c>
    </row>
    <row r="1129" spans="2:8" x14ac:dyDescent="0.25">
      <c r="B1129" s="24">
        <v>38527</v>
      </c>
      <c r="D1129" s="26">
        <f t="shared" si="68"/>
        <v>24</v>
      </c>
      <c r="E1129" s="26">
        <f t="shared" si="69"/>
        <v>6</v>
      </c>
      <c r="F1129" s="26">
        <f t="shared" si="70"/>
        <v>2005</v>
      </c>
      <c r="H1129" s="24">
        <f t="shared" si="71"/>
        <v>38527</v>
      </c>
    </row>
    <row r="1130" spans="2:8" x14ac:dyDescent="0.25">
      <c r="B1130" s="24">
        <v>39654</v>
      </c>
      <c r="D1130" s="26">
        <f t="shared" si="68"/>
        <v>25</v>
      </c>
      <c r="E1130" s="26">
        <f t="shared" si="69"/>
        <v>7</v>
      </c>
      <c r="F1130" s="26">
        <f t="shared" si="70"/>
        <v>2008</v>
      </c>
      <c r="H1130" s="24">
        <f t="shared" si="71"/>
        <v>39654</v>
      </c>
    </row>
    <row r="1131" spans="2:8" x14ac:dyDescent="0.25">
      <c r="B1131" s="24">
        <v>36724</v>
      </c>
      <c r="D1131" s="26">
        <f t="shared" si="68"/>
        <v>17</v>
      </c>
      <c r="E1131" s="26">
        <f t="shared" si="69"/>
        <v>7</v>
      </c>
      <c r="F1131" s="26">
        <f t="shared" si="70"/>
        <v>2000</v>
      </c>
      <c r="H1131" s="24">
        <f t="shared" si="71"/>
        <v>36724</v>
      </c>
    </row>
    <row r="1132" spans="2:8" x14ac:dyDescent="0.25">
      <c r="B1132" s="24">
        <v>38028</v>
      </c>
      <c r="D1132" s="26">
        <f t="shared" si="68"/>
        <v>11</v>
      </c>
      <c r="E1132" s="26">
        <f t="shared" si="69"/>
        <v>2</v>
      </c>
      <c r="F1132" s="26">
        <f t="shared" si="70"/>
        <v>2004</v>
      </c>
      <c r="H1132" s="24">
        <f t="shared" si="71"/>
        <v>38028</v>
      </c>
    </row>
    <row r="1133" spans="2:8" x14ac:dyDescent="0.25">
      <c r="B1133" s="24">
        <v>39071</v>
      </c>
      <c r="D1133" s="26">
        <f t="shared" si="68"/>
        <v>20</v>
      </c>
      <c r="E1133" s="26">
        <f t="shared" si="69"/>
        <v>12</v>
      </c>
      <c r="F1133" s="26">
        <f t="shared" si="70"/>
        <v>2006</v>
      </c>
      <c r="H1133" s="24">
        <f t="shared" si="71"/>
        <v>39071</v>
      </c>
    </row>
    <row r="1134" spans="2:8" x14ac:dyDescent="0.25">
      <c r="B1134" s="24">
        <v>37774</v>
      </c>
      <c r="D1134" s="26">
        <f t="shared" si="68"/>
        <v>2</v>
      </c>
      <c r="E1134" s="26">
        <f t="shared" si="69"/>
        <v>6</v>
      </c>
      <c r="F1134" s="26">
        <f t="shared" si="70"/>
        <v>2003</v>
      </c>
      <c r="H1134" s="24">
        <f t="shared" si="71"/>
        <v>37774</v>
      </c>
    </row>
    <row r="1135" spans="2:8" x14ac:dyDescent="0.25">
      <c r="B1135" s="24">
        <v>43062</v>
      </c>
      <c r="D1135" s="26">
        <f t="shared" si="68"/>
        <v>23</v>
      </c>
      <c r="E1135" s="26">
        <f t="shared" si="69"/>
        <v>11</v>
      </c>
      <c r="F1135" s="26">
        <f t="shared" si="70"/>
        <v>2017</v>
      </c>
      <c r="H1135" s="24">
        <f t="shared" si="71"/>
        <v>43062</v>
      </c>
    </row>
    <row r="1136" spans="2:8" x14ac:dyDescent="0.25">
      <c r="B1136" s="24">
        <v>38491</v>
      </c>
      <c r="D1136" s="26">
        <f t="shared" si="68"/>
        <v>19</v>
      </c>
      <c r="E1136" s="26">
        <f t="shared" si="69"/>
        <v>5</v>
      </c>
      <c r="F1136" s="26">
        <f t="shared" si="70"/>
        <v>2005</v>
      </c>
      <c r="H1136" s="24">
        <f t="shared" si="71"/>
        <v>38491</v>
      </c>
    </row>
    <row r="1137" spans="2:8" x14ac:dyDescent="0.25">
      <c r="B1137" s="24">
        <v>42048</v>
      </c>
      <c r="D1137" s="26">
        <f t="shared" si="68"/>
        <v>13</v>
      </c>
      <c r="E1137" s="26">
        <f t="shared" si="69"/>
        <v>2</v>
      </c>
      <c r="F1137" s="26">
        <f t="shared" si="70"/>
        <v>2015</v>
      </c>
      <c r="H1137" s="24">
        <f t="shared" si="71"/>
        <v>42048</v>
      </c>
    </row>
    <row r="1138" spans="2:8" x14ac:dyDescent="0.25">
      <c r="B1138" s="24">
        <v>36634</v>
      </c>
      <c r="D1138" s="26">
        <f t="shared" si="68"/>
        <v>18</v>
      </c>
      <c r="E1138" s="26">
        <f t="shared" si="69"/>
        <v>4</v>
      </c>
      <c r="F1138" s="26">
        <f t="shared" si="70"/>
        <v>2000</v>
      </c>
      <c r="H1138" s="24">
        <f t="shared" si="71"/>
        <v>36634</v>
      </c>
    </row>
    <row r="1139" spans="2:8" x14ac:dyDescent="0.25">
      <c r="B1139" s="24">
        <v>41748</v>
      </c>
      <c r="D1139" s="26">
        <f t="shared" si="68"/>
        <v>19</v>
      </c>
      <c r="E1139" s="26">
        <f t="shared" si="69"/>
        <v>4</v>
      </c>
      <c r="F1139" s="26">
        <f t="shared" si="70"/>
        <v>2014</v>
      </c>
      <c r="H1139" s="24">
        <f t="shared" si="71"/>
        <v>41748</v>
      </c>
    </row>
    <row r="1140" spans="2:8" x14ac:dyDescent="0.25">
      <c r="B1140" s="24">
        <v>43272</v>
      </c>
      <c r="D1140" s="26">
        <f t="shared" si="68"/>
        <v>21</v>
      </c>
      <c r="E1140" s="26">
        <f t="shared" si="69"/>
        <v>6</v>
      </c>
      <c r="F1140" s="26">
        <f t="shared" si="70"/>
        <v>2018</v>
      </c>
      <c r="H1140" s="24">
        <f t="shared" si="71"/>
        <v>43272</v>
      </c>
    </row>
    <row r="1141" spans="2:8" x14ac:dyDescent="0.25">
      <c r="B1141" s="24">
        <v>36789</v>
      </c>
      <c r="D1141" s="26">
        <f t="shared" si="68"/>
        <v>20</v>
      </c>
      <c r="E1141" s="26">
        <f t="shared" si="69"/>
        <v>9</v>
      </c>
      <c r="F1141" s="26">
        <f t="shared" si="70"/>
        <v>2000</v>
      </c>
      <c r="H1141" s="24">
        <f t="shared" si="71"/>
        <v>36789</v>
      </c>
    </row>
    <row r="1142" spans="2:8" x14ac:dyDescent="0.25">
      <c r="B1142" s="24">
        <v>41831</v>
      </c>
      <c r="D1142" s="26">
        <f t="shared" si="68"/>
        <v>11</v>
      </c>
      <c r="E1142" s="26">
        <f t="shared" si="69"/>
        <v>7</v>
      </c>
      <c r="F1142" s="26">
        <f t="shared" si="70"/>
        <v>2014</v>
      </c>
      <c r="H1142" s="24">
        <f t="shared" si="71"/>
        <v>41831</v>
      </c>
    </row>
    <row r="1143" spans="2:8" x14ac:dyDescent="0.25">
      <c r="B1143" s="24">
        <v>42591</v>
      </c>
      <c r="D1143" s="26">
        <f t="shared" si="68"/>
        <v>9</v>
      </c>
      <c r="E1143" s="26">
        <f t="shared" si="69"/>
        <v>8</v>
      </c>
      <c r="F1143" s="26">
        <f t="shared" si="70"/>
        <v>2016</v>
      </c>
      <c r="H1143" s="24">
        <f t="shared" si="71"/>
        <v>42591</v>
      </c>
    </row>
    <row r="1144" spans="2:8" x14ac:dyDescent="0.25">
      <c r="B1144" s="24">
        <v>37443</v>
      </c>
      <c r="D1144" s="26">
        <f t="shared" si="68"/>
        <v>6</v>
      </c>
      <c r="E1144" s="26">
        <f t="shared" si="69"/>
        <v>7</v>
      </c>
      <c r="F1144" s="26">
        <f t="shared" si="70"/>
        <v>2002</v>
      </c>
      <c r="H1144" s="24">
        <f t="shared" si="71"/>
        <v>37443</v>
      </c>
    </row>
    <row r="1145" spans="2:8" x14ac:dyDescent="0.25">
      <c r="B1145" s="24">
        <v>44490</v>
      </c>
      <c r="D1145" s="26">
        <f t="shared" si="68"/>
        <v>21</v>
      </c>
      <c r="E1145" s="26">
        <f t="shared" si="69"/>
        <v>10</v>
      </c>
      <c r="F1145" s="26">
        <f t="shared" si="70"/>
        <v>2021</v>
      </c>
      <c r="H1145" s="24">
        <f t="shared" si="71"/>
        <v>44490</v>
      </c>
    </row>
    <row r="1146" spans="2:8" x14ac:dyDescent="0.25">
      <c r="B1146" s="24">
        <v>43600</v>
      </c>
      <c r="D1146" s="26">
        <f t="shared" si="68"/>
        <v>15</v>
      </c>
      <c r="E1146" s="26">
        <f t="shared" si="69"/>
        <v>5</v>
      </c>
      <c r="F1146" s="26">
        <f t="shared" si="70"/>
        <v>2019</v>
      </c>
      <c r="H1146" s="24">
        <f t="shared" si="71"/>
        <v>43600</v>
      </c>
    </row>
    <row r="1147" spans="2:8" x14ac:dyDescent="0.25">
      <c r="B1147" s="24">
        <v>41927</v>
      </c>
      <c r="D1147" s="26">
        <f t="shared" si="68"/>
        <v>15</v>
      </c>
      <c r="E1147" s="26">
        <f t="shared" si="69"/>
        <v>10</v>
      </c>
      <c r="F1147" s="26">
        <f t="shared" si="70"/>
        <v>2014</v>
      </c>
      <c r="H1147" s="24">
        <f t="shared" si="71"/>
        <v>41927</v>
      </c>
    </row>
    <row r="1148" spans="2:8" x14ac:dyDescent="0.25">
      <c r="B1148" s="24">
        <v>44511</v>
      </c>
      <c r="D1148" s="26">
        <f t="shared" si="68"/>
        <v>11</v>
      </c>
      <c r="E1148" s="26">
        <f t="shared" si="69"/>
        <v>11</v>
      </c>
      <c r="F1148" s="26">
        <f t="shared" si="70"/>
        <v>2021</v>
      </c>
      <c r="H1148" s="24">
        <f t="shared" si="71"/>
        <v>44511</v>
      </c>
    </row>
    <row r="1149" spans="2:8" x14ac:dyDescent="0.25">
      <c r="B1149" s="24">
        <v>40540</v>
      </c>
      <c r="D1149" s="26">
        <f t="shared" si="68"/>
        <v>28</v>
      </c>
      <c r="E1149" s="26">
        <f t="shared" si="69"/>
        <v>12</v>
      </c>
      <c r="F1149" s="26">
        <f t="shared" si="70"/>
        <v>2010</v>
      </c>
      <c r="H1149" s="24">
        <f t="shared" si="71"/>
        <v>40540</v>
      </c>
    </row>
    <row r="1150" spans="2:8" x14ac:dyDescent="0.25">
      <c r="B1150" s="24">
        <v>40138</v>
      </c>
      <c r="D1150" s="26">
        <f t="shared" si="68"/>
        <v>21</v>
      </c>
      <c r="E1150" s="26">
        <f t="shared" si="69"/>
        <v>11</v>
      </c>
      <c r="F1150" s="26">
        <f t="shared" si="70"/>
        <v>2009</v>
      </c>
      <c r="H1150" s="24">
        <f t="shared" si="71"/>
        <v>40138</v>
      </c>
    </row>
    <row r="1151" spans="2:8" x14ac:dyDescent="0.25">
      <c r="B1151" s="24">
        <v>41507</v>
      </c>
      <c r="D1151" s="26">
        <f t="shared" si="68"/>
        <v>21</v>
      </c>
      <c r="E1151" s="26">
        <f t="shared" si="69"/>
        <v>8</v>
      </c>
      <c r="F1151" s="26">
        <f t="shared" si="70"/>
        <v>2013</v>
      </c>
      <c r="H1151" s="24">
        <f t="shared" si="71"/>
        <v>41507</v>
      </c>
    </row>
    <row r="1152" spans="2:8" x14ac:dyDescent="0.25">
      <c r="B1152" s="24">
        <v>43531</v>
      </c>
      <c r="D1152" s="26">
        <f t="shared" si="68"/>
        <v>7</v>
      </c>
      <c r="E1152" s="26">
        <f t="shared" si="69"/>
        <v>3</v>
      </c>
      <c r="F1152" s="26">
        <f t="shared" si="70"/>
        <v>2019</v>
      </c>
      <c r="H1152" s="24">
        <f t="shared" si="71"/>
        <v>43531</v>
      </c>
    </row>
    <row r="1153" spans="2:8" x14ac:dyDescent="0.25">
      <c r="B1153" s="24">
        <v>36555</v>
      </c>
      <c r="D1153" s="26">
        <f t="shared" si="68"/>
        <v>30</v>
      </c>
      <c r="E1153" s="26">
        <f t="shared" si="69"/>
        <v>1</v>
      </c>
      <c r="F1153" s="26">
        <f t="shared" si="70"/>
        <v>2000</v>
      </c>
      <c r="H1153" s="24">
        <f t="shared" si="71"/>
        <v>36555</v>
      </c>
    </row>
    <row r="1154" spans="2:8" x14ac:dyDescent="0.25">
      <c r="B1154" s="24">
        <v>43980</v>
      </c>
      <c r="D1154" s="26">
        <f t="shared" si="68"/>
        <v>29</v>
      </c>
      <c r="E1154" s="26">
        <f t="shared" si="69"/>
        <v>5</v>
      </c>
      <c r="F1154" s="26">
        <f t="shared" si="70"/>
        <v>2020</v>
      </c>
      <c r="H1154" s="24">
        <f t="shared" si="71"/>
        <v>43980</v>
      </c>
    </row>
    <row r="1155" spans="2:8" x14ac:dyDescent="0.25">
      <c r="B1155" s="24">
        <v>41931</v>
      </c>
      <c r="D1155" s="26">
        <f t="shared" si="68"/>
        <v>19</v>
      </c>
      <c r="E1155" s="26">
        <f t="shared" si="69"/>
        <v>10</v>
      </c>
      <c r="F1155" s="26">
        <f t="shared" si="70"/>
        <v>2014</v>
      </c>
      <c r="H1155" s="24">
        <f t="shared" si="71"/>
        <v>41931</v>
      </c>
    </row>
    <row r="1156" spans="2:8" x14ac:dyDescent="0.25">
      <c r="B1156" s="24">
        <v>43476</v>
      </c>
      <c r="D1156" s="26">
        <f t="shared" si="68"/>
        <v>11</v>
      </c>
      <c r="E1156" s="26">
        <f t="shared" si="69"/>
        <v>1</v>
      </c>
      <c r="F1156" s="26">
        <f t="shared" si="70"/>
        <v>2019</v>
      </c>
      <c r="H1156" s="24">
        <f t="shared" si="71"/>
        <v>43476</v>
      </c>
    </row>
    <row r="1157" spans="2:8" x14ac:dyDescent="0.25">
      <c r="B1157" s="24">
        <v>41267</v>
      </c>
      <c r="D1157" s="26">
        <f t="shared" si="68"/>
        <v>24</v>
      </c>
      <c r="E1157" s="26">
        <f t="shared" si="69"/>
        <v>12</v>
      </c>
      <c r="F1157" s="26">
        <f t="shared" si="70"/>
        <v>2012</v>
      </c>
      <c r="H1157" s="24">
        <f t="shared" si="71"/>
        <v>41267</v>
      </c>
    </row>
    <row r="1158" spans="2:8" x14ac:dyDescent="0.25">
      <c r="B1158" s="24">
        <v>40436</v>
      </c>
      <c r="D1158" s="26">
        <f t="shared" si="68"/>
        <v>15</v>
      </c>
      <c r="E1158" s="26">
        <f t="shared" si="69"/>
        <v>9</v>
      </c>
      <c r="F1158" s="26">
        <f t="shared" si="70"/>
        <v>2010</v>
      </c>
      <c r="H1158" s="24">
        <f t="shared" si="71"/>
        <v>40436</v>
      </c>
    </row>
    <row r="1159" spans="2:8" x14ac:dyDescent="0.25">
      <c r="B1159" s="24">
        <v>41140</v>
      </c>
      <c r="D1159" s="26">
        <f t="shared" si="68"/>
        <v>19</v>
      </c>
      <c r="E1159" s="26">
        <f t="shared" si="69"/>
        <v>8</v>
      </c>
      <c r="F1159" s="26">
        <f t="shared" si="70"/>
        <v>2012</v>
      </c>
      <c r="H1159" s="24">
        <f t="shared" si="71"/>
        <v>41140</v>
      </c>
    </row>
    <row r="1160" spans="2:8" x14ac:dyDescent="0.25">
      <c r="B1160" s="24">
        <v>39894</v>
      </c>
      <c r="D1160" s="26">
        <f t="shared" si="68"/>
        <v>22</v>
      </c>
      <c r="E1160" s="26">
        <f t="shared" si="69"/>
        <v>3</v>
      </c>
      <c r="F1160" s="26">
        <f t="shared" si="70"/>
        <v>2009</v>
      </c>
      <c r="H1160" s="24">
        <f t="shared" si="71"/>
        <v>39894</v>
      </c>
    </row>
    <row r="1161" spans="2:8" x14ac:dyDescent="0.25">
      <c r="B1161" s="24">
        <v>43563</v>
      </c>
      <c r="D1161" s="26">
        <f t="shared" si="68"/>
        <v>8</v>
      </c>
      <c r="E1161" s="26">
        <f t="shared" si="69"/>
        <v>4</v>
      </c>
      <c r="F1161" s="26">
        <f t="shared" si="70"/>
        <v>2019</v>
      </c>
      <c r="H1161" s="24">
        <f t="shared" si="71"/>
        <v>43563</v>
      </c>
    </row>
    <row r="1162" spans="2:8" x14ac:dyDescent="0.25">
      <c r="B1162" s="24">
        <v>42389</v>
      </c>
      <c r="D1162" s="26">
        <f t="shared" si="68"/>
        <v>20</v>
      </c>
      <c r="E1162" s="26">
        <f t="shared" si="69"/>
        <v>1</v>
      </c>
      <c r="F1162" s="26">
        <f t="shared" si="70"/>
        <v>2016</v>
      </c>
      <c r="H1162" s="24">
        <f t="shared" si="71"/>
        <v>42389</v>
      </c>
    </row>
    <row r="1163" spans="2:8" x14ac:dyDescent="0.25">
      <c r="B1163" s="24">
        <v>38104</v>
      </c>
      <c r="D1163" s="26">
        <f t="shared" si="68"/>
        <v>27</v>
      </c>
      <c r="E1163" s="26">
        <f t="shared" si="69"/>
        <v>4</v>
      </c>
      <c r="F1163" s="26">
        <f t="shared" si="70"/>
        <v>2004</v>
      </c>
      <c r="H1163" s="24">
        <f t="shared" si="71"/>
        <v>38104</v>
      </c>
    </row>
    <row r="1164" spans="2:8" x14ac:dyDescent="0.25">
      <c r="B1164" s="24">
        <v>40207</v>
      </c>
      <c r="D1164" s="26">
        <f t="shared" ref="D1164:D1227" si="72">DAY(B1164)</f>
        <v>29</v>
      </c>
      <c r="E1164" s="26">
        <f t="shared" ref="E1164:E1227" si="73">MONTH(B1164)</f>
        <v>1</v>
      </c>
      <c r="F1164" s="26">
        <f t="shared" ref="F1164:F1227" si="74">YEAR(B1164)</f>
        <v>2010</v>
      </c>
      <c r="H1164" s="24">
        <f t="shared" ref="H1164:H1227" si="75">DATE(F1164,E1164,D1164)</f>
        <v>40207</v>
      </c>
    </row>
    <row r="1165" spans="2:8" x14ac:dyDescent="0.25">
      <c r="B1165" s="24">
        <v>38973</v>
      </c>
      <c r="D1165" s="26">
        <f t="shared" si="72"/>
        <v>13</v>
      </c>
      <c r="E1165" s="26">
        <f t="shared" si="73"/>
        <v>9</v>
      </c>
      <c r="F1165" s="26">
        <f t="shared" si="74"/>
        <v>2006</v>
      </c>
      <c r="H1165" s="24">
        <f t="shared" si="75"/>
        <v>38973</v>
      </c>
    </row>
    <row r="1166" spans="2:8" x14ac:dyDescent="0.25">
      <c r="B1166" s="24">
        <v>41254</v>
      </c>
      <c r="D1166" s="26">
        <f t="shared" si="72"/>
        <v>11</v>
      </c>
      <c r="E1166" s="26">
        <f t="shared" si="73"/>
        <v>12</v>
      </c>
      <c r="F1166" s="26">
        <f t="shared" si="74"/>
        <v>2012</v>
      </c>
      <c r="H1166" s="24">
        <f t="shared" si="75"/>
        <v>41254</v>
      </c>
    </row>
    <row r="1167" spans="2:8" x14ac:dyDescent="0.25">
      <c r="B1167" s="24">
        <v>39399</v>
      </c>
      <c r="D1167" s="26">
        <f t="shared" si="72"/>
        <v>13</v>
      </c>
      <c r="E1167" s="26">
        <f t="shared" si="73"/>
        <v>11</v>
      </c>
      <c r="F1167" s="26">
        <f t="shared" si="74"/>
        <v>2007</v>
      </c>
      <c r="H1167" s="24">
        <f t="shared" si="75"/>
        <v>39399</v>
      </c>
    </row>
    <row r="1168" spans="2:8" x14ac:dyDescent="0.25">
      <c r="B1168" s="24">
        <v>39581</v>
      </c>
      <c r="D1168" s="26">
        <f t="shared" si="72"/>
        <v>13</v>
      </c>
      <c r="E1168" s="26">
        <f t="shared" si="73"/>
        <v>5</v>
      </c>
      <c r="F1168" s="26">
        <f t="shared" si="74"/>
        <v>2008</v>
      </c>
      <c r="H1168" s="24">
        <f t="shared" si="75"/>
        <v>39581</v>
      </c>
    </row>
    <row r="1169" spans="2:8" x14ac:dyDescent="0.25">
      <c r="B1169" s="24">
        <v>42414</v>
      </c>
      <c r="D1169" s="26">
        <f t="shared" si="72"/>
        <v>14</v>
      </c>
      <c r="E1169" s="26">
        <f t="shared" si="73"/>
        <v>2</v>
      </c>
      <c r="F1169" s="26">
        <f t="shared" si="74"/>
        <v>2016</v>
      </c>
      <c r="H1169" s="24">
        <f t="shared" si="75"/>
        <v>42414</v>
      </c>
    </row>
    <row r="1170" spans="2:8" x14ac:dyDescent="0.25">
      <c r="B1170" s="24">
        <v>39120</v>
      </c>
      <c r="D1170" s="26">
        <f t="shared" si="72"/>
        <v>7</v>
      </c>
      <c r="E1170" s="26">
        <f t="shared" si="73"/>
        <v>2</v>
      </c>
      <c r="F1170" s="26">
        <f t="shared" si="74"/>
        <v>2007</v>
      </c>
      <c r="H1170" s="24">
        <f t="shared" si="75"/>
        <v>39120</v>
      </c>
    </row>
    <row r="1171" spans="2:8" x14ac:dyDescent="0.25">
      <c r="B1171" s="24">
        <v>42368</v>
      </c>
      <c r="D1171" s="26">
        <f t="shared" si="72"/>
        <v>30</v>
      </c>
      <c r="E1171" s="26">
        <f t="shared" si="73"/>
        <v>12</v>
      </c>
      <c r="F1171" s="26">
        <f t="shared" si="74"/>
        <v>2015</v>
      </c>
      <c r="H1171" s="24">
        <f t="shared" si="75"/>
        <v>42368</v>
      </c>
    </row>
    <row r="1172" spans="2:8" x14ac:dyDescent="0.25">
      <c r="B1172" s="24">
        <v>41899</v>
      </c>
      <c r="D1172" s="26">
        <f t="shared" si="72"/>
        <v>17</v>
      </c>
      <c r="E1172" s="26">
        <f t="shared" si="73"/>
        <v>9</v>
      </c>
      <c r="F1172" s="26">
        <f t="shared" si="74"/>
        <v>2014</v>
      </c>
      <c r="H1172" s="24">
        <f t="shared" si="75"/>
        <v>41899</v>
      </c>
    </row>
    <row r="1173" spans="2:8" x14ac:dyDescent="0.25">
      <c r="B1173" s="24">
        <v>42960</v>
      </c>
      <c r="D1173" s="26">
        <f t="shared" si="72"/>
        <v>13</v>
      </c>
      <c r="E1173" s="26">
        <f t="shared" si="73"/>
        <v>8</v>
      </c>
      <c r="F1173" s="26">
        <f t="shared" si="74"/>
        <v>2017</v>
      </c>
      <c r="H1173" s="24">
        <f t="shared" si="75"/>
        <v>42960</v>
      </c>
    </row>
    <row r="1174" spans="2:8" x14ac:dyDescent="0.25">
      <c r="B1174" s="24">
        <v>43101</v>
      </c>
      <c r="D1174" s="26">
        <f t="shared" si="72"/>
        <v>1</v>
      </c>
      <c r="E1174" s="26">
        <f t="shared" si="73"/>
        <v>1</v>
      </c>
      <c r="F1174" s="26">
        <f t="shared" si="74"/>
        <v>2018</v>
      </c>
      <c r="H1174" s="24">
        <f t="shared" si="75"/>
        <v>43101</v>
      </c>
    </row>
    <row r="1175" spans="2:8" x14ac:dyDescent="0.25">
      <c r="B1175" s="24">
        <v>41527</v>
      </c>
      <c r="D1175" s="26">
        <f t="shared" si="72"/>
        <v>10</v>
      </c>
      <c r="E1175" s="26">
        <f t="shared" si="73"/>
        <v>9</v>
      </c>
      <c r="F1175" s="26">
        <f t="shared" si="74"/>
        <v>2013</v>
      </c>
      <c r="H1175" s="24">
        <f t="shared" si="75"/>
        <v>41527</v>
      </c>
    </row>
    <row r="1176" spans="2:8" x14ac:dyDescent="0.25">
      <c r="B1176" s="24">
        <v>43016</v>
      </c>
      <c r="D1176" s="26">
        <f t="shared" si="72"/>
        <v>8</v>
      </c>
      <c r="E1176" s="26">
        <f t="shared" si="73"/>
        <v>10</v>
      </c>
      <c r="F1176" s="26">
        <f t="shared" si="74"/>
        <v>2017</v>
      </c>
      <c r="H1176" s="24">
        <f t="shared" si="75"/>
        <v>43016</v>
      </c>
    </row>
    <row r="1177" spans="2:8" x14ac:dyDescent="0.25">
      <c r="B1177" s="24">
        <v>38705</v>
      </c>
      <c r="D1177" s="26">
        <f t="shared" si="72"/>
        <v>19</v>
      </c>
      <c r="E1177" s="26">
        <f t="shared" si="73"/>
        <v>12</v>
      </c>
      <c r="F1177" s="26">
        <f t="shared" si="74"/>
        <v>2005</v>
      </c>
      <c r="H1177" s="24">
        <f t="shared" si="75"/>
        <v>38705</v>
      </c>
    </row>
    <row r="1178" spans="2:8" x14ac:dyDescent="0.25">
      <c r="B1178" s="24">
        <v>37243</v>
      </c>
      <c r="D1178" s="26">
        <f t="shared" si="72"/>
        <v>18</v>
      </c>
      <c r="E1178" s="26">
        <f t="shared" si="73"/>
        <v>12</v>
      </c>
      <c r="F1178" s="26">
        <f t="shared" si="74"/>
        <v>2001</v>
      </c>
      <c r="H1178" s="24">
        <f t="shared" si="75"/>
        <v>37243</v>
      </c>
    </row>
    <row r="1179" spans="2:8" x14ac:dyDescent="0.25">
      <c r="B1179" s="24">
        <v>43266</v>
      </c>
      <c r="D1179" s="26">
        <f t="shared" si="72"/>
        <v>15</v>
      </c>
      <c r="E1179" s="26">
        <f t="shared" si="73"/>
        <v>6</v>
      </c>
      <c r="F1179" s="26">
        <f t="shared" si="74"/>
        <v>2018</v>
      </c>
      <c r="H1179" s="24">
        <f t="shared" si="75"/>
        <v>43266</v>
      </c>
    </row>
    <row r="1180" spans="2:8" x14ac:dyDescent="0.25">
      <c r="B1180" s="24">
        <v>43022</v>
      </c>
      <c r="D1180" s="26">
        <f t="shared" si="72"/>
        <v>14</v>
      </c>
      <c r="E1180" s="26">
        <f t="shared" si="73"/>
        <v>10</v>
      </c>
      <c r="F1180" s="26">
        <f t="shared" si="74"/>
        <v>2017</v>
      </c>
      <c r="H1180" s="24">
        <f t="shared" si="75"/>
        <v>43022</v>
      </c>
    </row>
    <row r="1181" spans="2:8" x14ac:dyDescent="0.25">
      <c r="B1181" s="24">
        <v>43997</v>
      </c>
      <c r="D1181" s="26">
        <f t="shared" si="72"/>
        <v>15</v>
      </c>
      <c r="E1181" s="26">
        <f t="shared" si="73"/>
        <v>6</v>
      </c>
      <c r="F1181" s="26">
        <f t="shared" si="74"/>
        <v>2020</v>
      </c>
      <c r="H1181" s="24">
        <f t="shared" si="75"/>
        <v>43997</v>
      </c>
    </row>
    <row r="1182" spans="2:8" x14ac:dyDescent="0.25">
      <c r="B1182" s="24">
        <v>39174</v>
      </c>
      <c r="D1182" s="26">
        <f t="shared" si="72"/>
        <v>2</v>
      </c>
      <c r="E1182" s="26">
        <f t="shared" si="73"/>
        <v>4</v>
      </c>
      <c r="F1182" s="26">
        <f t="shared" si="74"/>
        <v>2007</v>
      </c>
      <c r="H1182" s="24">
        <f t="shared" si="75"/>
        <v>39174</v>
      </c>
    </row>
    <row r="1183" spans="2:8" x14ac:dyDescent="0.25">
      <c r="B1183" s="24">
        <v>40171</v>
      </c>
      <c r="D1183" s="26">
        <f t="shared" si="72"/>
        <v>24</v>
      </c>
      <c r="E1183" s="26">
        <f t="shared" si="73"/>
        <v>12</v>
      </c>
      <c r="F1183" s="26">
        <f t="shared" si="74"/>
        <v>2009</v>
      </c>
      <c r="H1183" s="24">
        <f t="shared" si="75"/>
        <v>40171</v>
      </c>
    </row>
    <row r="1184" spans="2:8" x14ac:dyDescent="0.25">
      <c r="B1184" s="24">
        <v>42951</v>
      </c>
      <c r="D1184" s="26">
        <f t="shared" si="72"/>
        <v>4</v>
      </c>
      <c r="E1184" s="26">
        <f t="shared" si="73"/>
        <v>8</v>
      </c>
      <c r="F1184" s="26">
        <f t="shared" si="74"/>
        <v>2017</v>
      </c>
      <c r="H1184" s="24">
        <f t="shared" si="75"/>
        <v>42951</v>
      </c>
    </row>
    <row r="1185" spans="2:8" x14ac:dyDescent="0.25">
      <c r="B1185" s="24">
        <v>37399</v>
      </c>
      <c r="D1185" s="26">
        <f t="shared" si="72"/>
        <v>23</v>
      </c>
      <c r="E1185" s="26">
        <f t="shared" si="73"/>
        <v>5</v>
      </c>
      <c r="F1185" s="26">
        <f t="shared" si="74"/>
        <v>2002</v>
      </c>
      <c r="H1185" s="24">
        <f t="shared" si="75"/>
        <v>37399</v>
      </c>
    </row>
    <row r="1186" spans="2:8" x14ac:dyDescent="0.25">
      <c r="B1186" s="24">
        <v>37218</v>
      </c>
      <c r="D1186" s="26">
        <f t="shared" si="72"/>
        <v>23</v>
      </c>
      <c r="E1186" s="26">
        <f t="shared" si="73"/>
        <v>11</v>
      </c>
      <c r="F1186" s="26">
        <f t="shared" si="74"/>
        <v>2001</v>
      </c>
      <c r="H1186" s="24">
        <f t="shared" si="75"/>
        <v>37218</v>
      </c>
    </row>
    <row r="1187" spans="2:8" x14ac:dyDescent="0.25">
      <c r="B1187" s="24">
        <v>38739</v>
      </c>
      <c r="D1187" s="26">
        <f t="shared" si="72"/>
        <v>22</v>
      </c>
      <c r="E1187" s="26">
        <f t="shared" si="73"/>
        <v>1</v>
      </c>
      <c r="F1187" s="26">
        <f t="shared" si="74"/>
        <v>2006</v>
      </c>
      <c r="H1187" s="24">
        <f t="shared" si="75"/>
        <v>38739</v>
      </c>
    </row>
    <row r="1188" spans="2:8" x14ac:dyDescent="0.25">
      <c r="B1188" s="24">
        <v>37682</v>
      </c>
      <c r="D1188" s="26">
        <f t="shared" si="72"/>
        <v>2</v>
      </c>
      <c r="E1188" s="26">
        <f t="shared" si="73"/>
        <v>3</v>
      </c>
      <c r="F1188" s="26">
        <f t="shared" si="74"/>
        <v>2003</v>
      </c>
      <c r="H1188" s="24">
        <f t="shared" si="75"/>
        <v>37682</v>
      </c>
    </row>
    <row r="1189" spans="2:8" x14ac:dyDescent="0.25">
      <c r="B1189" s="24">
        <v>42509</v>
      </c>
      <c r="D1189" s="26">
        <f t="shared" si="72"/>
        <v>19</v>
      </c>
      <c r="E1189" s="26">
        <f t="shared" si="73"/>
        <v>5</v>
      </c>
      <c r="F1189" s="26">
        <f t="shared" si="74"/>
        <v>2016</v>
      </c>
      <c r="H1189" s="24">
        <f t="shared" si="75"/>
        <v>42509</v>
      </c>
    </row>
    <row r="1190" spans="2:8" x14ac:dyDescent="0.25">
      <c r="B1190" s="24">
        <v>37366</v>
      </c>
      <c r="D1190" s="26">
        <f t="shared" si="72"/>
        <v>20</v>
      </c>
      <c r="E1190" s="26">
        <f t="shared" si="73"/>
        <v>4</v>
      </c>
      <c r="F1190" s="26">
        <f t="shared" si="74"/>
        <v>2002</v>
      </c>
      <c r="H1190" s="24">
        <f t="shared" si="75"/>
        <v>37366</v>
      </c>
    </row>
    <row r="1191" spans="2:8" x14ac:dyDescent="0.25">
      <c r="B1191" s="24">
        <v>40698</v>
      </c>
      <c r="D1191" s="26">
        <f t="shared" si="72"/>
        <v>4</v>
      </c>
      <c r="E1191" s="26">
        <f t="shared" si="73"/>
        <v>6</v>
      </c>
      <c r="F1191" s="26">
        <f t="shared" si="74"/>
        <v>2011</v>
      </c>
      <c r="H1191" s="24">
        <f t="shared" si="75"/>
        <v>40698</v>
      </c>
    </row>
    <row r="1192" spans="2:8" x14ac:dyDescent="0.25">
      <c r="B1192" s="24">
        <v>42510</v>
      </c>
      <c r="D1192" s="26">
        <f t="shared" si="72"/>
        <v>20</v>
      </c>
      <c r="E1192" s="26">
        <f t="shared" si="73"/>
        <v>5</v>
      </c>
      <c r="F1192" s="26">
        <f t="shared" si="74"/>
        <v>2016</v>
      </c>
      <c r="H1192" s="24">
        <f t="shared" si="75"/>
        <v>42510</v>
      </c>
    </row>
    <row r="1193" spans="2:8" x14ac:dyDescent="0.25">
      <c r="B1193" s="24">
        <v>41450</v>
      </c>
      <c r="D1193" s="26">
        <f t="shared" si="72"/>
        <v>25</v>
      </c>
      <c r="E1193" s="26">
        <f t="shared" si="73"/>
        <v>6</v>
      </c>
      <c r="F1193" s="26">
        <f t="shared" si="74"/>
        <v>2013</v>
      </c>
      <c r="H1193" s="24">
        <f t="shared" si="75"/>
        <v>41450</v>
      </c>
    </row>
    <row r="1194" spans="2:8" x14ac:dyDescent="0.25">
      <c r="B1194" s="24">
        <v>38738</v>
      </c>
      <c r="D1194" s="26">
        <f t="shared" si="72"/>
        <v>21</v>
      </c>
      <c r="E1194" s="26">
        <f t="shared" si="73"/>
        <v>1</v>
      </c>
      <c r="F1194" s="26">
        <f t="shared" si="74"/>
        <v>2006</v>
      </c>
      <c r="H1194" s="24">
        <f t="shared" si="75"/>
        <v>38738</v>
      </c>
    </row>
    <row r="1195" spans="2:8" x14ac:dyDescent="0.25">
      <c r="B1195" s="24">
        <v>43088</v>
      </c>
      <c r="D1195" s="26">
        <f t="shared" si="72"/>
        <v>19</v>
      </c>
      <c r="E1195" s="26">
        <f t="shared" si="73"/>
        <v>12</v>
      </c>
      <c r="F1195" s="26">
        <f t="shared" si="74"/>
        <v>2017</v>
      </c>
      <c r="H1195" s="24">
        <f t="shared" si="75"/>
        <v>43088</v>
      </c>
    </row>
    <row r="1196" spans="2:8" x14ac:dyDescent="0.25">
      <c r="B1196" s="24">
        <v>41981</v>
      </c>
      <c r="D1196" s="26">
        <f t="shared" si="72"/>
        <v>8</v>
      </c>
      <c r="E1196" s="26">
        <f t="shared" si="73"/>
        <v>12</v>
      </c>
      <c r="F1196" s="26">
        <f t="shared" si="74"/>
        <v>2014</v>
      </c>
      <c r="H1196" s="24">
        <f t="shared" si="75"/>
        <v>41981</v>
      </c>
    </row>
    <row r="1197" spans="2:8" x14ac:dyDescent="0.25">
      <c r="B1197" s="24">
        <v>41938</v>
      </c>
      <c r="D1197" s="26">
        <f t="shared" si="72"/>
        <v>26</v>
      </c>
      <c r="E1197" s="26">
        <f t="shared" si="73"/>
        <v>10</v>
      </c>
      <c r="F1197" s="26">
        <f t="shared" si="74"/>
        <v>2014</v>
      </c>
      <c r="H1197" s="24">
        <f t="shared" si="75"/>
        <v>41938</v>
      </c>
    </row>
    <row r="1198" spans="2:8" x14ac:dyDescent="0.25">
      <c r="B1198" s="24">
        <v>41528</v>
      </c>
      <c r="D1198" s="26">
        <f t="shared" si="72"/>
        <v>11</v>
      </c>
      <c r="E1198" s="26">
        <f t="shared" si="73"/>
        <v>9</v>
      </c>
      <c r="F1198" s="26">
        <f t="shared" si="74"/>
        <v>2013</v>
      </c>
      <c r="H1198" s="24">
        <f t="shared" si="75"/>
        <v>41528</v>
      </c>
    </row>
    <row r="1199" spans="2:8" x14ac:dyDescent="0.25">
      <c r="B1199" s="24">
        <v>37648</v>
      </c>
      <c r="D1199" s="26">
        <f t="shared" si="72"/>
        <v>27</v>
      </c>
      <c r="E1199" s="26">
        <f t="shared" si="73"/>
        <v>1</v>
      </c>
      <c r="F1199" s="26">
        <f t="shared" si="74"/>
        <v>2003</v>
      </c>
      <c r="H1199" s="24">
        <f t="shared" si="75"/>
        <v>37648</v>
      </c>
    </row>
    <row r="1200" spans="2:8" x14ac:dyDescent="0.25">
      <c r="B1200" s="24">
        <v>43691</v>
      </c>
      <c r="D1200" s="26">
        <f t="shared" si="72"/>
        <v>14</v>
      </c>
      <c r="E1200" s="26">
        <f t="shared" si="73"/>
        <v>8</v>
      </c>
      <c r="F1200" s="26">
        <f t="shared" si="74"/>
        <v>2019</v>
      </c>
      <c r="H1200" s="24">
        <f t="shared" si="75"/>
        <v>43691</v>
      </c>
    </row>
    <row r="1201" spans="2:8" x14ac:dyDescent="0.25">
      <c r="B1201" s="24">
        <v>39978</v>
      </c>
      <c r="D1201" s="26">
        <f t="shared" si="72"/>
        <v>14</v>
      </c>
      <c r="E1201" s="26">
        <f t="shared" si="73"/>
        <v>6</v>
      </c>
      <c r="F1201" s="26">
        <f t="shared" si="74"/>
        <v>2009</v>
      </c>
      <c r="H1201" s="24">
        <f t="shared" si="75"/>
        <v>39978</v>
      </c>
    </row>
    <row r="1202" spans="2:8" x14ac:dyDescent="0.25">
      <c r="B1202" s="24">
        <v>41318</v>
      </c>
      <c r="D1202" s="26">
        <f t="shared" si="72"/>
        <v>13</v>
      </c>
      <c r="E1202" s="26">
        <f t="shared" si="73"/>
        <v>2</v>
      </c>
      <c r="F1202" s="26">
        <f t="shared" si="74"/>
        <v>2013</v>
      </c>
      <c r="H1202" s="24">
        <f t="shared" si="75"/>
        <v>41318</v>
      </c>
    </row>
    <row r="1203" spans="2:8" x14ac:dyDescent="0.25">
      <c r="B1203" s="24">
        <v>39116</v>
      </c>
      <c r="D1203" s="26">
        <f t="shared" si="72"/>
        <v>3</v>
      </c>
      <c r="E1203" s="26">
        <f t="shared" si="73"/>
        <v>2</v>
      </c>
      <c r="F1203" s="26">
        <f t="shared" si="74"/>
        <v>2007</v>
      </c>
      <c r="H1203" s="24">
        <f t="shared" si="75"/>
        <v>39116</v>
      </c>
    </row>
    <row r="1204" spans="2:8" x14ac:dyDescent="0.25">
      <c r="B1204" s="24">
        <v>37068</v>
      </c>
      <c r="D1204" s="26">
        <f t="shared" si="72"/>
        <v>26</v>
      </c>
      <c r="E1204" s="26">
        <f t="shared" si="73"/>
        <v>6</v>
      </c>
      <c r="F1204" s="26">
        <f t="shared" si="74"/>
        <v>2001</v>
      </c>
      <c r="H1204" s="24">
        <f t="shared" si="75"/>
        <v>37068</v>
      </c>
    </row>
    <row r="1205" spans="2:8" x14ac:dyDescent="0.25">
      <c r="B1205" s="24">
        <v>39703</v>
      </c>
      <c r="D1205" s="26">
        <f t="shared" si="72"/>
        <v>12</v>
      </c>
      <c r="E1205" s="26">
        <f t="shared" si="73"/>
        <v>9</v>
      </c>
      <c r="F1205" s="26">
        <f t="shared" si="74"/>
        <v>2008</v>
      </c>
      <c r="H1205" s="24">
        <f t="shared" si="75"/>
        <v>39703</v>
      </c>
    </row>
    <row r="1206" spans="2:8" x14ac:dyDescent="0.25">
      <c r="B1206" s="24">
        <v>38999</v>
      </c>
      <c r="D1206" s="26">
        <f t="shared" si="72"/>
        <v>9</v>
      </c>
      <c r="E1206" s="26">
        <f t="shared" si="73"/>
        <v>10</v>
      </c>
      <c r="F1206" s="26">
        <f t="shared" si="74"/>
        <v>2006</v>
      </c>
      <c r="H1206" s="24">
        <f t="shared" si="75"/>
        <v>38999</v>
      </c>
    </row>
    <row r="1207" spans="2:8" x14ac:dyDescent="0.25">
      <c r="B1207" s="24">
        <v>42292</v>
      </c>
      <c r="D1207" s="26">
        <f t="shared" si="72"/>
        <v>15</v>
      </c>
      <c r="E1207" s="26">
        <f t="shared" si="73"/>
        <v>10</v>
      </c>
      <c r="F1207" s="26">
        <f t="shared" si="74"/>
        <v>2015</v>
      </c>
      <c r="H1207" s="24">
        <f t="shared" si="75"/>
        <v>42292</v>
      </c>
    </row>
    <row r="1208" spans="2:8" x14ac:dyDescent="0.25">
      <c r="B1208" s="24">
        <v>36789</v>
      </c>
      <c r="D1208" s="26">
        <f t="shared" si="72"/>
        <v>20</v>
      </c>
      <c r="E1208" s="26">
        <f t="shared" si="73"/>
        <v>9</v>
      </c>
      <c r="F1208" s="26">
        <f t="shared" si="74"/>
        <v>2000</v>
      </c>
      <c r="H1208" s="24">
        <f t="shared" si="75"/>
        <v>36789</v>
      </c>
    </row>
    <row r="1209" spans="2:8" x14ac:dyDescent="0.25">
      <c r="B1209" s="24">
        <v>41773</v>
      </c>
      <c r="D1209" s="26">
        <f t="shared" si="72"/>
        <v>14</v>
      </c>
      <c r="E1209" s="26">
        <f t="shared" si="73"/>
        <v>5</v>
      </c>
      <c r="F1209" s="26">
        <f t="shared" si="74"/>
        <v>2014</v>
      </c>
      <c r="H1209" s="24">
        <f t="shared" si="75"/>
        <v>41773</v>
      </c>
    </row>
    <row r="1210" spans="2:8" x14ac:dyDescent="0.25">
      <c r="B1210" s="24">
        <v>38389</v>
      </c>
      <c r="D1210" s="26">
        <f t="shared" si="72"/>
        <v>6</v>
      </c>
      <c r="E1210" s="26">
        <f t="shared" si="73"/>
        <v>2</v>
      </c>
      <c r="F1210" s="26">
        <f t="shared" si="74"/>
        <v>2005</v>
      </c>
      <c r="H1210" s="24">
        <f t="shared" si="75"/>
        <v>38389</v>
      </c>
    </row>
    <row r="1211" spans="2:8" x14ac:dyDescent="0.25">
      <c r="B1211" s="24">
        <v>40295</v>
      </c>
      <c r="D1211" s="26">
        <f t="shared" si="72"/>
        <v>27</v>
      </c>
      <c r="E1211" s="26">
        <f t="shared" si="73"/>
        <v>4</v>
      </c>
      <c r="F1211" s="26">
        <f t="shared" si="74"/>
        <v>2010</v>
      </c>
      <c r="H1211" s="24">
        <f t="shared" si="75"/>
        <v>40295</v>
      </c>
    </row>
    <row r="1212" spans="2:8" x14ac:dyDescent="0.25">
      <c r="B1212" s="24">
        <v>37820</v>
      </c>
      <c r="D1212" s="26">
        <f t="shared" si="72"/>
        <v>18</v>
      </c>
      <c r="E1212" s="26">
        <f t="shared" si="73"/>
        <v>7</v>
      </c>
      <c r="F1212" s="26">
        <f t="shared" si="74"/>
        <v>2003</v>
      </c>
      <c r="H1212" s="24">
        <f t="shared" si="75"/>
        <v>37820</v>
      </c>
    </row>
    <row r="1213" spans="2:8" x14ac:dyDescent="0.25">
      <c r="B1213" s="24">
        <v>41677</v>
      </c>
      <c r="D1213" s="26">
        <f t="shared" si="72"/>
        <v>7</v>
      </c>
      <c r="E1213" s="26">
        <f t="shared" si="73"/>
        <v>2</v>
      </c>
      <c r="F1213" s="26">
        <f t="shared" si="74"/>
        <v>2014</v>
      </c>
      <c r="H1213" s="24">
        <f t="shared" si="75"/>
        <v>41677</v>
      </c>
    </row>
    <row r="1214" spans="2:8" x14ac:dyDescent="0.25">
      <c r="B1214" s="24">
        <v>43627</v>
      </c>
      <c r="D1214" s="26">
        <f t="shared" si="72"/>
        <v>11</v>
      </c>
      <c r="E1214" s="26">
        <f t="shared" si="73"/>
        <v>6</v>
      </c>
      <c r="F1214" s="26">
        <f t="shared" si="74"/>
        <v>2019</v>
      </c>
      <c r="H1214" s="24">
        <f t="shared" si="75"/>
        <v>43627</v>
      </c>
    </row>
    <row r="1215" spans="2:8" x14ac:dyDescent="0.25">
      <c r="B1215" s="24">
        <v>37732</v>
      </c>
      <c r="D1215" s="26">
        <f t="shared" si="72"/>
        <v>21</v>
      </c>
      <c r="E1215" s="26">
        <f t="shared" si="73"/>
        <v>4</v>
      </c>
      <c r="F1215" s="26">
        <f t="shared" si="74"/>
        <v>2003</v>
      </c>
      <c r="H1215" s="24">
        <f t="shared" si="75"/>
        <v>37732</v>
      </c>
    </row>
    <row r="1216" spans="2:8" x14ac:dyDescent="0.25">
      <c r="B1216" s="24">
        <v>43028</v>
      </c>
      <c r="D1216" s="26">
        <f t="shared" si="72"/>
        <v>20</v>
      </c>
      <c r="E1216" s="26">
        <f t="shared" si="73"/>
        <v>10</v>
      </c>
      <c r="F1216" s="26">
        <f t="shared" si="74"/>
        <v>2017</v>
      </c>
      <c r="H1216" s="24">
        <f t="shared" si="75"/>
        <v>43028</v>
      </c>
    </row>
    <row r="1217" spans="2:8" x14ac:dyDescent="0.25">
      <c r="B1217" s="24">
        <v>41206</v>
      </c>
      <c r="D1217" s="26">
        <f t="shared" si="72"/>
        <v>24</v>
      </c>
      <c r="E1217" s="26">
        <f t="shared" si="73"/>
        <v>10</v>
      </c>
      <c r="F1217" s="26">
        <f t="shared" si="74"/>
        <v>2012</v>
      </c>
      <c r="H1217" s="24">
        <f t="shared" si="75"/>
        <v>41206</v>
      </c>
    </row>
    <row r="1218" spans="2:8" x14ac:dyDescent="0.25">
      <c r="B1218" s="24">
        <v>37282</v>
      </c>
      <c r="D1218" s="26">
        <f t="shared" si="72"/>
        <v>26</v>
      </c>
      <c r="E1218" s="26">
        <f t="shared" si="73"/>
        <v>1</v>
      </c>
      <c r="F1218" s="26">
        <f t="shared" si="74"/>
        <v>2002</v>
      </c>
      <c r="H1218" s="24">
        <f t="shared" si="75"/>
        <v>37282</v>
      </c>
    </row>
    <row r="1219" spans="2:8" x14ac:dyDescent="0.25">
      <c r="B1219" s="24">
        <v>36530</v>
      </c>
      <c r="D1219" s="26">
        <f t="shared" si="72"/>
        <v>5</v>
      </c>
      <c r="E1219" s="26">
        <f t="shared" si="73"/>
        <v>1</v>
      </c>
      <c r="F1219" s="26">
        <f t="shared" si="74"/>
        <v>2000</v>
      </c>
      <c r="H1219" s="24">
        <f t="shared" si="75"/>
        <v>36530</v>
      </c>
    </row>
    <row r="1220" spans="2:8" x14ac:dyDescent="0.25">
      <c r="B1220" s="24">
        <v>40105</v>
      </c>
      <c r="D1220" s="26">
        <f t="shared" si="72"/>
        <v>19</v>
      </c>
      <c r="E1220" s="26">
        <f t="shared" si="73"/>
        <v>10</v>
      </c>
      <c r="F1220" s="26">
        <f t="shared" si="74"/>
        <v>2009</v>
      </c>
      <c r="H1220" s="24">
        <f t="shared" si="75"/>
        <v>40105</v>
      </c>
    </row>
    <row r="1221" spans="2:8" x14ac:dyDescent="0.25">
      <c r="B1221" s="24">
        <v>37197</v>
      </c>
      <c r="D1221" s="26">
        <f t="shared" si="72"/>
        <v>2</v>
      </c>
      <c r="E1221" s="26">
        <f t="shared" si="73"/>
        <v>11</v>
      </c>
      <c r="F1221" s="26">
        <f t="shared" si="74"/>
        <v>2001</v>
      </c>
      <c r="H1221" s="24">
        <f t="shared" si="75"/>
        <v>37197</v>
      </c>
    </row>
    <row r="1222" spans="2:8" x14ac:dyDescent="0.25">
      <c r="B1222" s="24">
        <v>37842</v>
      </c>
      <c r="D1222" s="26">
        <f t="shared" si="72"/>
        <v>9</v>
      </c>
      <c r="E1222" s="26">
        <f t="shared" si="73"/>
        <v>8</v>
      </c>
      <c r="F1222" s="26">
        <f t="shared" si="74"/>
        <v>2003</v>
      </c>
      <c r="H1222" s="24">
        <f t="shared" si="75"/>
        <v>37842</v>
      </c>
    </row>
    <row r="1223" spans="2:8" x14ac:dyDescent="0.25">
      <c r="B1223" s="24">
        <v>42717</v>
      </c>
      <c r="D1223" s="26">
        <f t="shared" si="72"/>
        <v>13</v>
      </c>
      <c r="E1223" s="26">
        <f t="shared" si="73"/>
        <v>12</v>
      </c>
      <c r="F1223" s="26">
        <f t="shared" si="74"/>
        <v>2016</v>
      </c>
      <c r="H1223" s="24">
        <f t="shared" si="75"/>
        <v>42717</v>
      </c>
    </row>
    <row r="1224" spans="2:8" x14ac:dyDescent="0.25">
      <c r="B1224" s="24">
        <v>37879</v>
      </c>
      <c r="D1224" s="26">
        <f t="shared" si="72"/>
        <v>15</v>
      </c>
      <c r="E1224" s="26">
        <f t="shared" si="73"/>
        <v>9</v>
      </c>
      <c r="F1224" s="26">
        <f t="shared" si="74"/>
        <v>2003</v>
      </c>
      <c r="H1224" s="24">
        <f t="shared" si="75"/>
        <v>37879</v>
      </c>
    </row>
    <row r="1225" spans="2:8" x14ac:dyDescent="0.25">
      <c r="B1225" s="24">
        <v>37490</v>
      </c>
      <c r="D1225" s="26">
        <f t="shared" si="72"/>
        <v>22</v>
      </c>
      <c r="E1225" s="26">
        <f t="shared" si="73"/>
        <v>8</v>
      </c>
      <c r="F1225" s="26">
        <f t="shared" si="74"/>
        <v>2002</v>
      </c>
      <c r="H1225" s="24">
        <f t="shared" si="75"/>
        <v>37490</v>
      </c>
    </row>
    <row r="1226" spans="2:8" x14ac:dyDescent="0.25">
      <c r="B1226" s="24">
        <v>37619</v>
      </c>
      <c r="D1226" s="26">
        <f t="shared" si="72"/>
        <v>29</v>
      </c>
      <c r="E1226" s="26">
        <f t="shared" si="73"/>
        <v>12</v>
      </c>
      <c r="F1226" s="26">
        <f t="shared" si="74"/>
        <v>2002</v>
      </c>
      <c r="H1226" s="24">
        <f t="shared" si="75"/>
        <v>37619</v>
      </c>
    </row>
    <row r="1227" spans="2:8" x14ac:dyDescent="0.25">
      <c r="B1227" s="24">
        <v>38652</v>
      </c>
      <c r="D1227" s="26">
        <f t="shared" si="72"/>
        <v>27</v>
      </c>
      <c r="E1227" s="26">
        <f t="shared" si="73"/>
        <v>10</v>
      </c>
      <c r="F1227" s="26">
        <f t="shared" si="74"/>
        <v>2005</v>
      </c>
      <c r="H1227" s="24">
        <f t="shared" si="75"/>
        <v>38652</v>
      </c>
    </row>
    <row r="1228" spans="2:8" x14ac:dyDescent="0.25">
      <c r="B1228" s="24">
        <v>42759</v>
      </c>
      <c r="D1228" s="26">
        <f t="shared" ref="D1228:D1291" si="76">DAY(B1228)</f>
        <v>24</v>
      </c>
      <c r="E1228" s="26">
        <f t="shared" ref="E1228:E1291" si="77">MONTH(B1228)</f>
        <v>1</v>
      </c>
      <c r="F1228" s="26">
        <f t="shared" ref="F1228:F1291" si="78">YEAR(B1228)</f>
        <v>2017</v>
      </c>
      <c r="H1228" s="24">
        <f t="shared" ref="H1228:H1291" si="79">DATE(F1228,E1228,D1228)</f>
        <v>42759</v>
      </c>
    </row>
    <row r="1229" spans="2:8" x14ac:dyDescent="0.25">
      <c r="B1229" s="24">
        <v>43143</v>
      </c>
      <c r="D1229" s="26">
        <f t="shared" si="76"/>
        <v>12</v>
      </c>
      <c r="E1229" s="26">
        <f t="shared" si="77"/>
        <v>2</v>
      </c>
      <c r="F1229" s="26">
        <f t="shared" si="78"/>
        <v>2018</v>
      </c>
      <c r="H1229" s="24">
        <f t="shared" si="79"/>
        <v>43143</v>
      </c>
    </row>
    <row r="1230" spans="2:8" x14ac:dyDescent="0.25">
      <c r="B1230" s="24">
        <v>44218</v>
      </c>
      <c r="D1230" s="26">
        <f t="shared" si="76"/>
        <v>22</v>
      </c>
      <c r="E1230" s="26">
        <f t="shared" si="77"/>
        <v>1</v>
      </c>
      <c r="F1230" s="26">
        <f t="shared" si="78"/>
        <v>2021</v>
      </c>
      <c r="H1230" s="24">
        <f t="shared" si="79"/>
        <v>44218</v>
      </c>
    </row>
    <row r="1231" spans="2:8" x14ac:dyDescent="0.25">
      <c r="B1231" s="24">
        <v>42415</v>
      </c>
      <c r="D1231" s="26">
        <f t="shared" si="76"/>
        <v>15</v>
      </c>
      <c r="E1231" s="26">
        <f t="shared" si="77"/>
        <v>2</v>
      </c>
      <c r="F1231" s="26">
        <f t="shared" si="78"/>
        <v>2016</v>
      </c>
      <c r="H1231" s="24">
        <f t="shared" si="79"/>
        <v>42415</v>
      </c>
    </row>
    <row r="1232" spans="2:8" x14ac:dyDescent="0.25">
      <c r="B1232" s="24">
        <v>37796</v>
      </c>
      <c r="D1232" s="26">
        <f t="shared" si="76"/>
        <v>24</v>
      </c>
      <c r="E1232" s="26">
        <f t="shared" si="77"/>
        <v>6</v>
      </c>
      <c r="F1232" s="26">
        <f t="shared" si="78"/>
        <v>2003</v>
      </c>
      <c r="H1232" s="24">
        <f t="shared" si="79"/>
        <v>37796</v>
      </c>
    </row>
    <row r="1233" spans="2:8" x14ac:dyDescent="0.25">
      <c r="B1233" s="24">
        <v>42138</v>
      </c>
      <c r="D1233" s="26">
        <f t="shared" si="76"/>
        <v>14</v>
      </c>
      <c r="E1233" s="26">
        <f t="shared" si="77"/>
        <v>5</v>
      </c>
      <c r="F1233" s="26">
        <f t="shared" si="78"/>
        <v>2015</v>
      </c>
      <c r="H1233" s="24">
        <f t="shared" si="79"/>
        <v>42138</v>
      </c>
    </row>
    <row r="1234" spans="2:8" x14ac:dyDescent="0.25">
      <c r="B1234" s="24">
        <v>43405</v>
      </c>
      <c r="D1234" s="26">
        <f t="shared" si="76"/>
        <v>1</v>
      </c>
      <c r="E1234" s="26">
        <f t="shared" si="77"/>
        <v>11</v>
      </c>
      <c r="F1234" s="26">
        <f t="shared" si="78"/>
        <v>2018</v>
      </c>
      <c r="H1234" s="24">
        <f t="shared" si="79"/>
        <v>43405</v>
      </c>
    </row>
    <row r="1235" spans="2:8" x14ac:dyDescent="0.25">
      <c r="B1235" s="24">
        <v>39915</v>
      </c>
      <c r="D1235" s="26">
        <f t="shared" si="76"/>
        <v>12</v>
      </c>
      <c r="E1235" s="26">
        <f t="shared" si="77"/>
        <v>4</v>
      </c>
      <c r="F1235" s="26">
        <f t="shared" si="78"/>
        <v>2009</v>
      </c>
      <c r="H1235" s="24">
        <f t="shared" si="79"/>
        <v>39915</v>
      </c>
    </row>
    <row r="1236" spans="2:8" x14ac:dyDescent="0.25">
      <c r="B1236" s="24">
        <v>44110</v>
      </c>
      <c r="D1236" s="26">
        <f t="shared" si="76"/>
        <v>6</v>
      </c>
      <c r="E1236" s="26">
        <f t="shared" si="77"/>
        <v>10</v>
      </c>
      <c r="F1236" s="26">
        <f t="shared" si="78"/>
        <v>2020</v>
      </c>
      <c r="H1236" s="24">
        <f t="shared" si="79"/>
        <v>44110</v>
      </c>
    </row>
    <row r="1237" spans="2:8" x14ac:dyDescent="0.25">
      <c r="B1237" s="24">
        <v>36921</v>
      </c>
      <c r="D1237" s="26">
        <f t="shared" si="76"/>
        <v>30</v>
      </c>
      <c r="E1237" s="26">
        <f t="shared" si="77"/>
        <v>1</v>
      </c>
      <c r="F1237" s="26">
        <f t="shared" si="78"/>
        <v>2001</v>
      </c>
      <c r="H1237" s="24">
        <f t="shared" si="79"/>
        <v>36921</v>
      </c>
    </row>
    <row r="1238" spans="2:8" x14ac:dyDescent="0.25">
      <c r="B1238" s="24">
        <v>37045</v>
      </c>
      <c r="D1238" s="26">
        <f t="shared" si="76"/>
        <v>3</v>
      </c>
      <c r="E1238" s="26">
        <f t="shared" si="77"/>
        <v>6</v>
      </c>
      <c r="F1238" s="26">
        <f t="shared" si="78"/>
        <v>2001</v>
      </c>
      <c r="H1238" s="24">
        <f t="shared" si="79"/>
        <v>37045</v>
      </c>
    </row>
    <row r="1239" spans="2:8" x14ac:dyDescent="0.25">
      <c r="B1239" s="24">
        <v>40646</v>
      </c>
      <c r="D1239" s="26">
        <f t="shared" si="76"/>
        <v>13</v>
      </c>
      <c r="E1239" s="26">
        <f t="shared" si="77"/>
        <v>4</v>
      </c>
      <c r="F1239" s="26">
        <f t="shared" si="78"/>
        <v>2011</v>
      </c>
      <c r="H1239" s="24">
        <f t="shared" si="79"/>
        <v>40646</v>
      </c>
    </row>
    <row r="1240" spans="2:8" x14ac:dyDescent="0.25">
      <c r="B1240" s="24">
        <v>38579</v>
      </c>
      <c r="D1240" s="26">
        <f t="shared" si="76"/>
        <v>15</v>
      </c>
      <c r="E1240" s="26">
        <f t="shared" si="77"/>
        <v>8</v>
      </c>
      <c r="F1240" s="26">
        <f t="shared" si="78"/>
        <v>2005</v>
      </c>
      <c r="H1240" s="24">
        <f t="shared" si="79"/>
        <v>38579</v>
      </c>
    </row>
    <row r="1241" spans="2:8" x14ac:dyDescent="0.25">
      <c r="B1241" s="24">
        <v>39913</v>
      </c>
      <c r="D1241" s="26">
        <f t="shared" si="76"/>
        <v>10</v>
      </c>
      <c r="E1241" s="26">
        <f t="shared" si="77"/>
        <v>4</v>
      </c>
      <c r="F1241" s="26">
        <f t="shared" si="78"/>
        <v>2009</v>
      </c>
      <c r="H1241" s="24">
        <f t="shared" si="79"/>
        <v>39913</v>
      </c>
    </row>
    <row r="1242" spans="2:8" x14ac:dyDescent="0.25">
      <c r="B1242" s="24">
        <v>44123</v>
      </c>
      <c r="D1242" s="26">
        <f t="shared" si="76"/>
        <v>19</v>
      </c>
      <c r="E1242" s="26">
        <f t="shared" si="77"/>
        <v>10</v>
      </c>
      <c r="F1242" s="26">
        <f t="shared" si="78"/>
        <v>2020</v>
      </c>
      <c r="H1242" s="24">
        <f t="shared" si="79"/>
        <v>44123</v>
      </c>
    </row>
    <row r="1243" spans="2:8" x14ac:dyDescent="0.25">
      <c r="B1243" s="24">
        <v>39114</v>
      </c>
      <c r="D1243" s="26">
        <f t="shared" si="76"/>
        <v>1</v>
      </c>
      <c r="E1243" s="26">
        <f t="shared" si="77"/>
        <v>2</v>
      </c>
      <c r="F1243" s="26">
        <f t="shared" si="78"/>
        <v>2007</v>
      </c>
      <c r="H1243" s="24">
        <f t="shared" si="79"/>
        <v>39114</v>
      </c>
    </row>
    <row r="1244" spans="2:8" x14ac:dyDescent="0.25">
      <c r="B1244" s="24">
        <v>36901</v>
      </c>
      <c r="D1244" s="26">
        <f t="shared" si="76"/>
        <v>10</v>
      </c>
      <c r="E1244" s="26">
        <f t="shared" si="77"/>
        <v>1</v>
      </c>
      <c r="F1244" s="26">
        <f t="shared" si="78"/>
        <v>2001</v>
      </c>
      <c r="H1244" s="24">
        <f t="shared" si="79"/>
        <v>36901</v>
      </c>
    </row>
    <row r="1245" spans="2:8" x14ac:dyDescent="0.25">
      <c r="B1245" s="24">
        <v>41603</v>
      </c>
      <c r="D1245" s="26">
        <f t="shared" si="76"/>
        <v>25</v>
      </c>
      <c r="E1245" s="26">
        <f t="shared" si="77"/>
        <v>11</v>
      </c>
      <c r="F1245" s="26">
        <f t="shared" si="78"/>
        <v>2013</v>
      </c>
      <c r="H1245" s="24">
        <f t="shared" si="79"/>
        <v>41603</v>
      </c>
    </row>
    <row r="1246" spans="2:8" x14ac:dyDescent="0.25">
      <c r="B1246" s="24">
        <v>37044</v>
      </c>
      <c r="D1246" s="26">
        <f t="shared" si="76"/>
        <v>2</v>
      </c>
      <c r="E1246" s="26">
        <f t="shared" si="77"/>
        <v>6</v>
      </c>
      <c r="F1246" s="26">
        <f t="shared" si="78"/>
        <v>2001</v>
      </c>
      <c r="H1246" s="24">
        <f t="shared" si="79"/>
        <v>37044</v>
      </c>
    </row>
    <row r="1247" spans="2:8" x14ac:dyDescent="0.25">
      <c r="B1247" s="24">
        <v>39724</v>
      </c>
      <c r="D1247" s="26">
        <f t="shared" si="76"/>
        <v>3</v>
      </c>
      <c r="E1247" s="26">
        <f t="shared" si="77"/>
        <v>10</v>
      </c>
      <c r="F1247" s="26">
        <f t="shared" si="78"/>
        <v>2008</v>
      </c>
      <c r="H1247" s="24">
        <f t="shared" si="79"/>
        <v>39724</v>
      </c>
    </row>
    <row r="1248" spans="2:8" x14ac:dyDescent="0.25">
      <c r="B1248" s="24">
        <v>41976</v>
      </c>
      <c r="D1248" s="26">
        <f t="shared" si="76"/>
        <v>3</v>
      </c>
      <c r="E1248" s="26">
        <f t="shared" si="77"/>
        <v>12</v>
      </c>
      <c r="F1248" s="26">
        <f t="shared" si="78"/>
        <v>2014</v>
      </c>
      <c r="H1248" s="24">
        <f t="shared" si="79"/>
        <v>41976</v>
      </c>
    </row>
    <row r="1249" spans="2:8" x14ac:dyDescent="0.25">
      <c r="B1249" s="24">
        <v>38189</v>
      </c>
      <c r="D1249" s="26">
        <f t="shared" si="76"/>
        <v>21</v>
      </c>
      <c r="E1249" s="26">
        <f t="shared" si="77"/>
        <v>7</v>
      </c>
      <c r="F1249" s="26">
        <f t="shared" si="78"/>
        <v>2004</v>
      </c>
      <c r="H1249" s="24">
        <f t="shared" si="79"/>
        <v>38189</v>
      </c>
    </row>
    <row r="1250" spans="2:8" x14ac:dyDescent="0.25">
      <c r="B1250" s="24">
        <v>43849</v>
      </c>
      <c r="D1250" s="26">
        <f t="shared" si="76"/>
        <v>19</v>
      </c>
      <c r="E1250" s="26">
        <f t="shared" si="77"/>
        <v>1</v>
      </c>
      <c r="F1250" s="26">
        <f t="shared" si="78"/>
        <v>2020</v>
      </c>
      <c r="H1250" s="24">
        <f t="shared" si="79"/>
        <v>43849</v>
      </c>
    </row>
    <row r="1251" spans="2:8" x14ac:dyDescent="0.25">
      <c r="B1251" s="24">
        <v>39707</v>
      </c>
      <c r="D1251" s="26">
        <f t="shared" si="76"/>
        <v>16</v>
      </c>
      <c r="E1251" s="26">
        <f t="shared" si="77"/>
        <v>9</v>
      </c>
      <c r="F1251" s="26">
        <f t="shared" si="78"/>
        <v>2008</v>
      </c>
      <c r="H1251" s="24">
        <f t="shared" si="79"/>
        <v>39707</v>
      </c>
    </row>
    <row r="1252" spans="2:8" x14ac:dyDescent="0.25">
      <c r="B1252" s="24">
        <v>37840</v>
      </c>
      <c r="D1252" s="26">
        <f t="shared" si="76"/>
        <v>7</v>
      </c>
      <c r="E1252" s="26">
        <f t="shared" si="77"/>
        <v>8</v>
      </c>
      <c r="F1252" s="26">
        <f t="shared" si="78"/>
        <v>2003</v>
      </c>
      <c r="H1252" s="24">
        <f t="shared" si="79"/>
        <v>37840</v>
      </c>
    </row>
    <row r="1253" spans="2:8" x14ac:dyDescent="0.25">
      <c r="B1253" s="24">
        <v>43080</v>
      </c>
      <c r="D1253" s="26">
        <f t="shared" si="76"/>
        <v>11</v>
      </c>
      <c r="E1253" s="26">
        <f t="shared" si="77"/>
        <v>12</v>
      </c>
      <c r="F1253" s="26">
        <f t="shared" si="78"/>
        <v>2017</v>
      </c>
      <c r="H1253" s="24">
        <f t="shared" si="79"/>
        <v>43080</v>
      </c>
    </row>
    <row r="1254" spans="2:8" x14ac:dyDescent="0.25">
      <c r="B1254" s="24">
        <v>41434</v>
      </c>
      <c r="D1254" s="26">
        <f t="shared" si="76"/>
        <v>9</v>
      </c>
      <c r="E1254" s="26">
        <f t="shared" si="77"/>
        <v>6</v>
      </c>
      <c r="F1254" s="26">
        <f t="shared" si="78"/>
        <v>2013</v>
      </c>
      <c r="H1254" s="24">
        <f t="shared" si="79"/>
        <v>41434</v>
      </c>
    </row>
    <row r="1255" spans="2:8" x14ac:dyDescent="0.25">
      <c r="B1255" s="24">
        <v>41682</v>
      </c>
      <c r="D1255" s="26">
        <f t="shared" si="76"/>
        <v>12</v>
      </c>
      <c r="E1255" s="26">
        <f t="shared" si="77"/>
        <v>2</v>
      </c>
      <c r="F1255" s="26">
        <f t="shared" si="78"/>
        <v>2014</v>
      </c>
      <c r="H1255" s="24">
        <f t="shared" si="79"/>
        <v>41682</v>
      </c>
    </row>
    <row r="1256" spans="2:8" x14ac:dyDescent="0.25">
      <c r="B1256" s="24">
        <v>41593</v>
      </c>
      <c r="D1256" s="26">
        <f t="shared" si="76"/>
        <v>15</v>
      </c>
      <c r="E1256" s="26">
        <f t="shared" si="77"/>
        <v>11</v>
      </c>
      <c r="F1256" s="26">
        <f t="shared" si="78"/>
        <v>2013</v>
      </c>
      <c r="H1256" s="24">
        <f t="shared" si="79"/>
        <v>41593</v>
      </c>
    </row>
    <row r="1257" spans="2:8" x14ac:dyDescent="0.25">
      <c r="B1257" s="24">
        <v>42062</v>
      </c>
      <c r="D1257" s="26">
        <f t="shared" si="76"/>
        <v>27</v>
      </c>
      <c r="E1257" s="26">
        <f t="shared" si="77"/>
        <v>2</v>
      </c>
      <c r="F1257" s="26">
        <f t="shared" si="78"/>
        <v>2015</v>
      </c>
      <c r="H1257" s="24">
        <f t="shared" si="79"/>
        <v>42062</v>
      </c>
    </row>
    <row r="1258" spans="2:8" x14ac:dyDescent="0.25">
      <c r="B1258" s="24">
        <v>40948</v>
      </c>
      <c r="D1258" s="26">
        <f t="shared" si="76"/>
        <v>9</v>
      </c>
      <c r="E1258" s="26">
        <f t="shared" si="77"/>
        <v>2</v>
      </c>
      <c r="F1258" s="26">
        <f t="shared" si="78"/>
        <v>2012</v>
      </c>
      <c r="H1258" s="24">
        <f t="shared" si="79"/>
        <v>40948</v>
      </c>
    </row>
    <row r="1259" spans="2:8" x14ac:dyDescent="0.25">
      <c r="B1259" s="24">
        <v>40441</v>
      </c>
      <c r="D1259" s="26">
        <f t="shared" si="76"/>
        <v>20</v>
      </c>
      <c r="E1259" s="26">
        <f t="shared" si="77"/>
        <v>9</v>
      </c>
      <c r="F1259" s="26">
        <f t="shared" si="78"/>
        <v>2010</v>
      </c>
      <c r="H1259" s="24">
        <f t="shared" si="79"/>
        <v>40441</v>
      </c>
    </row>
    <row r="1260" spans="2:8" x14ac:dyDescent="0.25">
      <c r="B1260" s="24">
        <v>42225</v>
      </c>
      <c r="D1260" s="26">
        <f t="shared" si="76"/>
        <v>9</v>
      </c>
      <c r="E1260" s="26">
        <f t="shared" si="77"/>
        <v>8</v>
      </c>
      <c r="F1260" s="26">
        <f t="shared" si="78"/>
        <v>2015</v>
      </c>
      <c r="H1260" s="24">
        <f t="shared" si="79"/>
        <v>42225</v>
      </c>
    </row>
    <row r="1261" spans="2:8" x14ac:dyDescent="0.25">
      <c r="B1261" s="24">
        <v>38497</v>
      </c>
      <c r="D1261" s="26">
        <f t="shared" si="76"/>
        <v>25</v>
      </c>
      <c r="E1261" s="26">
        <f t="shared" si="77"/>
        <v>5</v>
      </c>
      <c r="F1261" s="26">
        <f t="shared" si="78"/>
        <v>2005</v>
      </c>
      <c r="H1261" s="24">
        <f t="shared" si="79"/>
        <v>38497</v>
      </c>
    </row>
    <row r="1262" spans="2:8" x14ac:dyDescent="0.25">
      <c r="B1262" s="24">
        <v>42560</v>
      </c>
      <c r="D1262" s="26">
        <f t="shared" si="76"/>
        <v>9</v>
      </c>
      <c r="E1262" s="26">
        <f t="shared" si="77"/>
        <v>7</v>
      </c>
      <c r="F1262" s="26">
        <f t="shared" si="78"/>
        <v>2016</v>
      </c>
      <c r="H1262" s="24">
        <f t="shared" si="79"/>
        <v>42560</v>
      </c>
    </row>
    <row r="1263" spans="2:8" x14ac:dyDescent="0.25">
      <c r="B1263" s="24">
        <v>40812</v>
      </c>
      <c r="D1263" s="26">
        <f t="shared" si="76"/>
        <v>26</v>
      </c>
      <c r="E1263" s="26">
        <f t="shared" si="77"/>
        <v>9</v>
      </c>
      <c r="F1263" s="26">
        <f t="shared" si="78"/>
        <v>2011</v>
      </c>
      <c r="H1263" s="24">
        <f t="shared" si="79"/>
        <v>40812</v>
      </c>
    </row>
    <row r="1264" spans="2:8" x14ac:dyDescent="0.25">
      <c r="B1264" s="24">
        <v>36561</v>
      </c>
      <c r="D1264" s="26">
        <f t="shared" si="76"/>
        <v>5</v>
      </c>
      <c r="E1264" s="26">
        <f t="shared" si="77"/>
        <v>2</v>
      </c>
      <c r="F1264" s="26">
        <f t="shared" si="78"/>
        <v>2000</v>
      </c>
      <c r="H1264" s="24">
        <f t="shared" si="79"/>
        <v>36561</v>
      </c>
    </row>
    <row r="1265" spans="2:8" x14ac:dyDescent="0.25">
      <c r="B1265" s="24">
        <v>38094</v>
      </c>
      <c r="D1265" s="26">
        <f t="shared" si="76"/>
        <v>17</v>
      </c>
      <c r="E1265" s="26">
        <f t="shared" si="77"/>
        <v>4</v>
      </c>
      <c r="F1265" s="26">
        <f t="shared" si="78"/>
        <v>2004</v>
      </c>
      <c r="H1265" s="24">
        <f t="shared" si="79"/>
        <v>38094</v>
      </c>
    </row>
    <row r="1266" spans="2:8" x14ac:dyDescent="0.25">
      <c r="B1266" s="24">
        <v>43999</v>
      </c>
      <c r="D1266" s="26">
        <f t="shared" si="76"/>
        <v>17</v>
      </c>
      <c r="E1266" s="26">
        <f t="shared" si="77"/>
        <v>6</v>
      </c>
      <c r="F1266" s="26">
        <f t="shared" si="78"/>
        <v>2020</v>
      </c>
      <c r="H1266" s="24">
        <f t="shared" si="79"/>
        <v>43999</v>
      </c>
    </row>
    <row r="1267" spans="2:8" x14ac:dyDescent="0.25">
      <c r="B1267" s="24">
        <v>37290</v>
      </c>
      <c r="D1267" s="26">
        <f t="shared" si="76"/>
        <v>3</v>
      </c>
      <c r="E1267" s="26">
        <f t="shared" si="77"/>
        <v>2</v>
      </c>
      <c r="F1267" s="26">
        <f t="shared" si="78"/>
        <v>2002</v>
      </c>
      <c r="H1267" s="24">
        <f t="shared" si="79"/>
        <v>37290</v>
      </c>
    </row>
    <row r="1268" spans="2:8" x14ac:dyDescent="0.25">
      <c r="B1268" s="24">
        <v>38715</v>
      </c>
      <c r="D1268" s="26">
        <f t="shared" si="76"/>
        <v>29</v>
      </c>
      <c r="E1268" s="26">
        <f t="shared" si="77"/>
        <v>12</v>
      </c>
      <c r="F1268" s="26">
        <f t="shared" si="78"/>
        <v>2005</v>
      </c>
      <c r="H1268" s="24">
        <f t="shared" si="79"/>
        <v>38715</v>
      </c>
    </row>
    <row r="1269" spans="2:8" x14ac:dyDescent="0.25">
      <c r="B1269" s="24">
        <v>37427</v>
      </c>
      <c r="D1269" s="26">
        <f t="shared" si="76"/>
        <v>20</v>
      </c>
      <c r="E1269" s="26">
        <f t="shared" si="77"/>
        <v>6</v>
      </c>
      <c r="F1269" s="26">
        <f t="shared" si="78"/>
        <v>2002</v>
      </c>
      <c r="H1269" s="24">
        <f t="shared" si="79"/>
        <v>37427</v>
      </c>
    </row>
    <row r="1270" spans="2:8" x14ac:dyDescent="0.25">
      <c r="B1270" s="24">
        <v>41598</v>
      </c>
      <c r="D1270" s="26">
        <f t="shared" si="76"/>
        <v>20</v>
      </c>
      <c r="E1270" s="26">
        <f t="shared" si="77"/>
        <v>11</v>
      </c>
      <c r="F1270" s="26">
        <f t="shared" si="78"/>
        <v>2013</v>
      </c>
      <c r="H1270" s="24">
        <f t="shared" si="79"/>
        <v>41598</v>
      </c>
    </row>
    <row r="1271" spans="2:8" x14ac:dyDescent="0.25">
      <c r="B1271" s="24">
        <v>38228</v>
      </c>
      <c r="D1271" s="26">
        <f t="shared" si="76"/>
        <v>29</v>
      </c>
      <c r="E1271" s="26">
        <f t="shared" si="77"/>
        <v>8</v>
      </c>
      <c r="F1271" s="26">
        <f t="shared" si="78"/>
        <v>2004</v>
      </c>
      <c r="H1271" s="24">
        <f t="shared" si="79"/>
        <v>38228</v>
      </c>
    </row>
    <row r="1272" spans="2:8" x14ac:dyDescent="0.25">
      <c r="B1272" s="24">
        <v>40483</v>
      </c>
      <c r="D1272" s="26">
        <f t="shared" si="76"/>
        <v>1</v>
      </c>
      <c r="E1272" s="26">
        <f t="shared" si="77"/>
        <v>11</v>
      </c>
      <c r="F1272" s="26">
        <f t="shared" si="78"/>
        <v>2010</v>
      </c>
      <c r="H1272" s="24">
        <f t="shared" si="79"/>
        <v>40483</v>
      </c>
    </row>
    <row r="1273" spans="2:8" x14ac:dyDescent="0.25">
      <c r="B1273" s="24">
        <v>43586</v>
      </c>
      <c r="D1273" s="26">
        <f t="shared" si="76"/>
        <v>1</v>
      </c>
      <c r="E1273" s="26">
        <f t="shared" si="77"/>
        <v>5</v>
      </c>
      <c r="F1273" s="26">
        <f t="shared" si="78"/>
        <v>2019</v>
      </c>
      <c r="H1273" s="24">
        <f t="shared" si="79"/>
        <v>43586</v>
      </c>
    </row>
    <row r="1274" spans="2:8" x14ac:dyDescent="0.25">
      <c r="B1274" s="24">
        <v>39677</v>
      </c>
      <c r="D1274" s="26">
        <f t="shared" si="76"/>
        <v>17</v>
      </c>
      <c r="E1274" s="26">
        <f t="shared" si="77"/>
        <v>8</v>
      </c>
      <c r="F1274" s="26">
        <f t="shared" si="78"/>
        <v>2008</v>
      </c>
      <c r="H1274" s="24">
        <f t="shared" si="79"/>
        <v>39677</v>
      </c>
    </row>
    <row r="1275" spans="2:8" x14ac:dyDescent="0.25">
      <c r="B1275" s="24">
        <v>41716</v>
      </c>
      <c r="D1275" s="26">
        <f t="shared" si="76"/>
        <v>18</v>
      </c>
      <c r="E1275" s="26">
        <f t="shared" si="77"/>
        <v>3</v>
      </c>
      <c r="F1275" s="26">
        <f t="shared" si="78"/>
        <v>2014</v>
      </c>
      <c r="H1275" s="24">
        <f t="shared" si="79"/>
        <v>41716</v>
      </c>
    </row>
    <row r="1276" spans="2:8" x14ac:dyDescent="0.25">
      <c r="B1276" s="24">
        <v>41196</v>
      </c>
      <c r="D1276" s="26">
        <f t="shared" si="76"/>
        <v>14</v>
      </c>
      <c r="E1276" s="26">
        <f t="shared" si="77"/>
        <v>10</v>
      </c>
      <c r="F1276" s="26">
        <f t="shared" si="78"/>
        <v>2012</v>
      </c>
      <c r="H1276" s="24">
        <f t="shared" si="79"/>
        <v>41196</v>
      </c>
    </row>
    <row r="1277" spans="2:8" x14ac:dyDescent="0.25">
      <c r="B1277" s="24">
        <v>43394</v>
      </c>
      <c r="D1277" s="26">
        <f t="shared" si="76"/>
        <v>21</v>
      </c>
      <c r="E1277" s="26">
        <f t="shared" si="77"/>
        <v>10</v>
      </c>
      <c r="F1277" s="26">
        <f t="shared" si="78"/>
        <v>2018</v>
      </c>
      <c r="H1277" s="24">
        <f t="shared" si="79"/>
        <v>43394</v>
      </c>
    </row>
    <row r="1278" spans="2:8" x14ac:dyDescent="0.25">
      <c r="B1278" s="24">
        <v>43421</v>
      </c>
      <c r="D1278" s="26">
        <f t="shared" si="76"/>
        <v>17</v>
      </c>
      <c r="E1278" s="26">
        <f t="shared" si="77"/>
        <v>11</v>
      </c>
      <c r="F1278" s="26">
        <f t="shared" si="78"/>
        <v>2018</v>
      </c>
      <c r="H1278" s="24">
        <f t="shared" si="79"/>
        <v>43421</v>
      </c>
    </row>
    <row r="1279" spans="2:8" x14ac:dyDescent="0.25">
      <c r="B1279" s="24">
        <v>36919</v>
      </c>
      <c r="D1279" s="26">
        <f t="shared" si="76"/>
        <v>28</v>
      </c>
      <c r="E1279" s="26">
        <f t="shared" si="77"/>
        <v>1</v>
      </c>
      <c r="F1279" s="26">
        <f t="shared" si="78"/>
        <v>2001</v>
      </c>
      <c r="H1279" s="24">
        <f t="shared" si="79"/>
        <v>36919</v>
      </c>
    </row>
    <row r="1280" spans="2:8" x14ac:dyDescent="0.25">
      <c r="B1280" s="24">
        <v>43029</v>
      </c>
      <c r="D1280" s="26">
        <f t="shared" si="76"/>
        <v>21</v>
      </c>
      <c r="E1280" s="26">
        <f t="shared" si="77"/>
        <v>10</v>
      </c>
      <c r="F1280" s="26">
        <f t="shared" si="78"/>
        <v>2017</v>
      </c>
      <c r="H1280" s="24">
        <f t="shared" si="79"/>
        <v>43029</v>
      </c>
    </row>
    <row r="1281" spans="2:8" x14ac:dyDescent="0.25">
      <c r="B1281" s="24">
        <v>40560</v>
      </c>
      <c r="D1281" s="26">
        <f t="shared" si="76"/>
        <v>17</v>
      </c>
      <c r="E1281" s="26">
        <f t="shared" si="77"/>
        <v>1</v>
      </c>
      <c r="F1281" s="26">
        <f t="shared" si="78"/>
        <v>2011</v>
      </c>
      <c r="H1281" s="24">
        <f t="shared" si="79"/>
        <v>40560</v>
      </c>
    </row>
    <row r="1282" spans="2:8" x14ac:dyDescent="0.25">
      <c r="B1282" s="24">
        <v>41107</v>
      </c>
      <c r="D1282" s="26">
        <f t="shared" si="76"/>
        <v>17</v>
      </c>
      <c r="E1282" s="26">
        <f t="shared" si="77"/>
        <v>7</v>
      </c>
      <c r="F1282" s="26">
        <f t="shared" si="78"/>
        <v>2012</v>
      </c>
      <c r="H1282" s="24">
        <f t="shared" si="79"/>
        <v>41107</v>
      </c>
    </row>
    <row r="1283" spans="2:8" x14ac:dyDescent="0.25">
      <c r="B1283" s="24">
        <v>38323</v>
      </c>
      <c r="D1283" s="26">
        <f t="shared" si="76"/>
        <v>2</v>
      </c>
      <c r="E1283" s="26">
        <f t="shared" si="77"/>
        <v>12</v>
      </c>
      <c r="F1283" s="26">
        <f t="shared" si="78"/>
        <v>2004</v>
      </c>
      <c r="H1283" s="24">
        <f t="shared" si="79"/>
        <v>38323</v>
      </c>
    </row>
    <row r="1284" spans="2:8" x14ac:dyDescent="0.25">
      <c r="B1284" s="24">
        <v>36895</v>
      </c>
      <c r="D1284" s="26">
        <f t="shared" si="76"/>
        <v>4</v>
      </c>
      <c r="E1284" s="26">
        <f t="shared" si="77"/>
        <v>1</v>
      </c>
      <c r="F1284" s="26">
        <f t="shared" si="78"/>
        <v>2001</v>
      </c>
      <c r="H1284" s="24">
        <f t="shared" si="79"/>
        <v>36895</v>
      </c>
    </row>
    <row r="1285" spans="2:8" x14ac:dyDescent="0.25">
      <c r="B1285" s="24">
        <v>42143</v>
      </c>
      <c r="D1285" s="26">
        <f t="shared" si="76"/>
        <v>19</v>
      </c>
      <c r="E1285" s="26">
        <f t="shared" si="77"/>
        <v>5</v>
      </c>
      <c r="F1285" s="26">
        <f t="shared" si="78"/>
        <v>2015</v>
      </c>
      <c r="H1285" s="24">
        <f t="shared" si="79"/>
        <v>42143</v>
      </c>
    </row>
    <row r="1286" spans="2:8" x14ac:dyDescent="0.25">
      <c r="B1286" s="24">
        <v>39071</v>
      </c>
      <c r="D1286" s="26">
        <f t="shared" si="76"/>
        <v>20</v>
      </c>
      <c r="E1286" s="26">
        <f t="shared" si="77"/>
        <v>12</v>
      </c>
      <c r="F1286" s="26">
        <f t="shared" si="78"/>
        <v>2006</v>
      </c>
      <c r="H1286" s="24">
        <f t="shared" si="79"/>
        <v>39071</v>
      </c>
    </row>
    <row r="1287" spans="2:8" x14ac:dyDescent="0.25">
      <c r="B1287" s="24">
        <v>40376</v>
      </c>
      <c r="D1287" s="26">
        <f t="shared" si="76"/>
        <v>17</v>
      </c>
      <c r="E1287" s="26">
        <f t="shared" si="77"/>
        <v>7</v>
      </c>
      <c r="F1287" s="26">
        <f t="shared" si="78"/>
        <v>2010</v>
      </c>
      <c r="H1287" s="24">
        <f t="shared" si="79"/>
        <v>40376</v>
      </c>
    </row>
    <row r="1288" spans="2:8" x14ac:dyDescent="0.25">
      <c r="B1288" s="24">
        <v>38212</v>
      </c>
      <c r="D1288" s="26">
        <f t="shared" si="76"/>
        <v>13</v>
      </c>
      <c r="E1288" s="26">
        <f t="shared" si="77"/>
        <v>8</v>
      </c>
      <c r="F1288" s="26">
        <f t="shared" si="78"/>
        <v>2004</v>
      </c>
      <c r="H1288" s="24">
        <f t="shared" si="79"/>
        <v>38212</v>
      </c>
    </row>
    <row r="1289" spans="2:8" x14ac:dyDescent="0.25">
      <c r="B1289" s="24">
        <v>39840</v>
      </c>
      <c r="D1289" s="26">
        <f t="shared" si="76"/>
        <v>27</v>
      </c>
      <c r="E1289" s="26">
        <f t="shared" si="77"/>
        <v>1</v>
      </c>
      <c r="F1289" s="26">
        <f t="shared" si="78"/>
        <v>2009</v>
      </c>
      <c r="H1289" s="24">
        <f t="shared" si="79"/>
        <v>39840</v>
      </c>
    </row>
    <row r="1290" spans="2:8" x14ac:dyDescent="0.25">
      <c r="B1290" s="24">
        <v>43683</v>
      </c>
      <c r="D1290" s="26">
        <f t="shared" si="76"/>
        <v>6</v>
      </c>
      <c r="E1290" s="26">
        <f t="shared" si="77"/>
        <v>8</v>
      </c>
      <c r="F1290" s="26">
        <f t="shared" si="78"/>
        <v>2019</v>
      </c>
      <c r="H1290" s="24">
        <f t="shared" si="79"/>
        <v>43683</v>
      </c>
    </row>
    <row r="1291" spans="2:8" x14ac:dyDescent="0.25">
      <c r="B1291" s="24">
        <v>36558</v>
      </c>
      <c r="D1291" s="26">
        <f t="shared" si="76"/>
        <v>2</v>
      </c>
      <c r="E1291" s="26">
        <f t="shared" si="77"/>
        <v>2</v>
      </c>
      <c r="F1291" s="26">
        <f t="shared" si="78"/>
        <v>2000</v>
      </c>
      <c r="H1291" s="24">
        <f t="shared" si="79"/>
        <v>36558</v>
      </c>
    </row>
    <row r="1292" spans="2:8" x14ac:dyDescent="0.25">
      <c r="B1292" s="24">
        <v>36930</v>
      </c>
      <c r="D1292" s="26">
        <f t="shared" ref="D1292:D1355" si="80">DAY(B1292)</f>
        <v>8</v>
      </c>
      <c r="E1292" s="26">
        <f t="shared" ref="E1292:E1355" si="81">MONTH(B1292)</f>
        <v>2</v>
      </c>
      <c r="F1292" s="26">
        <f t="shared" ref="F1292:F1355" si="82">YEAR(B1292)</f>
        <v>2001</v>
      </c>
      <c r="H1292" s="24">
        <f t="shared" ref="H1292:H1355" si="83">DATE(F1292,E1292,D1292)</f>
        <v>36930</v>
      </c>
    </row>
    <row r="1293" spans="2:8" x14ac:dyDescent="0.25">
      <c r="B1293" s="24">
        <v>38069</v>
      </c>
      <c r="D1293" s="26">
        <f t="shared" si="80"/>
        <v>23</v>
      </c>
      <c r="E1293" s="26">
        <f t="shared" si="81"/>
        <v>3</v>
      </c>
      <c r="F1293" s="26">
        <f t="shared" si="82"/>
        <v>2004</v>
      </c>
      <c r="H1293" s="24">
        <f t="shared" si="83"/>
        <v>38069</v>
      </c>
    </row>
    <row r="1294" spans="2:8" x14ac:dyDescent="0.25">
      <c r="B1294" s="24">
        <v>36563</v>
      </c>
      <c r="D1294" s="26">
        <f t="shared" si="80"/>
        <v>7</v>
      </c>
      <c r="E1294" s="26">
        <f t="shared" si="81"/>
        <v>2</v>
      </c>
      <c r="F1294" s="26">
        <f t="shared" si="82"/>
        <v>2000</v>
      </c>
      <c r="H1294" s="24">
        <f t="shared" si="83"/>
        <v>36563</v>
      </c>
    </row>
    <row r="1295" spans="2:8" x14ac:dyDescent="0.25">
      <c r="B1295" s="24">
        <v>38822</v>
      </c>
      <c r="D1295" s="26">
        <f t="shared" si="80"/>
        <v>15</v>
      </c>
      <c r="E1295" s="26">
        <f t="shared" si="81"/>
        <v>4</v>
      </c>
      <c r="F1295" s="26">
        <f t="shared" si="82"/>
        <v>2006</v>
      </c>
      <c r="H1295" s="24">
        <f t="shared" si="83"/>
        <v>38822</v>
      </c>
    </row>
    <row r="1296" spans="2:8" x14ac:dyDescent="0.25">
      <c r="B1296" s="24">
        <v>39278</v>
      </c>
      <c r="D1296" s="26">
        <f t="shared" si="80"/>
        <v>15</v>
      </c>
      <c r="E1296" s="26">
        <f t="shared" si="81"/>
        <v>7</v>
      </c>
      <c r="F1296" s="26">
        <f t="shared" si="82"/>
        <v>2007</v>
      </c>
      <c r="H1296" s="24">
        <f t="shared" si="83"/>
        <v>39278</v>
      </c>
    </row>
    <row r="1297" spans="2:8" x14ac:dyDescent="0.25">
      <c r="B1297" s="24">
        <v>41068</v>
      </c>
      <c r="D1297" s="26">
        <f t="shared" si="80"/>
        <v>8</v>
      </c>
      <c r="E1297" s="26">
        <f t="shared" si="81"/>
        <v>6</v>
      </c>
      <c r="F1297" s="26">
        <f t="shared" si="82"/>
        <v>2012</v>
      </c>
      <c r="H1297" s="24">
        <f t="shared" si="83"/>
        <v>41068</v>
      </c>
    </row>
    <row r="1298" spans="2:8" x14ac:dyDescent="0.25">
      <c r="B1298" s="24">
        <v>38779</v>
      </c>
      <c r="D1298" s="26">
        <f t="shared" si="80"/>
        <v>3</v>
      </c>
      <c r="E1298" s="26">
        <f t="shared" si="81"/>
        <v>3</v>
      </c>
      <c r="F1298" s="26">
        <f t="shared" si="82"/>
        <v>2006</v>
      </c>
      <c r="H1298" s="24">
        <f t="shared" si="83"/>
        <v>38779</v>
      </c>
    </row>
    <row r="1299" spans="2:8" x14ac:dyDescent="0.25">
      <c r="B1299" s="24">
        <v>38250</v>
      </c>
      <c r="D1299" s="26">
        <f t="shared" si="80"/>
        <v>20</v>
      </c>
      <c r="E1299" s="26">
        <f t="shared" si="81"/>
        <v>9</v>
      </c>
      <c r="F1299" s="26">
        <f t="shared" si="82"/>
        <v>2004</v>
      </c>
      <c r="H1299" s="24">
        <f t="shared" si="83"/>
        <v>38250</v>
      </c>
    </row>
    <row r="1300" spans="2:8" x14ac:dyDescent="0.25">
      <c r="B1300" s="24">
        <v>38302</v>
      </c>
      <c r="D1300" s="26">
        <f t="shared" si="80"/>
        <v>11</v>
      </c>
      <c r="E1300" s="26">
        <f t="shared" si="81"/>
        <v>11</v>
      </c>
      <c r="F1300" s="26">
        <f t="shared" si="82"/>
        <v>2004</v>
      </c>
      <c r="H1300" s="24">
        <f t="shared" si="83"/>
        <v>38302</v>
      </c>
    </row>
    <row r="1301" spans="2:8" x14ac:dyDescent="0.25">
      <c r="B1301" s="24">
        <v>41905</v>
      </c>
      <c r="D1301" s="26">
        <f t="shared" si="80"/>
        <v>23</v>
      </c>
      <c r="E1301" s="26">
        <f t="shared" si="81"/>
        <v>9</v>
      </c>
      <c r="F1301" s="26">
        <f t="shared" si="82"/>
        <v>2014</v>
      </c>
      <c r="H1301" s="24">
        <f t="shared" si="83"/>
        <v>41905</v>
      </c>
    </row>
    <row r="1302" spans="2:8" x14ac:dyDescent="0.25">
      <c r="B1302" s="24">
        <v>40686</v>
      </c>
      <c r="D1302" s="26">
        <f t="shared" si="80"/>
        <v>23</v>
      </c>
      <c r="E1302" s="26">
        <f t="shared" si="81"/>
        <v>5</v>
      </c>
      <c r="F1302" s="26">
        <f t="shared" si="82"/>
        <v>2011</v>
      </c>
      <c r="H1302" s="24">
        <f t="shared" si="83"/>
        <v>40686</v>
      </c>
    </row>
    <row r="1303" spans="2:8" x14ac:dyDescent="0.25">
      <c r="B1303" s="24">
        <v>43441</v>
      </c>
      <c r="D1303" s="26">
        <f t="shared" si="80"/>
        <v>7</v>
      </c>
      <c r="E1303" s="26">
        <f t="shared" si="81"/>
        <v>12</v>
      </c>
      <c r="F1303" s="26">
        <f t="shared" si="82"/>
        <v>2018</v>
      </c>
      <c r="H1303" s="24">
        <f t="shared" si="83"/>
        <v>43441</v>
      </c>
    </row>
    <row r="1304" spans="2:8" x14ac:dyDescent="0.25">
      <c r="B1304" s="24">
        <v>39222</v>
      </c>
      <c r="D1304" s="26">
        <f t="shared" si="80"/>
        <v>20</v>
      </c>
      <c r="E1304" s="26">
        <f t="shared" si="81"/>
        <v>5</v>
      </c>
      <c r="F1304" s="26">
        <f t="shared" si="82"/>
        <v>2007</v>
      </c>
      <c r="H1304" s="24">
        <f t="shared" si="83"/>
        <v>39222</v>
      </c>
    </row>
    <row r="1305" spans="2:8" x14ac:dyDescent="0.25">
      <c r="B1305" s="24">
        <v>42878</v>
      </c>
      <c r="D1305" s="26">
        <f t="shared" si="80"/>
        <v>23</v>
      </c>
      <c r="E1305" s="26">
        <f t="shared" si="81"/>
        <v>5</v>
      </c>
      <c r="F1305" s="26">
        <f t="shared" si="82"/>
        <v>2017</v>
      </c>
      <c r="H1305" s="24">
        <f t="shared" si="83"/>
        <v>42878</v>
      </c>
    </row>
    <row r="1306" spans="2:8" x14ac:dyDescent="0.25">
      <c r="B1306" s="24">
        <v>41757</v>
      </c>
      <c r="D1306" s="26">
        <f t="shared" si="80"/>
        <v>28</v>
      </c>
      <c r="E1306" s="26">
        <f t="shared" si="81"/>
        <v>4</v>
      </c>
      <c r="F1306" s="26">
        <f t="shared" si="82"/>
        <v>2014</v>
      </c>
      <c r="H1306" s="24">
        <f t="shared" si="83"/>
        <v>41757</v>
      </c>
    </row>
    <row r="1307" spans="2:8" x14ac:dyDescent="0.25">
      <c r="B1307" s="24">
        <v>44382</v>
      </c>
      <c r="D1307" s="26">
        <f t="shared" si="80"/>
        <v>5</v>
      </c>
      <c r="E1307" s="26">
        <f t="shared" si="81"/>
        <v>7</v>
      </c>
      <c r="F1307" s="26">
        <f t="shared" si="82"/>
        <v>2021</v>
      </c>
      <c r="H1307" s="24">
        <f t="shared" si="83"/>
        <v>44382</v>
      </c>
    </row>
    <row r="1308" spans="2:8" x14ac:dyDescent="0.25">
      <c r="B1308" s="24">
        <v>40331</v>
      </c>
      <c r="D1308" s="26">
        <f t="shared" si="80"/>
        <v>2</v>
      </c>
      <c r="E1308" s="26">
        <f t="shared" si="81"/>
        <v>6</v>
      </c>
      <c r="F1308" s="26">
        <f t="shared" si="82"/>
        <v>2010</v>
      </c>
      <c r="H1308" s="24">
        <f t="shared" si="83"/>
        <v>40331</v>
      </c>
    </row>
    <row r="1309" spans="2:8" x14ac:dyDescent="0.25">
      <c r="B1309" s="24">
        <v>39545</v>
      </c>
      <c r="D1309" s="26">
        <f t="shared" si="80"/>
        <v>7</v>
      </c>
      <c r="E1309" s="26">
        <f t="shared" si="81"/>
        <v>4</v>
      </c>
      <c r="F1309" s="26">
        <f t="shared" si="82"/>
        <v>2008</v>
      </c>
      <c r="H1309" s="24">
        <f t="shared" si="83"/>
        <v>39545</v>
      </c>
    </row>
    <row r="1310" spans="2:8" x14ac:dyDescent="0.25">
      <c r="B1310" s="24">
        <v>39724</v>
      </c>
      <c r="D1310" s="26">
        <f t="shared" si="80"/>
        <v>3</v>
      </c>
      <c r="E1310" s="26">
        <f t="shared" si="81"/>
        <v>10</v>
      </c>
      <c r="F1310" s="26">
        <f t="shared" si="82"/>
        <v>2008</v>
      </c>
      <c r="H1310" s="24">
        <f t="shared" si="83"/>
        <v>39724</v>
      </c>
    </row>
    <row r="1311" spans="2:8" x14ac:dyDescent="0.25">
      <c r="B1311" s="24">
        <v>39913</v>
      </c>
      <c r="D1311" s="26">
        <f t="shared" si="80"/>
        <v>10</v>
      </c>
      <c r="E1311" s="26">
        <f t="shared" si="81"/>
        <v>4</v>
      </c>
      <c r="F1311" s="26">
        <f t="shared" si="82"/>
        <v>2009</v>
      </c>
      <c r="H1311" s="24">
        <f t="shared" si="83"/>
        <v>39913</v>
      </c>
    </row>
    <row r="1312" spans="2:8" x14ac:dyDescent="0.25">
      <c r="B1312" s="24">
        <v>39935</v>
      </c>
      <c r="D1312" s="26">
        <f t="shared" si="80"/>
        <v>2</v>
      </c>
      <c r="E1312" s="26">
        <f t="shared" si="81"/>
        <v>5</v>
      </c>
      <c r="F1312" s="26">
        <f t="shared" si="82"/>
        <v>2009</v>
      </c>
      <c r="H1312" s="24">
        <f t="shared" si="83"/>
        <v>39935</v>
      </c>
    </row>
    <row r="1313" spans="2:8" x14ac:dyDescent="0.25">
      <c r="B1313" s="24">
        <v>37882</v>
      </c>
      <c r="D1313" s="26">
        <f t="shared" si="80"/>
        <v>18</v>
      </c>
      <c r="E1313" s="26">
        <f t="shared" si="81"/>
        <v>9</v>
      </c>
      <c r="F1313" s="26">
        <f t="shared" si="82"/>
        <v>2003</v>
      </c>
      <c r="H1313" s="24">
        <f t="shared" si="83"/>
        <v>37882</v>
      </c>
    </row>
    <row r="1314" spans="2:8" x14ac:dyDescent="0.25">
      <c r="B1314" s="24">
        <v>38914</v>
      </c>
      <c r="D1314" s="26">
        <f t="shared" si="80"/>
        <v>16</v>
      </c>
      <c r="E1314" s="26">
        <f t="shared" si="81"/>
        <v>7</v>
      </c>
      <c r="F1314" s="26">
        <f t="shared" si="82"/>
        <v>2006</v>
      </c>
      <c r="H1314" s="24">
        <f t="shared" si="83"/>
        <v>38914</v>
      </c>
    </row>
    <row r="1315" spans="2:8" x14ac:dyDescent="0.25">
      <c r="B1315" s="24">
        <v>36614</v>
      </c>
      <c r="D1315" s="26">
        <f t="shared" si="80"/>
        <v>29</v>
      </c>
      <c r="E1315" s="26">
        <f t="shared" si="81"/>
        <v>3</v>
      </c>
      <c r="F1315" s="26">
        <f t="shared" si="82"/>
        <v>2000</v>
      </c>
      <c r="H1315" s="24">
        <f t="shared" si="83"/>
        <v>36614</v>
      </c>
    </row>
    <row r="1316" spans="2:8" x14ac:dyDescent="0.25">
      <c r="B1316" s="24">
        <v>41791</v>
      </c>
      <c r="D1316" s="26">
        <f t="shared" si="80"/>
        <v>1</v>
      </c>
      <c r="E1316" s="26">
        <f t="shared" si="81"/>
        <v>6</v>
      </c>
      <c r="F1316" s="26">
        <f t="shared" si="82"/>
        <v>2014</v>
      </c>
      <c r="H1316" s="24">
        <f t="shared" si="83"/>
        <v>41791</v>
      </c>
    </row>
    <row r="1317" spans="2:8" x14ac:dyDescent="0.25">
      <c r="B1317" s="24">
        <v>42232</v>
      </c>
      <c r="D1317" s="26">
        <f t="shared" si="80"/>
        <v>16</v>
      </c>
      <c r="E1317" s="26">
        <f t="shared" si="81"/>
        <v>8</v>
      </c>
      <c r="F1317" s="26">
        <f t="shared" si="82"/>
        <v>2015</v>
      </c>
      <c r="H1317" s="24">
        <f t="shared" si="83"/>
        <v>42232</v>
      </c>
    </row>
    <row r="1318" spans="2:8" x14ac:dyDescent="0.25">
      <c r="B1318" s="24">
        <v>44379</v>
      </c>
      <c r="D1318" s="26">
        <f t="shared" si="80"/>
        <v>2</v>
      </c>
      <c r="E1318" s="26">
        <f t="shared" si="81"/>
        <v>7</v>
      </c>
      <c r="F1318" s="26">
        <f t="shared" si="82"/>
        <v>2021</v>
      </c>
      <c r="H1318" s="24">
        <f t="shared" si="83"/>
        <v>44379</v>
      </c>
    </row>
    <row r="1319" spans="2:8" x14ac:dyDescent="0.25">
      <c r="B1319" s="24">
        <v>38370</v>
      </c>
      <c r="D1319" s="26">
        <f t="shared" si="80"/>
        <v>18</v>
      </c>
      <c r="E1319" s="26">
        <f t="shared" si="81"/>
        <v>1</v>
      </c>
      <c r="F1319" s="26">
        <f t="shared" si="82"/>
        <v>2005</v>
      </c>
      <c r="H1319" s="24">
        <f t="shared" si="83"/>
        <v>38370</v>
      </c>
    </row>
    <row r="1320" spans="2:8" x14ac:dyDescent="0.25">
      <c r="B1320" s="24">
        <v>44263</v>
      </c>
      <c r="D1320" s="26">
        <f t="shared" si="80"/>
        <v>8</v>
      </c>
      <c r="E1320" s="26">
        <f t="shared" si="81"/>
        <v>3</v>
      </c>
      <c r="F1320" s="26">
        <f t="shared" si="82"/>
        <v>2021</v>
      </c>
      <c r="H1320" s="24">
        <f t="shared" si="83"/>
        <v>44263</v>
      </c>
    </row>
    <row r="1321" spans="2:8" x14ac:dyDescent="0.25">
      <c r="B1321" s="24">
        <v>38176</v>
      </c>
      <c r="D1321" s="26">
        <f t="shared" si="80"/>
        <v>8</v>
      </c>
      <c r="E1321" s="26">
        <f t="shared" si="81"/>
        <v>7</v>
      </c>
      <c r="F1321" s="26">
        <f t="shared" si="82"/>
        <v>2004</v>
      </c>
      <c r="H1321" s="24">
        <f t="shared" si="83"/>
        <v>38176</v>
      </c>
    </row>
    <row r="1322" spans="2:8" x14ac:dyDescent="0.25">
      <c r="B1322" s="24">
        <v>38697</v>
      </c>
      <c r="D1322" s="26">
        <f t="shared" si="80"/>
        <v>11</v>
      </c>
      <c r="E1322" s="26">
        <f t="shared" si="81"/>
        <v>12</v>
      </c>
      <c r="F1322" s="26">
        <f t="shared" si="82"/>
        <v>2005</v>
      </c>
      <c r="H1322" s="24">
        <f t="shared" si="83"/>
        <v>38697</v>
      </c>
    </row>
    <row r="1323" spans="2:8" x14ac:dyDescent="0.25">
      <c r="B1323" s="24">
        <v>39207</v>
      </c>
      <c r="D1323" s="26">
        <f t="shared" si="80"/>
        <v>5</v>
      </c>
      <c r="E1323" s="26">
        <f t="shared" si="81"/>
        <v>5</v>
      </c>
      <c r="F1323" s="26">
        <f t="shared" si="82"/>
        <v>2007</v>
      </c>
      <c r="H1323" s="24">
        <f t="shared" si="83"/>
        <v>39207</v>
      </c>
    </row>
    <row r="1324" spans="2:8" x14ac:dyDescent="0.25">
      <c r="B1324" s="24">
        <v>41565</v>
      </c>
      <c r="D1324" s="26">
        <f t="shared" si="80"/>
        <v>18</v>
      </c>
      <c r="E1324" s="26">
        <f t="shared" si="81"/>
        <v>10</v>
      </c>
      <c r="F1324" s="26">
        <f t="shared" si="82"/>
        <v>2013</v>
      </c>
      <c r="H1324" s="24">
        <f t="shared" si="83"/>
        <v>41565</v>
      </c>
    </row>
    <row r="1325" spans="2:8" x14ac:dyDescent="0.25">
      <c r="B1325" s="24">
        <v>38366</v>
      </c>
      <c r="D1325" s="26">
        <f t="shared" si="80"/>
        <v>14</v>
      </c>
      <c r="E1325" s="26">
        <f t="shared" si="81"/>
        <v>1</v>
      </c>
      <c r="F1325" s="26">
        <f t="shared" si="82"/>
        <v>2005</v>
      </c>
      <c r="H1325" s="24">
        <f t="shared" si="83"/>
        <v>38366</v>
      </c>
    </row>
    <row r="1326" spans="2:8" x14ac:dyDescent="0.25">
      <c r="B1326" s="24">
        <v>43526</v>
      </c>
      <c r="D1326" s="26">
        <f t="shared" si="80"/>
        <v>2</v>
      </c>
      <c r="E1326" s="26">
        <f t="shared" si="81"/>
        <v>3</v>
      </c>
      <c r="F1326" s="26">
        <f t="shared" si="82"/>
        <v>2019</v>
      </c>
      <c r="H1326" s="24">
        <f t="shared" si="83"/>
        <v>43526</v>
      </c>
    </row>
    <row r="1327" spans="2:8" x14ac:dyDescent="0.25">
      <c r="B1327" s="24">
        <v>42406</v>
      </c>
      <c r="D1327" s="26">
        <f t="shared" si="80"/>
        <v>6</v>
      </c>
      <c r="E1327" s="26">
        <f t="shared" si="81"/>
        <v>2</v>
      </c>
      <c r="F1327" s="26">
        <f t="shared" si="82"/>
        <v>2016</v>
      </c>
      <c r="H1327" s="24">
        <f t="shared" si="83"/>
        <v>42406</v>
      </c>
    </row>
    <row r="1328" spans="2:8" x14ac:dyDescent="0.25">
      <c r="B1328" s="24">
        <v>39537</v>
      </c>
      <c r="D1328" s="26">
        <f t="shared" si="80"/>
        <v>30</v>
      </c>
      <c r="E1328" s="26">
        <f t="shared" si="81"/>
        <v>3</v>
      </c>
      <c r="F1328" s="26">
        <f t="shared" si="82"/>
        <v>2008</v>
      </c>
      <c r="H1328" s="24">
        <f t="shared" si="83"/>
        <v>39537</v>
      </c>
    </row>
    <row r="1329" spans="2:8" x14ac:dyDescent="0.25">
      <c r="B1329" s="24">
        <v>43488</v>
      </c>
      <c r="D1329" s="26">
        <f t="shared" si="80"/>
        <v>23</v>
      </c>
      <c r="E1329" s="26">
        <f t="shared" si="81"/>
        <v>1</v>
      </c>
      <c r="F1329" s="26">
        <f t="shared" si="82"/>
        <v>2019</v>
      </c>
      <c r="H1329" s="24">
        <f t="shared" si="83"/>
        <v>43488</v>
      </c>
    </row>
    <row r="1330" spans="2:8" x14ac:dyDescent="0.25">
      <c r="B1330" s="24">
        <v>41358</v>
      </c>
      <c r="D1330" s="26">
        <f t="shared" si="80"/>
        <v>25</v>
      </c>
      <c r="E1330" s="26">
        <f t="shared" si="81"/>
        <v>3</v>
      </c>
      <c r="F1330" s="26">
        <f t="shared" si="82"/>
        <v>2013</v>
      </c>
      <c r="H1330" s="24">
        <f t="shared" si="83"/>
        <v>41358</v>
      </c>
    </row>
    <row r="1331" spans="2:8" x14ac:dyDescent="0.25">
      <c r="B1331" s="24">
        <v>43860</v>
      </c>
      <c r="D1331" s="26">
        <f t="shared" si="80"/>
        <v>30</v>
      </c>
      <c r="E1331" s="26">
        <f t="shared" si="81"/>
        <v>1</v>
      </c>
      <c r="F1331" s="26">
        <f t="shared" si="82"/>
        <v>2020</v>
      </c>
      <c r="H1331" s="24">
        <f t="shared" si="83"/>
        <v>43860</v>
      </c>
    </row>
    <row r="1332" spans="2:8" x14ac:dyDescent="0.25">
      <c r="B1332" s="24">
        <v>43237</v>
      </c>
      <c r="D1332" s="26">
        <f t="shared" si="80"/>
        <v>17</v>
      </c>
      <c r="E1332" s="26">
        <f t="shared" si="81"/>
        <v>5</v>
      </c>
      <c r="F1332" s="26">
        <f t="shared" si="82"/>
        <v>2018</v>
      </c>
      <c r="H1332" s="24">
        <f t="shared" si="83"/>
        <v>43237</v>
      </c>
    </row>
    <row r="1333" spans="2:8" x14ac:dyDescent="0.25">
      <c r="B1333" s="24">
        <v>38349</v>
      </c>
      <c r="D1333" s="26">
        <f t="shared" si="80"/>
        <v>28</v>
      </c>
      <c r="E1333" s="26">
        <f t="shared" si="81"/>
        <v>12</v>
      </c>
      <c r="F1333" s="26">
        <f t="shared" si="82"/>
        <v>2004</v>
      </c>
      <c r="H1333" s="24">
        <f t="shared" si="83"/>
        <v>38349</v>
      </c>
    </row>
    <row r="1334" spans="2:8" x14ac:dyDescent="0.25">
      <c r="B1334" s="24">
        <v>39031</v>
      </c>
      <c r="D1334" s="26">
        <f t="shared" si="80"/>
        <v>10</v>
      </c>
      <c r="E1334" s="26">
        <f t="shared" si="81"/>
        <v>11</v>
      </c>
      <c r="F1334" s="26">
        <f t="shared" si="82"/>
        <v>2006</v>
      </c>
      <c r="H1334" s="24">
        <f t="shared" si="83"/>
        <v>39031</v>
      </c>
    </row>
    <row r="1335" spans="2:8" x14ac:dyDescent="0.25">
      <c r="B1335" s="24">
        <v>36606</v>
      </c>
      <c r="D1335" s="26">
        <f t="shared" si="80"/>
        <v>21</v>
      </c>
      <c r="E1335" s="26">
        <f t="shared" si="81"/>
        <v>3</v>
      </c>
      <c r="F1335" s="26">
        <f t="shared" si="82"/>
        <v>2000</v>
      </c>
      <c r="H1335" s="24">
        <f t="shared" si="83"/>
        <v>36606</v>
      </c>
    </row>
    <row r="1336" spans="2:8" x14ac:dyDescent="0.25">
      <c r="B1336" s="24">
        <v>38192</v>
      </c>
      <c r="D1336" s="26">
        <f t="shared" si="80"/>
        <v>24</v>
      </c>
      <c r="E1336" s="26">
        <f t="shared" si="81"/>
        <v>7</v>
      </c>
      <c r="F1336" s="26">
        <f t="shared" si="82"/>
        <v>2004</v>
      </c>
      <c r="H1336" s="24">
        <f t="shared" si="83"/>
        <v>38192</v>
      </c>
    </row>
    <row r="1337" spans="2:8" x14ac:dyDescent="0.25">
      <c r="B1337" s="24">
        <v>44089</v>
      </c>
      <c r="D1337" s="26">
        <f t="shared" si="80"/>
        <v>15</v>
      </c>
      <c r="E1337" s="26">
        <f t="shared" si="81"/>
        <v>9</v>
      </c>
      <c r="F1337" s="26">
        <f t="shared" si="82"/>
        <v>2020</v>
      </c>
      <c r="H1337" s="24">
        <f t="shared" si="83"/>
        <v>44089</v>
      </c>
    </row>
    <row r="1338" spans="2:8" x14ac:dyDescent="0.25">
      <c r="B1338" s="24">
        <v>41908</v>
      </c>
      <c r="D1338" s="26">
        <f t="shared" si="80"/>
        <v>26</v>
      </c>
      <c r="E1338" s="26">
        <f t="shared" si="81"/>
        <v>9</v>
      </c>
      <c r="F1338" s="26">
        <f t="shared" si="82"/>
        <v>2014</v>
      </c>
      <c r="H1338" s="24">
        <f t="shared" si="83"/>
        <v>41908</v>
      </c>
    </row>
    <row r="1339" spans="2:8" x14ac:dyDescent="0.25">
      <c r="B1339" s="24">
        <v>41116</v>
      </c>
      <c r="D1339" s="26">
        <f t="shared" si="80"/>
        <v>26</v>
      </c>
      <c r="E1339" s="26">
        <f t="shared" si="81"/>
        <v>7</v>
      </c>
      <c r="F1339" s="26">
        <f t="shared" si="82"/>
        <v>2012</v>
      </c>
      <c r="H1339" s="24">
        <f t="shared" si="83"/>
        <v>41116</v>
      </c>
    </row>
    <row r="1340" spans="2:8" x14ac:dyDescent="0.25">
      <c r="B1340" s="24">
        <v>41765</v>
      </c>
      <c r="D1340" s="26">
        <f t="shared" si="80"/>
        <v>6</v>
      </c>
      <c r="E1340" s="26">
        <f t="shared" si="81"/>
        <v>5</v>
      </c>
      <c r="F1340" s="26">
        <f t="shared" si="82"/>
        <v>2014</v>
      </c>
      <c r="H1340" s="24">
        <f t="shared" si="83"/>
        <v>41765</v>
      </c>
    </row>
    <row r="1341" spans="2:8" x14ac:dyDescent="0.25">
      <c r="B1341" s="24">
        <v>39987</v>
      </c>
      <c r="D1341" s="26">
        <f t="shared" si="80"/>
        <v>23</v>
      </c>
      <c r="E1341" s="26">
        <f t="shared" si="81"/>
        <v>6</v>
      </c>
      <c r="F1341" s="26">
        <f t="shared" si="82"/>
        <v>2009</v>
      </c>
      <c r="H1341" s="24">
        <f t="shared" si="83"/>
        <v>39987</v>
      </c>
    </row>
    <row r="1342" spans="2:8" x14ac:dyDescent="0.25">
      <c r="B1342" s="24">
        <v>43944</v>
      </c>
      <c r="D1342" s="26">
        <f t="shared" si="80"/>
        <v>23</v>
      </c>
      <c r="E1342" s="26">
        <f t="shared" si="81"/>
        <v>4</v>
      </c>
      <c r="F1342" s="26">
        <f t="shared" si="82"/>
        <v>2020</v>
      </c>
      <c r="H1342" s="24">
        <f t="shared" si="83"/>
        <v>43944</v>
      </c>
    </row>
    <row r="1343" spans="2:8" x14ac:dyDescent="0.25">
      <c r="B1343" s="24">
        <v>38914</v>
      </c>
      <c r="D1343" s="26">
        <f t="shared" si="80"/>
        <v>16</v>
      </c>
      <c r="E1343" s="26">
        <f t="shared" si="81"/>
        <v>7</v>
      </c>
      <c r="F1343" s="26">
        <f t="shared" si="82"/>
        <v>2006</v>
      </c>
      <c r="H1343" s="24">
        <f t="shared" si="83"/>
        <v>38914</v>
      </c>
    </row>
    <row r="1344" spans="2:8" x14ac:dyDescent="0.25">
      <c r="B1344" s="24">
        <v>38765</v>
      </c>
      <c r="D1344" s="26">
        <f t="shared" si="80"/>
        <v>17</v>
      </c>
      <c r="E1344" s="26">
        <f t="shared" si="81"/>
        <v>2</v>
      </c>
      <c r="F1344" s="26">
        <f t="shared" si="82"/>
        <v>2006</v>
      </c>
      <c r="H1344" s="24">
        <f t="shared" si="83"/>
        <v>38765</v>
      </c>
    </row>
    <row r="1345" spans="2:8" x14ac:dyDescent="0.25">
      <c r="B1345" s="24">
        <v>41188</v>
      </c>
      <c r="D1345" s="26">
        <f t="shared" si="80"/>
        <v>6</v>
      </c>
      <c r="E1345" s="26">
        <f t="shared" si="81"/>
        <v>10</v>
      </c>
      <c r="F1345" s="26">
        <f t="shared" si="82"/>
        <v>2012</v>
      </c>
      <c r="H1345" s="24">
        <f t="shared" si="83"/>
        <v>41188</v>
      </c>
    </row>
    <row r="1346" spans="2:8" x14ac:dyDescent="0.25">
      <c r="B1346" s="24">
        <v>40950</v>
      </c>
      <c r="D1346" s="26">
        <f t="shared" si="80"/>
        <v>11</v>
      </c>
      <c r="E1346" s="26">
        <f t="shared" si="81"/>
        <v>2</v>
      </c>
      <c r="F1346" s="26">
        <f t="shared" si="82"/>
        <v>2012</v>
      </c>
      <c r="H1346" s="24">
        <f t="shared" si="83"/>
        <v>40950</v>
      </c>
    </row>
    <row r="1347" spans="2:8" x14ac:dyDescent="0.25">
      <c r="B1347" s="24">
        <v>38479</v>
      </c>
      <c r="D1347" s="26">
        <f t="shared" si="80"/>
        <v>7</v>
      </c>
      <c r="E1347" s="26">
        <f t="shared" si="81"/>
        <v>5</v>
      </c>
      <c r="F1347" s="26">
        <f t="shared" si="82"/>
        <v>2005</v>
      </c>
      <c r="H1347" s="24">
        <f t="shared" si="83"/>
        <v>38479</v>
      </c>
    </row>
    <row r="1348" spans="2:8" x14ac:dyDescent="0.25">
      <c r="B1348" s="24">
        <v>37892</v>
      </c>
      <c r="D1348" s="26">
        <f t="shared" si="80"/>
        <v>28</v>
      </c>
      <c r="E1348" s="26">
        <f t="shared" si="81"/>
        <v>9</v>
      </c>
      <c r="F1348" s="26">
        <f t="shared" si="82"/>
        <v>2003</v>
      </c>
      <c r="H1348" s="24">
        <f t="shared" si="83"/>
        <v>37892</v>
      </c>
    </row>
    <row r="1349" spans="2:8" x14ac:dyDescent="0.25">
      <c r="B1349" s="24">
        <v>38558</v>
      </c>
      <c r="D1349" s="26">
        <f t="shared" si="80"/>
        <v>25</v>
      </c>
      <c r="E1349" s="26">
        <f t="shared" si="81"/>
        <v>7</v>
      </c>
      <c r="F1349" s="26">
        <f t="shared" si="82"/>
        <v>2005</v>
      </c>
      <c r="H1349" s="24">
        <f t="shared" si="83"/>
        <v>38558</v>
      </c>
    </row>
    <row r="1350" spans="2:8" x14ac:dyDescent="0.25">
      <c r="B1350" s="24">
        <v>37330</v>
      </c>
      <c r="D1350" s="26">
        <f t="shared" si="80"/>
        <v>15</v>
      </c>
      <c r="E1350" s="26">
        <f t="shared" si="81"/>
        <v>3</v>
      </c>
      <c r="F1350" s="26">
        <f t="shared" si="82"/>
        <v>2002</v>
      </c>
      <c r="H1350" s="24">
        <f t="shared" si="83"/>
        <v>37330</v>
      </c>
    </row>
    <row r="1351" spans="2:8" x14ac:dyDescent="0.25">
      <c r="B1351" s="24">
        <v>41210</v>
      </c>
      <c r="D1351" s="26">
        <f t="shared" si="80"/>
        <v>28</v>
      </c>
      <c r="E1351" s="26">
        <f t="shared" si="81"/>
        <v>10</v>
      </c>
      <c r="F1351" s="26">
        <f t="shared" si="82"/>
        <v>2012</v>
      </c>
      <c r="H1351" s="24">
        <f t="shared" si="83"/>
        <v>41210</v>
      </c>
    </row>
    <row r="1352" spans="2:8" x14ac:dyDescent="0.25">
      <c r="B1352" s="24">
        <v>38081</v>
      </c>
      <c r="D1352" s="26">
        <f t="shared" si="80"/>
        <v>4</v>
      </c>
      <c r="E1352" s="26">
        <f t="shared" si="81"/>
        <v>4</v>
      </c>
      <c r="F1352" s="26">
        <f t="shared" si="82"/>
        <v>2004</v>
      </c>
      <c r="H1352" s="24">
        <f t="shared" si="83"/>
        <v>38081</v>
      </c>
    </row>
    <row r="1353" spans="2:8" x14ac:dyDescent="0.25">
      <c r="B1353" s="24">
        <v>41636</v>
      </c>
      <c r="D1353" s="26">
        <f t="shared" si="80"/>
        <v>28</v>
      </c>
      <c r="E1353" s="26">
        <f t="shared" si="81"/>
        <v>12</v>
      </c>
      <c r="F1353" s="26">
        <f t="shared" si="82"/>
        <v>2013</v>
      </c>
      <c r="H1353" s="24">
        <f t="shared" si="83"/>
        <v>41636</v>
      </c>
    </row>
    <row r="1354" spans="2:8" x14ac:dyDescent="0.25">
      <c r="B1354" s="24">
        <v>42069</v>
      </c>
      <c r="D1354" s="26">
        <f t="shared" si="80"/>
        <v>6</v>
      </c>
      <c r="E1354" s="26">
        <f t="shared" si="81"/>
        <v>3</v>
      </c>
      <c r="F1354" s="26">
        <f t="shared" si="82"/>
        <v>2015</v>
      </c>
      <c r="H1354" s="24">
        <f t="shared" si="83"/>
        <v>42069</v>
      </c>
    </row>
    <row r="1355" spans="2:8" x14ac:dyDescent="0.25">
      <c r="B1355" s="24">
        <v>41336</v>
      </c>
      <c r="D1355" s="26">
        <f t="shared" si="80"/>
        <v>3</v>
      </c>
      <c r="E1355" s="26">
        <f t="shared" si="81"/>
        <v>3</v>
      </c>
      <c r="F1355" s="26">
        <f t="shared" si="82"/>
        <v>2013</v>
      </c>
      <c r="H1355" s="24">
        <f t="shared" si="83"/>
        <v>41336</v>
      </c>
    </row>
    <row r="1356" spans="2:8" x14ac:dyDescent="0.25">
      <c r="B1356" s="24">
        <v>42384</v>
      </c>
      <c r="D1356" s="26">
        <f t="shared" ref="D1356:D1419" si="84">DAY(B1356)</f>
        <v>15</v>
      </c>
      <c r="E1356" s="26">
        <f t="shared" ref="E1356:E1419" si="85">MONTH(B1356)</f>
        <v>1</v>
      </c>
      <c r="F1356" s="26">
        <f t="shared" ref="F1356:F1419" si="86">YEAR(B1356)</f>
        <v>2016</v>
      </c>
      <c r="H1356" s="24">
        <f t="shared" ref="H1356:H1419" si="87">DATE(F1356,E1356,D1356)</f>
        <v>42384</v>
      </c>
    </row>
    <row r="1357" spans="2:8" x14ac:dyDescent="0.25">
      <c r="B1357" s="24">
        <v>39797</v>
      </c>
      <c r="D1357" s="26">
        <f t="shared" si="84"/>
        <v>15</v>
      </c>
      <c r="E1357" s="26">
        <f t="shared" si="85"/>
        <v>12</v>
      </c>
      <c r="F1357" s="26">
        <f t="shared" si="86"/>
        <v>2008</v>
      </c>
      <c r="H1357" s="24">
        <f t="shared" si="87"/>
        <v>39797</v>
      </c>
    </row>
    <row r="1358" spans="2:8" x14ac:dyDescent="0.25">
      <c r="B1358" s="24">
        <v>37919</v>
      </c>
      <c r="D1358" s="26">
        <f t="shared" si="84"/>
        <v>25</v>
      </c>
      <c r="E1358" s="26">
        <f t="shared" si="85"/>
        <v>10</v>
      </c>
      <c r="F1358" s="26">
        <f t="shared" si="86"/>
        <v>2003</v>
      </c>
      <c r="H1358" s="24">
        <f t="shared" si="87"/>
        <v>37919</v>
      </c>
    </row>
    <row r="1359" spans="2:8" x14ac:dyDescent="0.25">
      <c r="B1359" s="24">
        <v>42662</v>
      </c>
      <c r="D1359" s="26">
        <f t="shared" si="84"/>
        <v>19</v>
      </c>
      <c r="E1359" s="26">
        <f t="shared" si="85"/>
        <v>10</v>
      </c>
      <c r="F1359" s="26">
        <f t="shared" si="86"/>
        <v>2016</v>
      </c>
      <c r="H1359" s="24">
        <f t="shared" si="87"/>
        <v>42662</v>
      </c>
    </row>
    <row r="1360" spans="2:8" x14ac:dyDescent="0.25">
      <c r="B1360" s="24">
        <v>38775</v>
      </c>
      <c r="D1360" s="26">
        <f t="shared" si="84"/>
        <v>27</v>
      </c>
      <c r="E1360" s="26">
        <f t="shared" si="85"/>
        <v>2</v>
      </c>
      <c r="F1360" s="26">
        <f t="shared" si="86"/>
        <v>2006</v>
      </c>
      <c r="H1360" s="24">
        <f t="shared" si="87"/>
        <v>38775</v>
      </c>
    </row>
    <row r="1361" spans="2:8" x14ac:dyDescent="0.25">
      <c r="B1361" s="24">
        <v>40318</v>
      </c>
      <c r="D1361" s="26">
        <f t="shared" si="84"/>
        <v>20</v>
      </c>
      <c r="E1361" s="26">
        <f t="shared" si="85"/>
        <v>5</v>
      </c>
      <c r="F1361" s="26">
        <f t="shared" si="86"/>
        <v>2010</v>
      </c>
      <c r="H1361" s="24">
        <f t="shared" si="87"/>
        <v>40318</v>
      </c>
    </row>
    <row r="1362" spans="2:8" x14ac:dyDescent="0.25">
      <c r="B1362" s="24">
        <v>36663</v>
      </c>
      <c r="D1362" s="26">
        <f t="shared" si="84"/>
        <v>17</v>
      </c>
      <c r="E1362" s="26">
        <f t="shared" si="85"/>
        <v>5</v>
      </c>
      <c r="F1362" s="26">
        <f t="shared" si="86"/>
        <v>2000</v>
      </c>
      <c r="H1362" s="24">
        <f t="shared" si="87"/>
        <v>36663</v>
      </c>
    </row>
    <row r="1363" spans="2:8" x14ac:dyDescent="0.25">
      <c r="B1363" s="24">
        <v>39332</v>
      </c>
      <c r="D1363" s="26">
        <f t="shared" si="84"/>
        <v>7</v>
      </c>
      <c r="E1363" s="26">
        <f t="shared" si="85"/>
        <v>9</v>
      </c>
      <c r="F1363" s="26">
        <f t="shared" si="86"/>
        <v>2007</v>
      </c>
      <c r="H1363" s="24">
        <f t="shared" si="87"/>
        <v>39332</v>
      </c>
    </row>
    <row r="1364" spans="2:8" x14ac:dyDescent="0.25">
      <c r="B1364" s="24">
        <v>43983</v>
      </c>
      <c r="D1364" s="26">
        <f t="shared" si="84"/>
        <v>1</v>
      </c>
      <c r="E1364" s="26">
        <f t="shared" si="85"/>
        <v>6</v>
      </c>
      <c r="F1364" s="26">
        <f t="shared" si="86"/>
        <v>2020</v>
      </c>
      <c r="H1364" s="24">
        <f t="shared" si="87"/>
        <v>43983</v>
      </c>
    </row>
    <row r="1365" spans="2:8" x14ac:dyDescent="0.25">
      <c r="B1365" s="24">
        <v>40018</v>
      </c>
      <c r="D1365" s="26">
        <f t="shared" si="84"/>
        <v>24</v>
      </c>
      <c r="E1365" s="26">
        <f t="shared" si="85"/>
        <v>7</v>
      </c>
      <c r="F1365" s="26">
        <f t="shared" si="86"/>
        <v>2009</v>
      </c>
      <c r="H1365" s="24">
        <f t="shared" si="87"/>
        <v>40018</v>
      </c>
    </row>
    <row r="1366" spans="2:8" x14ac:dyDescent="0.25">
      <c r="B1366" s="24">
        <v>43670</v>
      </c>
      <c r="D1366" s="26">
        <f t="shared" si="84"/>
        <v>24</v>
      </c>
      <c r="E1366" s="26">
        <f t="shared" si="85"/>
        <v>7</v>
      </c>
      <c r="F1366" s="26">
        <f t="shared" si="86"/>
        <v>2019</v>
      </c>
      <c r="H1366" s="24">
        <f t="shared" si="87"/>
        <v>43670</v>
      </c>
    </row>
    <row r="1367" spans="2:8" x14ac:dyDescent="0.25">
      <c r="B1367" s="24">
        <v>42507</v>
      </c>
      <c r="D1367" s="26">
        <f t="shared" si="84"/>
        <v>17</v>
      </c>
      <c r="E1367" s="26">
        <f t="shared" si="85"/>
        <v>5</v>
      </c>
      <c r="F1367" s="26">
        <f t="shared" si="86"/>
        <v>2016</v>
      </c>
      <c r="H1367" s="24">
        <f t="shared" si="87"/>
        <v>42507</v>
      </c>
    </row>
    <row r="1368" spans="2:8" x14ac:dyDescent="0.25">
      <c r="B1368" s="24">
        <v>37380</v>
      </c>
      <c r="D1368" s="26">
        <f t="shared" si="84"/>
        <v>4</v>
      </c>
      <c r="E1368" s="26">
        <f t="shared" si="85"/>
        <v>5</v>
      </c>
      <c r="F1368" s="26">
        <f t="shared" si="86"/>
        <v>2002</v>
      </c>
      <c r="H1368" s="24">
        <f t="shared" si="87"/>
        <v>37380</v>
      </c>
    </row>
    <row r="1369" spans="2:8" x14ac:dyDescent="0.25">
      <c r="B1369" s="24">
        <v>42915</v>
      </c>
      <c r="D1369" s="26">
        <f t="shared" si="84"/>
        <v>29</v>
      </c>
      <c r="E1369" s="26">
        <f t="shared" si="85"/>
        <v>6</v>
      </c>
      <c r="F1369" s="26">
        <f t="shared" si="86"/>
        <v>2017</v>
      </c>
      <c r="H1369" s="24">
        <f t="shared" si="87"/>
        <v>42915</v>
      </c>
    </row>
    <row r="1370" spans="2:8" x14ac:dyDescent="0.25">
      <c r="B1370" s="24">
        <v>40334</v>
      </c>
      <c r="D1370" s="26">
        <f t="shared" si="84"/>
        <v>5</v>
      </c>
      <c r="E1370" s="26">
        <f t="shared" si="85"/>
        <v>6</v>
      </c>
      <c r="F1370" s="26">
        <f t="shared" si="86"/>
        <v>2010</v>
      </c>
      <c r="H1370" s="24">
        <f t="shared" si="87"/>
        <v>40334</v>
      </c>
    </row>
    <row r="1371" spans="2:8" x14ac:dyDescent="0.25">
      <c r="B1371" s="24">
        <v>40353</v>
      </c>
      <c r="D1371" s="26">
        <f t="shared" si="84"/>
        <v>24</v>
      </c>
      <c r="E1371" s="26">
        <f t="shared" si="85"/>
        <v>6</v>
      </c>
      <c r="F1371" s="26">
        <f t="shared" si="86"/>
        <v>2010</v>
      </c>
      <c r="H1371" s="24">
        <f t="shared" si="87"/>
        <v>40353</v>
      </c>
    </row>
    <row r="1372" spans="2:8" x14ac:dyDescent="0.25">
      <c r="B1372" s="24">
        <v>36916</v>
      </c>
      <c r="D1372" s="26">
        <f t="shared" si="84"/>
        <v>25</v>
      </c>
      <c r="E1372" s="26">
        <f t="shared" si="85"/>
        <v>1</v>
      </c>
      <c r="F1372" s="26">
        <f t="shared" si="86"/>
        <v>2001</v>
      </c>
      <c r="H1372" s="24">
        <f t="shared" si="87"/>
        <v>36916</v>
      </c>
    </row>
    <row r="1373" spans="2:8" x14ac:dyDescent="0.25">
      <c r="B1373" s="24">
        <v>41919</v>
      </c>
      <c r="D1373" s="26">
        <f t="shared" si="84"/>
        <v>7</v>
      </c>
      <c r="E1373" s="26">
        <f t="shared" si="85"/>
        <v>10</v>
      </c>
      <c r="F1373" s="26">
        <f t="shared" si="86"/>
        <v>2014</v>
      </c>
      <c r="H1373" s="24">
        <f t="shared" si="87"/>
        <v>41919</v>
      </c>
    </row>
    <row r="1374" spans="2:8" x14ac:dyDescent="0.25">
      <c r="B1374" s="24">
        <v>42559</v>
      </c>
      <c r="D1374" s="26">
        <f t="shared" si="84"/>
        <v>8</v>
      </c>
      <c r="E1374" s="26">
        <f t="shared" si="85"/>
        <v>7</v>
      </c>
      <c r="F1374" s="26">
        <f t="shared" si="86"/>
        <v>2016</v>
      </c>
      <c r="H1374" s="24">
        <f t="shared" si="87"/>
        <v>42559</v>
      </c>
    </row>
    <row r="1375" spans="2:8" x14ac:dyDescent="0.25">
      <c r="B1375" s="24">
        <v>41134</v>
      </c>
      <c r="D1375" s="26">
        <f t="shared" si="84"/>
        <v>13</v>
      </c>
      <c r="E1375" s="26">
        <f t="shared" si="85"/>
        <v>8</v>
      </c>
      <c r="F1375" s="26">
        <f t="shared" si="86"/>
        <v>2012</v>
      </c>
      <c r="H1375" s="24">
        <f t="shared" si="87"/>
        <v>41134</v>
      </c>
    </row>
    <row r="1376" spans="2:8" x14ac:dyDescent="0.25">
      <c r="B1376" s="24">
        <v>44540</v>
      </c>
      <c r="D1376" s="26">
        <f t="shared" si="84"/>
        <v>10</v>
      </c>
      <c r="E1376" s="26">
        <f t="shared" si="85"/>
        <v>12</v>
      </c>
      <c r="F1376" s="26">
        <f t="shared" si="86"/>
        <v>2021</v>
      </c>
      <c r="H1376" s="24">
        <f t="shared" si="87"/>
        <v>44540</v>
      </c>
    </row>
    <row r="1377" spans="2:8" x14ac:dyDescent="0.25">
      <c r="B1377" s="24">
        <v>41576</v>
      </c>
      <c r="D1377" s="26">
        <f t="shared" si="84"/>
        <v>29</v>
      </c>
      <c r="E1377" s="26">
        <f t="shared" si="85"/>
        <v>10</v>
      </c>
      <c r="F1377" s="26">
        <f t="shared" si="86"/>
        <v>2013</v>
      </c>
      <c r="H1377" s="24">
        <f t="shared" si="87"/>
        <v>41576</v>
      </c>
    </row>
    <row r="1378" spans="2:8" x14ac:dyDescent="0.25">
      <c r="B1378" s="24">
        <v>40182</v>
      </c>
      <c r="D1378" s="26">
        <f t="shared" si="84"/>
        <v>4</v>
      </c>
      <c r="E1378" s="26">
        <f t="shared" si="85"/>
        <v>1</v>
      </c>
      <c r="F1378" s="26">
        <f t="shared" si="86"/>
        <v>2010</v>
      </c>
      <c r="H1378" s="24">
        <f t="shared" si="87"/>
        <v>40182</v>
      </c>
    </row>
    <row r="1379" spans="2:8" x14ac:dyDescent="0.25">
      <c r="B1379" s="24">
        <v>41835</v>
      </c>
      <c r="D1379" s="26">
        <f t="shared" si="84"/>
        <v>15</v>
      </c>
      <c r="E1379" s="26">
        <f t="shared" si="85"/>
        <v>7</v>
      </c>
      <c r="F1379" s="26">
        <f t="shared" si="86"/>
        <v>2014</v>
      </c>
      <c r="H1379" s="24">
        <f t="shared" si="87"/>
        <v>41835</v>
      </c>
    </row>
    <row r="1380" spans="2:8" x14ac:dyDescent="0.25">
      <c r="B1380" s="24">
        <v>40659</v>
      </c>
      <c r="D1380" s="26">
        <f t="shared" si="84"/>
        <v>26</v>
      </c>
      <c r="E1380" s="26">
        <f t="shared" si="85"/>
        <v>4</v>
      </c>
      <c r="F1380" s="26">
        <f t="shared" si="86"/>
        <v>2011</v>
      </c>
      <c r="H1380" s="24">
        <f t="shared" si="87"/>
        <v>40659</v>
      </c>
    </row>
    <row r="1381" spans="2:8" x14ac:dyDescent="0.25">
      <c r="B1381" s="24">
        <v>40031</v>
      </c>
      <c r="D1381" s="26">
        <f t="shared" si="84"/>
        <v>6</v>
      </c>
      <c r="E1381" s="26">
        <f t="shared" si="85"/>
        <v>8</v>
      </c>
      <c r="F1381" s="26">
        <f t="shared" si="86"/>
        <v>2009</v>
      </c>
      <c r="H1381" s="24">
        <f t="shared" si="87"/>
        <v>40031</v>
      </c>
    </row>
    <row r="1382" spans="2:8" x14ac:dyDescent="0.25">
      <c r="B1382" s="24">
        <v>39828</v>
      </c>
      <c r="D1382" s="26">
        <f t="shared" si="84"/>
        <v>15</v>
      </c>
      <c r="E1382" s="26">
        <f t="shared" si="85"/>
        <v>1</v>
      </c>
      <c r="F1382" s="26">
        <f t="shared" si="86"/>
        <v>2009</v>
      </c>
      <c r="H1382" s="24">
        <f t="shared" si="87"/>
        <v>39828</v>
      </c>
    </row>
    <row r="1383" spans="2:8" x14ac:dyDescent="0.25">
      <c r="B1383" s="24">
        <v>40335</v>
      </c>
      <c r="D1383" s="26">
        <f t="shared" si="84"/>
        <v>6</v>
      </c>
      <c r="E1383" s="26">
        <f t="shared" si="85"/>
        <v>6</v>
      </c>
      <c r="F1383" s="26">
        <f t="shared" si="86"/>
        <v>2010</v>
      </c>
      <c r="H1383" s="24">
        <f t="shared" si="87"/>
        <v>40335</v>
      </c>
    </row>
    <row r="1384" spans="2:8" x14ac:dyDescent="0.25">
      <c r="B1384" s="24">
        <v>39381</v>
      </c>
      <c r="D1384" s="26">
        <f t="shared" si="84"/>
        <v>26</v>
      </c>
      <c r="E1384" s="26">
        <f t="shared" si="85"/>
        <v>10</v>
      </c>
      <c r="F1384" s="26">
        <f t="shared" si="86"/>
        <v>2007</v>
      </c>
      <c r="H1384" s="24">
        <f t="shared" si="87"/>
        <v>39381</v>
      </c>
    </row>
    <row r="1385" spans="2:8" x14ac:dyDescent="0.25">
      <c r="B1385" s="24">
        <v>37405</v>
      </c>
      <c r="D1385" s="26">
        <f t="shared" si="84"/>
        <v>29</v>
      </c>
      <c r="E1385" s="26">
        <f t="shared" si="85"/>
        <v>5</v>
      </c>
      <c r="F1385" s="26">
        <f t="shared" si="86"/>
        <v>2002</v>
      </c>
      <c r="H1385" s="24">
        <f t="shared" si="87"/>
        <v>37405</v>
      </c>
    </row>
    <row r="1386" spans="2:8" x14ac:dyDescent="0.25">
      <c r="B1386" s="24">
        <v>42222</v>
      </c>
      <c r="D1386" s="26">
        <f t="shared" si="84"/>
        <v>6</v>
      </c>
      <c r="E1386" s="26">
        <f t="shared" si="85"/>
        <v>8</v>
      </c>
      <c r="F1386" s="26">
        <f t="shared" si="86"/>
        <v>2015</v>
      </c>
      <c r="H1386" s="24">
        <f t="shared" si="87"/>
        <v>42222</v>
      </c>
    </row>
    <row r="1387" spans="2:8" x14ac:dyDescent="0.25">
      <c r="B1387" s="24">
        <v>43359</v>
      </c>
      <c r="D1387" s="26">
        <f t="shared" si="84"/>
        <v>16</v>
      </c>
      <c r="E1387" s="26">
        <f t="shared" si="85"/>
        <v>9</v>
      </c>
      <c r="F1387" s="26">
        <f t="shared" si="86"/>
        <v>2018</v>
      </c>
      <c r="H1387" s="24">
        <f t="shared" si="87"/>
        <v>43359</v>
      </c>
    </row>
    <row r="1388" spans="2:8" x14ac:dyDescent="0.25">
      <c r="B1388" s="24">
        <v>37795</v>
      </c>
      <c r="D1388" s="26">
        <f t="shared" si="84"/>
        <v>23</v>
      </c>
      <c r="E1388" s="26">
        <f t="shared" si="85"/>
        <v>6</v>
      </c>
      <c r="F1388" s="26">
        <f t="shared" si="86"/>
        <v>2003</v>
      </c>
      <c r="H1388" s="24">
        <f t="shared" si="87"/>
        <v>37795</v>
      </c>
    </row>
    <row r="1389" spans="2:8" x14ac:dyDescent="0.25">
      <c r="B1389" s="24">
        <v>44428</v>
      </c>
      <c r="D1389" s="26">
        <f t="shared" si="84"/>
        <v>20</v>
      </c>
      <c r="E1389" s="26">
        <f t="shared" si="85"/>
        <v>8</v>
      </c>
      <c r="F1389" s="26">
        <f t="shared" si="86"/>
        <v>2021</v>
      </c>
      <c r="H1389" s="24">
        <f t="shared" si="87"/>
        <v>44428</v>
      </c>
    </row>
    <row r="1390" spans="2:8" x14ac:dyDescent="0.25">
      <c r="B1390" s="24">
        <v>42572</v>
      </c>
      <c r="D1390" s="26">
        <f t="shared" si="84"/>
        <v>21</v>
      </c>
      <c r="E1390" s="26">
        <f t="shared" si="85"/>
        <v>7</v>
      </c>
      <c r="F1390" s="26">
        <f t="shared" si="86"/>
        <v>2016</v>
      </c>
      <c r="H1390" s="24">
        <f t="shared" si="87"/>
        <v>42572</v>
      </c>
    </row>
    <row r="1391" spans="2:8" x14ac:dyDescent="0.25">
      <c r="B1391" s="24">
        <v>36790</v>
      </c>
      <c r="D1391" s="26">
        <f t="shared" si="84"/>
        <v>21</v>
      </c>
      <c r="E1391" s="26">
        <f t="shared" si="85"/>
        <v>9</v>
      </c>
      <c r="F1391" s="26">
        <f t="shared" si="86"/>
        <v>2000</v>
      </c>
      <c r="H1391" s="24">
        <f t="shared" si="87"/>
        <v>36790</v>
      </c>
    </row>
    <row r="1392" spans="2:8" x14ac:dyDescent="0.25">
      <c r="B1392" s="24">
        <v>44158</v>
      </c>
      <c r="D1392" s="26">
        <f t="shared" si="84"/>
        <v>23</v>
      </c>
      <c r="E1392" s="26">
        <f t="shared" si="85"/>
        <v>11</v>
      </c>
      <c r="F1392" s="26">
        <f t="shared" si="86"/>
        <v>2020</v>
      </c>
      <c r="H1392" s="24">
        <f t="shared" si="87"/>
        <v>44158</v>
      </c>
    </row>
    <row r="1393" spans="2:8" x14ac:dyDescent="0.25">
      <c r="B1393" s="24">
        <v>40803</v>
      </c>
      <c r="D1393" s="26">
        <f t="shared" si="84"/>
        <v>17</v>
      </c>
      <c r="E1393" s="26">
        <f t="shared" si="85"/>
        <v>9</v>
      </c>
      <c r="F1393" s="26">
        <f t="shared" si="86"/>
        <v>2011</v>
      </c>
      <c r="H1393" s="24">
        <f t="shared" si="87"/>
        <v>40803</v>
      </c>
    </row>
    <row r="1394" spans="2:8" x14ac:dyDescent="0.25">
      <c r="B1394" s="24">
        <v>44425</v>
      </c>
      <c r="D1394" s="26">
        <f t="shared" si="84"/>
        <v>17</v>
      </c>
      <c r="E1394" s="26">
        <f t="shared" si="85"/>
        <v>8</v>
      </c>
      <c r="F1394" s="26">
        <f t="shared" si="86"/>
        <v>2021</v>
      </c>
      <c r="H1394" s="24">
        <f t="shared" si="87"/>
        <v>44425</v>
      </c>
    </row>
    <row r="1395" spans="2:8" x14ac:dyDescent="0.25">
      <c r="B1395" s="24">
        <v>39771</v>
      </c>
      <c r="D1395" s="26">
        <f t="shared" si="84"/>
        <v>19</v>
      </c>
      <c r="E1395" s="26">
        <f t="shared" si="85"/>
        <v>11</v>
      </c>
      <c r="F1395" s="26">
        <f t="shared" si="86"/>
        <v>2008</v>
      </c>
      <c r="H1395" s="24">
        <f t="shared" si="87"/>
        <v>39771</v>
      </c>
    </row>
    <row r="1396" spans="2:8" x14ac:dyDescent="0.25">
      <c r="B1396" s="24">
        <v>38604</v>
      </c>
      <c r="D1396" s="26">
        <f t="shared" si="84"/>
        <v>9</v>
      </c>
      <c r="E1396" s="26">
        <f t="shared" si="85"/>
        <v>9</v>
      </c>
      <c r="F1396" s="26">
        <f t="shared" si="86"/>
        <v>2005</v>
      </c>
      <c r="H1396" s="24">
        <f t="shared" si="87"/>
        <v>38604</v>
      </c>
    </row>
    <row r="1397" spans="2:8" x14ac:dyDescent="0.25">
      <c r="B1397" s="24">
        <v>42618</v>
      </c>
      <c r="D1397" s="26">
        <f t="shared" si="84"/>
        <v>5</v>
      </c>
      <c r="E1397" s="26">
        <f t="shared" si="85"/>
        <v>9</v>
      </c>
      <c r="F1397" s="26">
        <f t="shared" si="86"/>
        <v>2016</v>
      </c>
      <c r="H1397" s="24">
        <f t="shared" si="87"/>
        <v>42618</v>
      </c>
    </row>
    <row r="1398" spans="2:8" x14ac:dyDescent="0.25">
      <c r="B1398" s="24">
        <v>41455</v>
      </c>
      <c r="D1398" s="26">
        <f t="shared" si="84"/>
        <v>30</v>
      </c>
      <c r="E1398" s="26">
        <f t="shared" si="85"/>
        <v>6</v>
      </c>
      <c r="F1398" s="26">
        <f t="shared" si="86"/>
        <v>2013</v>
      </c>
      <c r="H1398" s="24">
        <f t="shared" si="87"/>
        <v>41455</v>
      </c>
    </row>
    <row r="1399" spans="2:8" x14ac:dyDescent="0.25">
      <c r="B1399" s="24">
        <v>37698</v>
      </c>
      <c r="D1399" s="26">
        <f t="shared" si="84"/>
        <v>18</v>
      </c>
      <c r="E1399" s="26">
        <f t="shared" si="85"/>
        <v>3</v>
      </c>
      <c r="F1399" s="26">
        <f t="shared" si="86"/>
        <v>2003</v>
      </c>
      <c r="H1399" s="24">
        <f t="shared" si="87"/>
        <v>37698</v>
      </c>
    </row>
    <row r="1400" spans="2:8" x14ac:dyDescent="0.25">
      <c r="B1400" s="24">
        <v>43228</v>
      </c>
      <c r="D1400" s="26">
        <f t="shared" si="84"/>
        <v>8</v>
      </c>
      <c r="E1400" s="26">
        <f t="shared" si="85"/>
        <v>5</v>
      </c>
      <c r="F1400" s="26">
        <f t="shared" si="86"/>
        <v>2018</v>
      </c>
      <c r="H1400" s="24">
        <f t="shared" si="87"/>
        <v>43228</v>
      </c>
    </row>
    <row r="1401" spans="2:8" x14ac:dyDescent="0.25">
      <c r="B1401" s="24">
        <v>42605</v>
      </c>
      <c r="D1401" s="26">
        <f t="shared" si="84"/>
        <v>23</v>
      </c>
      <c r="E1401" s="26">
        <f t="shared" si="85"/>
        <v>8</v>
      </c>
      <c r="F1401" s="26">
        <f t="shared" si="86"/>
        <v>2016</v>
      </c>
      <c r="H1401" s="24">
        <f t="shared" si="87"/>
        <v>42605</v>
      </c>
    </row>
    <row r="1402" spans="2:8" x14ac:dyDescent="0.25">
      <c r="B1402" s="24">
        <v>42089</v>
      </c>
      <c r="D1402" s="26">
        <f t="shared" si="84"/>
        <v>26</v>
      </c>
      <c r="E1402" s="26">
        <f t="shared" si="85"/>
        <v>3</v>
      </c>
      <c r="F1402" s="26">
        <f t="shared" si="86"/>
        <v>2015</v>
      </c>
      <c r="H1402" s="24">
        <f t="shared" si="87"/>
        <v>42089</v>
      </c>
    </row>
    <row r="1403" spans="2:8" x14ac:dyDescent="0.25">
      <c r="B1403" s="24">
        <v>41717</v>
      </c>
      <c r="D1403" s="26">
        <f t="shared" si="84"/>
        <v>19</v>
      </c>
      <c r="E1403" s="26">
        <f t="shared" si="85"/>
        <v>3</v>
      </c>
      <c r="F1403" s="26">
        <f t="shared" si="86"/>
        <v>2014</v>
      </c>
      <c r="H1403" s="24">
        <f t="shared" si="87"/>
        <v>41717</v>
      </c>
    </row>
    <row r="1404" spans="2:8" x14ac:dyDescent="0.25">
      <c r="B1404" s="24">
        <v>40591</v>
      </c>
      <c r="D1404" s="26">
        <f t="shared" si="84"/>
        <v>17</v>
      </c>
      <c r="E1404" s="26">
        <f t="shared" si="85"/>
        <v>2</v>
      </c>
      <c r="F1404" s="26">
        <f t="shared" si="86"/>
        <v>2011</v>
      </c>
      <c r="H1404" s="24">
        <f t="shared" si="87"/>
        <v>40591</v>
      </c>
    </row>
    <row r="1405" spans="2:8" x14ac:dyDescent="0.25">
      <c r="B1405" s="24">
        <v>38767</v>
      </c>
      <c r="D1405" s="26">
        <f t="shared" si="84"/>
        <v>19</v>
      </c>
      <c r="E1405" s="26">
        <f t="shared" si="85"/>
        <v>2</v>
      </c>
      <c r="F1405" s="26">
        <f t="shared" si="86"/>
        <v>2006</v>
      </c>
      <c r="H1405" s="24">
        <f t="shared" si="87"/>
        <v>38767</v>
      </c>
    </row>
    <row r="1406" spans="2:8" x14ac:dyDescent="0.25">
      <c r="B1406" s="24">
        <v>39893</v>
      </c>
      <c r="D1406" s="26">
        <f t="shared" si="84"/>
        <v>21</v>
      </c>
      <c r="E1406" s="26">
        <f t="shared" si="85"/>
        <v>3</v>
      </c>
      <c r="F1406" s="26">
        <f t="shared" si="86"/>
        <v>2009</v>
      </c>
      <c r="H1406" s="24">
        <f t="shared" si="87"/>
        <v>39893</v>
      </c>
    </row>
    <row r="1407" spans="2:8" x14ac:dyDescent="0.25">
      <c r="B1407" s="24">
        <v>40838</v>
      </c>
      <c r="D1407" s="26">
        <f t="shared" si="84"/>
        <v>22</v>
      </c>
      <c r="E1407" s="26">
        <f t="shared" si="85"/>
        <v>10</v>
      </c>
      <c r="F1407" s="26">
        <f t="shared" si="86"/>
        <v>2011</v>
      </c>
      <c r="H1407" s="24">
        <f t="shared" si="87"/>
        <v>40838</v>
      </c>
    </row>
    <row r="1408" spans="2:8" x14ac:dyDescent="0.25">
      <c r="B1408" s="24">
        <v>37260</v>
      </c>
      <c r="D1408" s="26">
        <f t="shared" si="84"/>
        <v>4</v>
      </c>
      <c r="E1408" s="26">
        <f t="shared" si="85"/>
        <v>1</v>
      </c>
      <c r="F1408" s="26">
        <f t="shared" si="86"/>
        <v>2002</v>
      </c>
      <c r="H1408" s="24">
        <f t="shared" si="87"/>
        <v>37260</v>
      </c>
    </row>
    <row r="1409" spans="2:8" x14ac:dyDescent="0.25">
      <c r="B1409" s="24">
        <v>36741</v>
      </c>
      <c r="D1409" s="26">
        <f t="shared" si="84"/>
        <v>3</v>
      </c>
      <c r="E1409" s="26">
        <f t="shared" si="85"/>
        <v>8</v>
      </c>
      <c r="F1409" s="26">
        <f t="shared" si="86"/>
        <v>2000</v>
      </c>
      <c r="H1409" s="24">
        <f t="shared" si="87"/>
        <v>36741</v>
      </c>
    </row>
    <row r="1410" spans="2:8" x14ac:dyDescent="0.25">
      <c r="B1410" s="24">
        <v>41495</v>
      </c>
      <c r="D1410" s="26">
        <f t="shared" si="84"/>
        <v>9</v>
      </c>
      <c r="E1410" s="26">
        <f t="shared" si="85"/>
        <v>8</v>
      </c>
      <c r="F1410" s="26">
        <f t="shared" si="86"/>
        <v>2013</v>
      </c>
      <c r="H1410" s="24">
        <f t="shared" si="87"/>
        <v>41495</v>
      </c>
    </row>
    <row r="1411" spans="2:8" x14ac:dyDescent="0.25">
      <c r="B1411" s="24">
        <v>43319</v>
      </c>
      <c r="D1411" s="26">
        <f t="shared" si="84"/>
        <v>7</v>
      </c>
      <c r="E1411" s="26">
        <f t="shared" si="85"/>
        <v>8</v>
      </c>
      <c r="F1411" s="26">
        <f t="shared" si="86"/>
        <v>2018</v>
      </c>
      <c r="H1411" s="24">
        <f t="shared" si="87"/>
        <v>43319</v>
      </c>
    </row>
    <row r="1412" spans="2:8" x14ac:dyDescent="0.25">
      <c r="B1412" s="24">
        <v>44339</v>
      </c>
      <c r="D1412" s="26">
        <f t="shared" si="84"/>
        <v>23</v>
      </c>
      <c r="E1412" s="26">
        <f t="shared" si="85"/>
        <v>5</v>
      </c>
      <c r="F1412" s="26">
        <f t="shared" si="86"/>
        <v>2021</v>
      </c>
      <c r="H1412" s="24">
        <f t="shared" si="87"/>
        <v>44339</v>
      </c>
    </row>
    <row r="1413" spans="2:8" x14ac:dyDescent="0.25">
      <c r="B1413" s="24">
        <v>40781</v>
      </c>
      <c r="D1413" s="26">
        <f t="shared" si="84"/>
        <v>26</v>
      </c>
      <c r="E1413" s="26">
        <f t="shared" si="85"/>
        <v>8</v>
      </c>
      <c r="F1413" s="26">
        <f t="shared" si="86"/>
        <v>2011</v>
      </c>
      <c r="H1413" s="24">
        <f t="shared" si="87"/>
        <v>40781</v>
      </c>
    </row>
    <row r="1414" spans="2:8" x14ac:dyDescent="0.25">
      <c r="B1414" s="24">
        <v>44456</v>
      </c>
      <c r="D1414" s="26">
        <f t="shared" si="84"/>
        <v>17</v>
      </c>
      <c r="E1414" s="26">
        <f t="shared" si="85"/>
        <v>9</v>
      </c>
      <c r="F1414" s="26">
        <f t="shared" si="86"/>
        <v>2021</v>
      </c>
      <c r="H1414" s="24">
        <f t="shared" si="87"/>
        <v>44456</v>
      </c>
    </row>
    <row r="1415" spans="2:8" x14ac:dyDescent="0.25">
      <c r="B1415" s="24">
        <v>41878</v>
      </c>
      <c r="D1415" s="26">
        <f t="shared" si="84"/>
        <v>27</v>
      </c>
      <c r="E1415" s="26">
        <f t="shared" si="85"/>
        <v>8</v>
      </c>
      <c r="F1415" s="26">
        <f t="shared" si="86"/>
        <v>2014</v>
      </c>
      <c r="H1415" s="24">
        <f t="shared" si="87"/>
        <v>41878</v>
      </c>
    </row>
    <row r="1416" spans="2:8" x14ac:dyDescent="0.25">
      <c r="B1416" s="24">
        <v>37521</v>
      </c>
      <c r="D1416" s="26">
        <f t="shared" si="84"/>
        <v>22</v>
      </c>
      <c r="E1416" s="26">
        <f t="shared" si="85"/>
        <v>9</v>
      </c>
      <c r="F1416" s="26">
        <f t="shared" si="86"/>
        <v>2002</v>
      </c>
      <c r="H1416" s="24">
        <f t="shared" si="87"/>
        <v>37521</v>
      </c>
    </row>
    <row r="1417" spans="2:8" x14ac:dyDescent="0.25">
      <c r="B1417" s="24">
        <v>42665</v>
      </c>
      <c r="D1417" s="26">
        <f t="shared" si="84"/>
        <v>22</v>
      </c>
      <c r="E1417" s="26">
        <f t="shared" si="85"/>
        <v>10</v>
      </c>
      <c r="F1417" s="26">
        <f t="shared" si="86"/>
        <v>2016</v>
      </c>
      <c r="H1417" s="24">
        <f t="shared" si="87"/>
        <v>42665</v>
      </c>
    </row>
    <row r="1418" spans="2:8" x14ac:dyDescent="0.25">
      <c r="B1418" s="24">
        <v>39024</v>
      </c>
      <c r="D1418" s="26">
        <f t="shared" si="84"/>
        <v>3</v>
      </c>
      <c r="E1418" s="26">
        <f t="shared" si="85"/>
        <v>11</v>
      </c>
      <c r="F1418" s="26">
        <f t="shared" si="86"/>
        <v>2006</v>
      </c>
      <c r="H1418" s="24">
        <f t="shared" si="87"/>
        <v>39024</v>
      </c>
    </row>
    <row r="1419" spans="2:8" x14ac:dyDescent="0.25">
      <c r="B1419" s="24">
        <v>43240</v>
      </c>
      <c r="D1419" s="26">
        <f t="shared" si="84"/>
        <v>20</v>
      </c>
      <c r="E1419" s="26">
        <f t="shared" si="85"/>
        <v>5</v>
      </c>
      <c r="F1419" s="26">
        <f t="shared" si="86"/>
        <v>2018</v>
      </c>
      <c r="H1419" s="24">
        <f t="shared" si="87"/>
        <v>43240</v>
      </c>
    </row>
    <row r="1420" spans="2:8" x14ac:dyDescent="0.25">
      <c r="B1420" s="24">
        <v>43253</v>
      </c>
      <c r="D1420" s="26">
        <f t="shared" ref="D1420:D1483" si="88">DAY(B1420)</f>
        <v>2</v>
      </c>
      <c r="E1420" s="26">
        <f t="shared" ref="E1420:E1483" si="89">MONTH(B1420)</f>
        <v>6</v>
      </c>
      <c r="F1420" s="26">
        <f t="shared" ref="F1420:F1483" si="90">YEAR(B1420)</f>
        <v>2018</v>
      </c>
      <c r="H1420" s="24">
        <f t="shared" ref="H1420:H1483" si="91">DATE(F1420,E1420,D1420)</f>
        <v>43253</v>
      </c>
    </row>
    <row r="1421" spans="2:8" x14ac:dyDescent="0.25">
      <c r="B1421" s="24">
        <v>44258</v>
      </c>
      <c r="D1421" s="26">
        <f t="shared" si="88"/>
        <v>3</v>
      </c>
      <c r="E1421" s="26">
        <f t="shared" si="89"/>
        <v>3</v>
      </c>
      <c r="F1421" s="26">
        <f t="shared" si="90"/>
        <v>2021</v>
      </c>
      <c r="H1421" s="24">
        <f t="shared" si="91"/>
        <v>44258</v>
      </c>
    </row>
    <row r="1422" spans="2:8" x14ac:dyDescent="0.25">
      <c r="B1422" s="24">
        <v>44115</v>
      </c>
      <c r="D1422" s="26">
        <f t="shared" si="88"/>
        <v>11</v>
      </c>
      <c r="E1422" s="26">
        <f t="shared" si="89"/>
        <v>10</v>
      </c>
      <c r="F1422" s="26">
        <f t="shared" si="90"/>
        <v>2020</v>
      </c>
      <c r="H1422" s="24">
        <f t="shared" si="91"/>
        <v>44115</v>
      </c>
    </row>
    <row r="1423" spans="2:8" x14ac:dyDescent="0.25">
      <c r="B1423" s="24">
        <v>36788</v>
      </c>
      <c r="D1423" s="26">
        <f t="shared" si="88"/>
        <v>19</v>
      </c>
      <c r="E1423" s="26">
        <f t="shared" si="89"/>
        <v>9</v>
      </c>
      <c r="F1423" s="26">
        <f t="shared" si="90"/>
        <v>2000</v>
      </c>
      <c r="H1423" s="24">
        <f t="shared" si="91"/>
        <v>36788</v>
      </c>
    </row>
    <row r="1424" spans="2:8" x14ac:dyDescent="0.25">
      <c r="B1424" s="24">
        <v>37705</v>
      </c>
      <c r="D1424" s="26">
        <f t="shared" si="88"/>
        <v>25</v>
      </c>
      <c r="E1424" s="26">
        <f t="shared" si="89"/>
        <v>3</v>
      </c>
      <c r="F1424" s="26">
        <f t="shared" si="90"/>
        <v>2003</v>
      </c>
      <c r="H1424" s="24">
        <f t="shared" si="91"/>
        <v>37705</v>
      </c>
    </row>
    <row r="1425" spans="2:8" x14ac:dyDescent="0.25">
      <c r="B1425" s="24">
        <v>40371</v>
      </c>
      <c r="D1425" s="26">
        <f t="shared" si="88"/>
        <v>12</v>
      </c>
      <c r="E1425" s="26">
        <f t="shared" si="89"/>
        <v>7</v>
      </c>
      <c r="F1425" s="26">
        <f t="shared" si="90"/>
        <v>2010</v>
      </c>
      <c r="H1425" s="24">
        <f t="shared" si="91"/>
        <v>40371</v>
      </c>
    </row>
    <row r="1426" spans="2:8" x14ac:dyDescent="0.25">
      <c r="B1426" s="24">
        <v>41499</v>
      </c>
      <c r="D1426" s="26">
        <f t="shared" si="88"/>
        <v>13</v>
      </c>
      <c r="E1426" s="26">
        <f t="shared" si="89"/>
        <v>8</v>
      </c>
      <c r="F1426" s="26">
        <f t="shared" si="90"/>
        <v>2013</v>
      </c>
      <c r="H1426" s="24">
        <f t="shared" si="91"/>
        <v>41499</v>
      </c>
    </row>
    <row r="1427" spans="2:8" x14ac:dyDescent="0.25">
      <c r="B1427" s="24">
        <v>40065</v>
      </c>
      <c r="D1427" s="26">
        <f t="shared" si="88"/>
        <v>9</v>
      </c>
      <c r="E1427" s="26">
        <f t="shared" si="89"/>
        <v>9</v>
      </c>
      <c r="F1427" s="26">
        <f t="shared" si="90"/>
        <v>2009</v>
      </c>
      <c r="H1427" s="24">
        <f t="shared" si="91"/>
        <v>40065</v>
      </c>
    </row>
    <row r="1428" spans="2:8" x14ac:dyDescent="0.25">
      <c r="B1428" s="24">
        <v>38080</v>
      </c>
      <c r="D1428" s="26">
        <f t="shared" si="88"/>
        <v>3</v>
      </c>
      <c r="E1428" s="26">
        <f t="shared" si="89"/>
        <v>4</v>
      </c>
      <c r="F1428" s="26">
        <f t="shared" si="90"/>
        <v>2004</v>
      </c>
      <c r="H1428" s="24">
        <f t="shared" si="91"/>
        <v>38080</v>
      </c>
    </row>
    <row r="1429" spans="2:8" x14ac:dyDescent="0.25">
      <c r="B1429" s="24">
        <v>42260</v>
      </c>
      <c r="D1429" s="26">
        <f t="shared" si="88"/>
        <v>13</v>
      </c>
      <c r="E1429" s="26">
        <f t="shared" si="89"/>
        <v>9</v>
      </c>
      <c r="F1429" s="26">
        <f t="shared" si="90"/>
        <v>2015</v>
      </c>
      <c r="H1429" s="24">
        <f t="shared" si="91"/>
        <v>42260</v>
      </c>
    </row>
    <row r="1430" spans="2:8" x14ac:dyDescent="0.25">
      <c r="B1430" s="24">
        <v>38471</v>
      </c>
      <c r="D1430" s="26">
        <f t="shared" si="88"/>
        <v>29</v>
      </c>
      <c r="E1430" s="26">
        <f t="shared" si="89"/>
        <v>4</v>
      </c>
      <c r="F1430" s="26">
        <f t="shared" si="90"/>
        <v>2005</v>
      </c>
      <c r="H1430" s="24">
        <f t="shared" si="91"/>
        <v>38471</v>
      </c>
    </row>
    <row r="1431" spans="2:8" x14ac:dyDescent="0.25">
      <c r="B1431" s="24">
        <v>37601</v>
      </c>
      <c r="D1431" s="26">
        <f t="shared" si="88"/>
        <v>11</v>
      </c>
      <c r="E1431" s="26">
        <f t="shared" si="89"/>
        <v>12</v>
      </c>
      <c r="F1431" s="26">
        <f t="shared" si="90"/>
        <v>2002</v>
      </c>
      <c r="H1431" s="24">
        <f t="shared" si="91"/>
        <v>37601</v>
      </c>
    </row>
    <row r="1432" spans="2:8" x14ac:dyDescent="0.25">
      <c r="B1432" s="24">
        <v>42954</v>
      </c>
      <c r="D1432" s="26">
        <f t="shared" si="88"/>
        <v>7</v>
      </c>
      <c r="E1432" s="26">
        <f t="shared" si="89"/>
        <v>8</v>
      </c>
      <c r="F1432" s="26">
        <f t="shared" si="90"/>
        <v>2017</v>
      </c>
      <c r="H1432" s="24">
        <f t="shared" si="91"/>
        <v>42954</v>
      </c>
    </row>
    <row r="1433" spans="2:8" x14ac:dyDescent="0.25">
      <c r="B1433" s="24">
        <v>38409</v>
      </c>
      <c r="D1433" s="26">
        <f t="shared" si="88"/>
        <v>26</v>
      </c>
      <c r="E1433" s="26">
        <f t="shared" si="89"/>
        <v>2</v>
      </c>
      <c r="F1433" s="26">
        <f t="shared" si="90"/>
        <v>2005</v>
      </c>
      <c r="H1433" s="24">
        <f t="shared" si="91"/>
        <v>38409</v>
      </c>
    </row>
    <row r="1434" spans="2:8" x14ac:dyDescent="0.25">
      <c r="B1434" s="24">
        <v>43252</v>
      </c>
      <c r="D1434" s="26">
        <f t="shared" si="88"/>
        <v>1</v>
      </c>
      <c r="E1434" s="26">
        <f t="shared" si="89"/>
        <v>6</v>
      </c>
      <c r="F1434" s="26">
        <f t="shared" si="90"/>
        <v>2018</v>
      </c>
      <c r="H1434" s="24">
        <f t="shared" si="91"/>
        <v>43252</v>
      </c>
    </row>
    <row r="1435" spans="2:8" x14ac:dyDescent="0.25">
      <c r="B1435" s="24">
        <v>44474</v>
      </c>
      <c r="D1435" s="26">
        <f t="shared" si="88"/>
        <v>5</v>
      </c>
      <c r="E1435" s="26">
        <f t="shared" si="89"/>
        <v>10</v>
      </c>
      <c r="F1435" s="26">
        <f t="shared" si="90"/>
        <v>2021</v>
      </c>
      <c r="H1435" s="24">
        <f t="shared" si="91"/>
        <v>44474</v>
      </c>
    </row>
    <row r="1436" spans="2:8" x14ac:dyDescent="0.25">
      <c r="B1436" s="24">
        <v>40042</v>
      </c>
      <c r="D1436" s="26">
        <f t="shared" si="88"/>
        <v>17</v>
      </c>
      <c r="E1436" s="26">
        <f t="shared" si="89"/>
        <v>8</v>
      </c>
      <c r="F1436" s="26">
        <f t="shared" si="90"/>
        <v>2009</v>
      </c>
      <c r="H1436" s="24">
        <f t="shared" si="91"/>
        <v>40042</v>
      </c>
    </row>
    <row r="1437" spans="2:8" x14ac:dyDescent="0.25">
      <c r="B1437" s="24">
        <v>38108</v>
      </c>
      <c r="D1437" s="26">
        <f t="shared" si="88"/>
        <v>1</v>
      </c>
      <c r="E1437" s="26">
        <f t="shared" si="89"/>
        <v>5</v>
      </c>
      <c r="F1437" s="26">
        <f t="shared" si="90"/>
        <v>2004</v>
      </c>
      <c r="H1437" s="24">
        <f t="shared" si="91"/>
        <v>38108</v>
      </c>
    </row>
    <row r="1438" spans="2:8" x14ac:dyDescent="0.25">
      <c r="B1438" s="24">
        <v>38453</v>
      </c>
      <c r="D1438" s="26">
        <f t="shared" si="88"/>
        <v>11</v>
      </c>
      <c r="E1438" s="26">
        <f t="shared" si="89"/>
        <v>4</v>
      </c>
      <c r="F1438" s="26">
        <f t="shared" si="90"/>
        <v>2005</v>
      </c>
      <c r="H1438" s="24">
        <f t="shared" si="91"/>
        <v>38453</v>
      </c>
    </row>
    <row r="1439" spans="2:8" x14ac:dyDescent="0.25">
      <c r="B1439" s="24">
        <v>39146</v>
      </c>
      <c r="D1439" s="26">
        <f t="shared" si="88"/>
        <v>5</v>
      </c>
      <c r="E1439" s="26">
        <f t="shared" si="89"/>
        <v>3</v>
      </c>
      <c r="F1439" s="26">
        <f t="shared" si="90"/>
        <v>2007</v>
      </c>
      <c r="H1439" s="24">
        <f t="shared" si="91"/>
        <v>39146</v>
      </c>
    </row>
    <row r="1440" spans="2:8" x14ac:dyDescent="0.25">
      <c r="B1440" s="24">
        <v>37045</v>
      </c>
      <c r="D1440" s="26">
        <f t="shared" si="88"/>
        <v>3</v>
      </c>
      <c r="E1440" s="26">
        <f t="shared" si="89"/>
        <v>6</v>
      </c>
      <c r="F1440" s="26">
        <f t="shared" si="90"/>
        <v>2001</v>
      </c>
      <c r="H1440" s="24">
        <f t="shared" si="91"/>
        <v>37045</v>
      </c>
    </row>
    <row r="1441" spans="2:8" x14ac:dyDescent="0.25">
      <c r="B1441" s="24">
        <v>37908</v>
      </c>
      <c r="D1441" s="26">
        <f t="shared" si="88"/>
        <v>14</v>
      </c>
      <c r="E1441" s="26">
        <f t="shared" si="89"/>
        <v>10</v>
      </c>
      <c r="F1441" s="26">
        <f t="shared" si="90"/>
        <v>2003</v>
      </c>
      <c r="H1441" s="24">
        <f t="shared" si="91"/>
        <v>37908</v>
      </c>
    </row>
    <row r="1442" spans="2:8" x14ac:dyDescent="0.25">
      <c r="B1442" s="24">
        <v>42438</v>
      </c>
      <c r="D1442" s="26">
        <f t="shared" si="88"/>
        <v>9</v>
      </c>
      <c r="E1442" s="26">
        <f t="shared" si="89"/>
        <v>3</v>
      </c>
      <c r="F1442" s="26">
        <f t="shared" si="90"/>
        <v>2016</v>
      </c>
      <c r="H1442" s="24">
        <f t="shared" si="91"/>
        <v>42438</v>
      </c>
    </row>
    <row r="1443" spans="2:8" x14ac:dyDescent="0.25">
      <c r="B1443" s="24">
        <v>42388</v>
      </c>
      <c r="D1443" s="26">
        <f t="shared" si="88"/>
        <v>19</v>
      </c>
      <c r="E1443" s="26">
        <f t="shared" si="89"/>
        <v>1</v>
      </c>
      <c r="F1443" s="26">
        <f t="shared" si="90"/>
        <v>2016</v>
      </c>
      <c r="H1443" s="24">
        <f t="shared" si="91"/>
        <v>42388</v>
      </c>
    </row>
    <row r="1444" spans="2:8" x14ac:dyDescent="0.25">
      <c r="B1444" s="24">
        <v>40635</v>
      </c>
      <c r="D1444" s="26">
        <f t="shared" si="88"/>
        <v>2</v>
      </c>
      <c r="E1444" s="26">
        <f t="shared" si="89"/>
        <v>4</v>
      </c>
      <c r="F1444" s="26">
        <f t="shared" si="90"/>
        <v>2011</v>
      </c>
      <c r="H1444" s="24">
        <f t="shared" si="91"/>
        <v>40635</v>
      </c>
    </row>
    <row r="1445" spans="2:8" x14ac:dyDescent="0.25">
      <c r="B1445" s="24">
        <v>41866</v>
      </c>
      <c r="D1445" s="26">
        <f t="shared" si="88"/>
        <v>15</v>
      </c>
      <c r="E1445" s="26">
        <f t="shared" si="89"/>
        <v>8</v>
      </c>
      <c r="F1445" s="26">
        <f t="shared" si="90"/>
        <v>2014</v>
      </c>
      <c r="H1445" s="24">
        <f t="shared" si="91"/>
        <v>41866</v>
      </c>
    </row>
    <row r="1446" spans="2:8" x14ac:dyDescent="0.25">
      <c r="B1446" s="24">
        <v>36659</v>
      </c>
      <c r="D1446" s="26">
        <f t="shared" si="88"/>
        <v>13</v>
      </c>
      <c r="E1446" s="26">
        <f t="shared" si="89"/>
        <v>5</v>
      </c>
      <c r="F1446" s="26">
        <f t="shared" si="90"/>
        <v>2000</v>
      </c>
      <c r="H1446" s="24">
        <f t="shared" si="91"/>
        <v>36659</v>
      </c>
    </row>
    <row r="1447" spans="2:8" x14ac:dyDescent="0.25">
      <c r="B1447" s="24">
        <v>42917</v>
      </c>
      <c r="D1447" s="26">
        <f t="shared" si="88"/>
        <v>1</v>
      </c>
      <c r="E1447" s="26">
        <f t="shared" si="89"/>
        <v>7</v>
      </c>
      <c r="F1447" s="26">
        <f t="shared" si="90"/>
        <v>2017</v>
      </c>
      <c r="H1447" s="24">
        <f t="shared" si="91"/>
        <v>42917</v>
      </c>
    </row>
    <row r="1448" spans="2:8" x14ac:dyDescent="0.25">
      <c r="B1448" s="24">
        <v>40405</v>
      </c>
      <c r="D1448" s="26">
        <f t="shared" si="88"/>
        <v>15</v>
      </c>
      <c r="E1448" s="26">
        <f t="shared" si="89"/>
        <v>8</v>
      </c>
      <c r="F1448" s="26">
        <f t="shared" si="90"/>
        <v>2010</v>
      </c>
      <c r="H1448" s="24">
        <f t="shared" si="91"/>
        <v>40405</v>
      </c>
    </row>
    <row r="1449" spans="2:8" x14ac:dyDescent="0.25">
      <c r="B1449" s="24">
        <v>39920</v>
      </c>
      <c r="D1449" s="26">
        <f t="shared" si="88"/>
        <v>17</v>
      </c>
      <c r="E1449" s="26">
        <f t="shared" si="89"/>
        <v>4</v>
      </c>
      <c r="F1449" s="26">
        <f t="shared" si="90"/>
        <v>2009</v>
      </c>
      <c r="H1449" s="24">
        <f t="shared" si="91"/>
        <v>39920</v>
      </c>
    </row>
    <row r="1450" spans="2:8" x14ac:dyDescent="0.25">
      <c r="B1450" s="24">
        <v>39609</v>
      </c>
      <c r="D1450" s="26">
        <f t="shared" si="88"/>
        <v>10</v>
      </c>
      <c r="E1450" s="26">
        <f t="shared" si="89"/>
        <v>6</v>
      </c>
      <c r="F1450" s="26">
        <f t="shared" si="90"/>
        <v>2008</v>
      </c>
      <c r="H1450" s="24">
        <f t="shared" si="91"/>
        <v>39609</v>
      </c>
    </row>
    <row r="1451" spans="2:8" x14ac:dyDescent="0.25">
      <c r="B1451" s="24">
        <v>40465</v>
      </c>
      <c r="D1451" s="26">
        <f t="shared" si="88"/>
        <v>14</v>
      </c>
      <c r="E1451" s="26">
        <f t="shared" si="89"/>
        <v>10</v>
      </c>
      <c r="F1451" s="26">
        <f t="shared" si="90"/>
        <v>2010</v>
      </c>
      <c r="H1451" s="24">
        <f t="shared" si="91"/>
        <v>40465</v>
      </c>
    </row>
    <row r="1452" spans="2:8" x14ac:dyDescent="0.25">
      <c r="B1452" s="24">
        <v>42511</v>
      </c>
      <c r="D1452" s="26">
        <f t="shared" si="88"/>
        <v>21</v>
      </c>
      <c r="E1452" s="26">
        <f t="shared" si="89"/>
        <v>5</v>
      </c>
      <c r="F1452" s="26">
        <f t="shared" si="90"/>
        <v>2016</v>
      </c>
      <c r="H1452" s="24">
        <f t="shared" si="91"/>
        <v>42511</v>
      </c>
    </row>
    <row r="1453" spans="2:8" x14ac:dyDescent="0.25">
      <c r="B1453" s="24">
        <v>43311</v>
      </c>
      <c r="D1453" s="26">
        <f t="shared" si="88"/>
        <v>30</v>
      </c>
      <c r="E1453" s="26">
        <f t="shared" si="89"/>
        <v>7</v>
      </c>
      <c r="F1453" s="26">
        <f t="shared" si="90"/>
        <v>2018</v>
      </c>
      <c r="H1453" s="24">
        <f t="shared" si="91"/>
        <v>43311</v>
      </c>
    </row>
    <row r="1454" spans="2:8" x14ac:dyDescent="0.25">
      <c r="B1454" s="24">
        <v>39245</v>
      </c>
      <c r="D1454" s="26">
        <f t="shared" si="88"/>
        <v>12</v>
      </c>
      <c r="E1454" s="26">
        <f t="shared" si="89"/>
        <v>6</v>
      </c>
      <c r="F1454" s="26">
        <f t="shared" si="90"/>
        <v>2007</v>
      </c>
      <c r="H1454" s="24">
        <f t="shared" si="91"/>
        <v>39245</v>
      </c>
    </row>
    <row r="1455" spans="2:8" x14ac:dyDescent="0.25">
      <c r="B1455" s="24">
        <v>43854</v>
      </c>
      <c r="D1455" s="26">
        <f t="shared" si="88"/>
        <v>24</v>
      </c>
      <c r="E1455" s="26">
        <f t="shared" si="89"/>
        <v>1</v>
      </c>
      <c r="F1455" s="26">
        <f t="shared" si="90"/>
        <v>2020</v>
      </c>
      <c r="H1455" s="24">
        <f t="shared" si="91"/>
        <v>43854</v>
      </c>
    </row>
    <row r="1456" spans="2:8" x14ac:dyDescent="0.25">
      <c r="B1456" s="24">
        <v>39704</v>
      </c>
      <c r="D1456" s="26">
        <f t="shared" si="88"/>
        <v>13</v>
      </c>
      <c r="E1456" s="26">
        <f t="shared" si="89"/>
        <v>9</v>
      </c>
      <c r="F1456" s="26">
        <f t="shared" si="90"/>
        <v>2008</v>
      </c>
      <c r="H1456" s="24">
        <f t="shared" si="91"/>
        <v>39704</v>
      </c>
    </row>
    <row r="1457" spans="2:8" x14ac:dyDescent="0.25">
      <c r="B1457" s="24">
        <v>38635</v>
      </c>
      <c r="D1457" s="26">
        <f t="shared" si="88"/>
        <v>10</v>
      </c>
      <c r="E1457" s="26">
        <f t="shared" si="89"/>
        <v>10</v>
      </c>
      <c r="F1457" s="26">
        <f t="shared" si="90"/>
        <v>2005</v>
      </c>
      <c r="H1457" s="24">
        <f t="shared" si="91"/>
        <v>38635</v>
      </c>
    </row>
    <row r="1458" spans="2:8" x14ac:dyDescent="0.25">
      <c r="B1458" s="24">
        <v>44558</v>
      </c>
      <c r="D1458" s="26">
        <f t="shared" si="88"/>
        <v>28</v>
      </c>
      <c r="E1458" s="26">
        <f t="shared" si="89"/>
        <v>12</v>
      </c>
      <c r="F1458" s="26">
        <f t="shared" si="90"/>
        <v>2021</v>
      </c>
      <c r="H1458" s="24">
        <f t="shared" si="91"/>
        <v>44558</v>
      </c>
    </row>
    <row r="1459" spans="2:8" x14ac:dyDescent="0.25">
      <c r="B1459" s="24">
        <v>37359</v>
      </c>
      <c r="D1459" s="26">
        <f t="shared" si="88"/>
        <v>13</v>
      </c>
      <c r="E1459" s="26">
        <f t="shared" si="89"/>
        <v>4</v>
      </c>
      <c r="F1459" s="26">
        <f t="shared" si="90"/>
        <v>2002</v>
      </c>
      <c r="H1459" s="24">
        <f t="shared" si="91"/>
        <v>37359</v>
      </c>
    </row>
    <row r="1460" spans="2:8" x14ac:dyDescent="0.25">
      <c r="B1460" s="24">
        <v>40305</v>
      </c>
      <c r="D1460" s="26">
        <f t="shared" si="88"/>
        <v>7</v>
      </c>
      <c r="E1460" s="26">
        <f t="shared" si="89"/>
        <v>5</v>
      </c>
      <c r="F1460" s="26">
        <f t="shared" si="90"/>
        <v>2010</v>
      </c>
      <c r="H1460" s="24">
        <f t="shared" si="91"/>
        <v>40305</v>
      </c>
    </row>
    <row r="1461" spans="2:8" x14ac:dyDescent="0.25">
      <c r="B1461" s="24">
        <v>40314</v>
      </c>
      <c r="D1461" s="26">
        <f t="shared" si="88"/>
        <v>16</v>
      </c>
      <c r="E1461" s="26">
        <f t="shared" si="89"/>
        <v>5</v>
      </c>
      <c r="F1461" s="26">
        <f t="shared" si="90"/>
        <v>2010</v>
      </c>
      <c r="H1461" s="24">
        <f t="shared" si="91"/>
        <v>40314</v>
      </c>
    </row>
    <row r="1462" spans="2:8" x14ac:dyDescent="0.25">
      <c r="B1462" s="24">
        <v>42028</v>
      </c>
      <c r="D1462" s="26">
        <f t="shared" si="88"/>
        <v>24</v>
      </c>
      <c r="E1462" s="26">
        <f t="shared" si="89"/>
        <v>1</v>
      </c>
      <c r="F1462" s="26">
        <f t="shared" si="90"/>
        <v>2015</v>
      </c>
      <c r="H1462" s="24">
        <f t="shared" si="91"/>
        <v>42028</v>
      </c>
    </row>
    <row r="1463" spans="2:8" x14ac:dyDescent="0.25">
      <c r="B1463" s="24">
        <v>38895</v>
      </c>
      <c r="D1463" s="26">
        <f t="shared" si="88"/>
        <v>27</v>
      </c>
      <c r="E1463" s="26">
        <f t="shared" si="89"/>
        <v>6</v>
      </c>
      <c r="F1463" s="26">
        <f t="shared" si="90"/>
        <v>2006</v>
      </c>
      <c r="H1463" s="24">
        <f t="shared" si="91"/>
        <v>38895</v>
      </c>
    </row>
    <row r="1464" spans="2:8" x14ac:dyDescent="0.25">
      <c r="B1464" s="24">
        <v>40270</v>
      </c>
      <c r="D1464" s="26">
        <f t="shared" si="88"/>
        <v>2</v>
      </c>
      <c r="E1464" s="26">
        <f t="shared" si="89"/>
        <v>4</v>
      </c>
      <c r="F1464" s="26">
        <f t="shared" si="90"/>
        <v>2010</v>
      </c>
      <c r="H1464" s="24">
        <f t="shared" si="91"/>
        <v>40270</v>
      </c>
    </row>
    <row r="1465" spans="2:8" x14ac:dyDescent="0.25">
      <c r="B1465" s="24">
        <v>39755</v>
      </c>
      <c r="D1465" s="26">
        <f t="shared" si="88"/>
        <v>3</v>
      </c>
      <c r="E1465" s="26">
        <f t="shared" si="89"/>
        <v>11</v>
      </c>
      <c r="F1465" s="26">
        <f t="shared" si="90"/>
        <v>2008</v>
      </c>
      <c r="H1465" s="24">
        <f t="shared" si="91"/>
        <v>39755</v>
      </c>
    </row>
    <row r="1466" spans="2:8" x14ac:dyDescent="0.25">
      <c r="B1466" s="24">
        <v>44116</v>
      </c>
      <c r="D1466" s="26">
        <f t="shared" si="88"/>
        <v>12</v>
      </c>
      <c r="E1466" s="26">
        <f t="shared" si="89"/>
        <v>10</v>
      </c>
      <c r="F1466" s="26">
        <f t="shared" si="90"/>
        <v>2020</v>
      </c>
      <c r="H1466" s="24">
        <f t="shared" si="91"/>
        <v>44116</v>
      </c>
    </row>
    <row r="1467" spans="2:8" x14ac:dyDescent="0.25">
      <c r="B1467" s="24">
        <v>40754</v>
      </c>
      <c r="D1467" s="26">
        <f t="shared" si="88"/>
        <v>30</v>
      </c>
      <c r="E1467" s="26">
        <f t="shared" si="89"/>
        <v>7</v>
      </c>
      <c r="F1467" s="26">
        <f t="shared" si="90"/>
        <v>2011</v>
      </c>
      <c r="H1467" s="24">
        <f t="shared" si="91"/>
        <v>40754</v>
      </c>
    </row>
    <row r="1468" spans="2:8" x14ac:dyDescent="0.25">
      <c r="B1468" s="24">
        <v>42649</v>
      </c>
      <c r="D1468" s="26">
        <f t="shared" si="88"/>
        <v>6</v>
      </c>
      <c r="E1468" s="26">
        <f t="shared" si="89"/>
        <v>10</v>
      </c>
      <c r="F1468" s="26">
        <f t="shared" si="90"/>
        <v>2016</v>
      </c>
      <c r="H1468" s="24">
        <f t="shared" si="91"/>
        <v>42649</v>
      </c>
    </row>
    <row r="1469" spans="2:8" x14ac:dyDescent="0.25">
      <c r="B1469" s="24">
        <v>41552</v>
      </c>
      <c r="D1469" s="26">
        <f t="shared" si="88"/>
        <v>5</v>
      </c>
      <c r="E1469" s="26">
        <f t="shared" si="89"/>
        <v>10</v>
      </c>
      <c r="F1469" s="26">
        <f t="shared" si="90"/>
        <v>2013</v>
      </c>
      <c r="H1469" s="24">
        <f t="shared" si="91"/>
        <v>41552</v>
      </c>
    </row>
    <row r="1470" spans="2:8" x14ac:dyDescent="0.25">
      <c r="B1470" s="24">
        <v>43953</v>
      </c>
      <c r="D1470" s="26">
        <f t="shared" si="88"/>
        <v>2</v>
      </c>
      <c r="E1470" s="26">
        <f t="shared" si="89"/>
        <v>5</v>
      </c>
      <c r="F1470" s="26">
        <f t="shared" si="90"/>
        <v>2020</v>
      </c>
      <c r="H1470" s="24">
        <f t="shared" si="91"/>
        <v>43953</v>
      </c>
    </row>
    <row r="1471" spans="2:8" x14ac:dyDescent="0.25">
      <c r="B1471" s="24">
        <v>41176</v>
      </c>
      <c r="D1471" s="26">
        <f t="shared" si="88"/>
        <v>24</v>
      </c>
      <c r="E1471" s="26">
        <f t="shared" si="89"/>
        <v>9</v>
      </c>
      <c r="F1471" s="26">
        <f t="shared" si="90"/>
        <v>2012</v>
      </c>
      <c r="H1471" s="24">
        <f t="shared" si="91"/>
        <v>41176</v>
      </c>
    </row>
    <row r="1472" spans="2:8" x14ac:dyDescent="0.25">
      <c r="B1472" s="24">
        <v>41896</v>
      </c>
      <c r="D1472" s="26">
        <f t="shared" si="88"/>
        <v>14</v>
      </c>
      <c r="E1472" s="26">
        <f t="shared" si="89"/>
        <v>9</v>
      </c>
      <c r="F1472" s="26">
        <f t="shared" si="90"/>
        <v>2014</v>
      </c>
      <c r="H1472" s="24">
        <f t="shared" si="91"/>
        <v>41896</v>
      </c>
    </row>
    <row r="1473" spans="2:8" x14ac:dyDescent="0.25">
      <c r="B1473" s="24">
        <v>40864</v>
      </c>
      <c r="D1473" s="26">
        <f t="shared" si="88"/>
        <v>17</v>
      </c>
      <c r="E1473" s="26">
        <f t="shared" si="89"/>
        <v>11</v>
      </c>
      <c r="F1473" s="26">
        <f t="shared" si="90"/>
        <v>2011</v>
      </c>
      <c r="H1473" s="24">
        <f t="shared" si="91"/>
        <v>40864</v>
      </c>
    </row>
    <row r="1474" spans="2:8" x14ac:dyDescent="0.25">
      <c r="B1474" s="24">
        <v>43397</v>
      </c>
      <c r="D1474" s="26">
        <f t="shared" si="88"/>
        <v>24</v>
      </c>
      <c r="E1474" s="26">
        <f t="shared" si="89"/>
        <v>10</v>
      </c>
      <c r="F1474" s="26">
        <f t="shared" si="90"/>
        <v>2018</v>
      </c>
      <c r="H1474" s="24">
        <f t="shared" si="91"/>
        <v>43397</v>
      </c>
    </row>
    <row r="1475" spans="2:8" x14ac:dyDescent="0.25">
      <c r="B1475" s="24">
        <v>44215</v>
      </c>
      <c r="D1475" s="26">
        <f t="shared" si="88"/>
        <v>19</v>
      </c>
      <c r="E1475" s="26">
        <f t="shared" si="89"/>
        <v>1</v>
      </c>
      <c r="F1475" s="26">
        <f t="shared" si="90"/>
        <v>2021</v>
      </c>
      <c r="H1475" s="24">
        <f t="shared" si="91"/>
        <v>44215</v>
      </c>
    </row>
    <row r="1476" spans="2:8" x14ac:dyDescent="0.25">
      <c r="B1476" s="24">
        <v>38343</v>
      </c>
      <c r="D1476" s="26">
        <f t="shared" si="88"/>
        <v>22</v>
      </c>
      <c r="E1476" s="26">
        <f t="shared" si="89"/>
        <v>12</v>
      </c>
      <c r="F1476" s="26">
        <f t="shared" si="90"/>
        <v>2004</v>
      </c>
      <c r="H1476" s="24">
        <f t="shared" si="91"/>
        <v>38343</v>
      </c>
    </row>
    <row r="1477" spans="2:8" x14ac:dyDescent="0.25">
      <c r="B1477" s="24">
        <v>43747</v>
      </c>
      <c r="D1477" s="26">
        <f t="shared" si="88"/>
        <v>9</v>
      </c>
      <c r="E1477" s="26">
        <f t="shared" si="89"/>
        <v>10</v>
      </c>
      <c r="F1477" s="26">
        <f t="shared" si="90"/>
        <v>2019</v>
      </c>
      <c r="H1477" s="24">
        <f t="shared" si="91"/>
        <v>43747</v>
      </c>
    </row>
    <row r="1478" spans="2:8" x14ac:dyDescent="0.25">
      <c r="B1478" s="24">
        <v>41059</v>
      </c>
      <c r="D1478" s="26">
        <f t="shared" si="88"/>
        <v>30</v>
      </c>
      <c r="E1478" s="26">
        <f t="shared" si="89"/>
        <v>5</v>
      </c>
      <c r="F1478" s="26">
        <f t="shared" si="90"/>
        <v>2012</v>
      </c>
      <c r="H1478" s="24">
        <f t="shared" si="91"/>
        <v>41059</v>
      </c>
    </row>
    <row r="1479" spans="2:8" x14ac:dyDescent="0.25">
      <c r="B1479" s="24">
        <v>42001</v>
      </c>
      <c r="D1479" s="26">
        <f t="shared" si="88"/>
        <v>28</v>
      </c>
      <c r="E1479" s="26">
        <f t="shared" si="89"/>
        <v>12</v>
      </c>
      <c r="F1479" s="26">
        <f t="shared" si="90"/>
        <v>2014</v>
      </c>
      <c r="H1479" s="24">
        <f t="shared" si="91"/>
        <v>42001</v>
      </c>
    </row>
    <row r="1480" spans="2:8" x14ac:dyDescent="0.25">
      <c r="B1480" s="24">
        <v>43337</v>
      </c>
      <c r="D1480" s="26">
        <f t="shared" si="88"/>
        <v>25</v>
      </c>
      <c r="E1480" s="26">
        <f t="shared" si="89"/>
        <v>8</v>
      </c>
      <c r="F1480" s="26">
        <f t="shared" si="90"/>
        <v>2018</v>
      </c>
      <c r="H1480" s="24">
        <f t="shared" si="91"/>
        <v>43337</v>
      </c>
    </row>
    <row r="1481" spans="2:8" x14ac:dyDescent="0.25">
      <c r="B1481" s="24">
        <v>43703</v>
      </c>
      <c r="D1481" s="26">
        <f t="shared" si="88"/>
        <v>26</v>
      </c>
      <c r="E1481" s="26">
        <f t="shared" si="89"/>
        <v>8</v>
      </c>
      <c r="F1481" s="26">
        <f t="shared" si="90"/>
        <v>2019</v>
      </c>
      <c r="H1481" s="24">
        <f t="shared" si="91"/>
        <v>43703</v>
      </c>
    </row>
    <row r="1482" spans="2:8" x14ac:dyDescent="0.25">
      <c r="B1482" s="24">
        <v>37235</v>
      </c>
      <c r="D1482" s="26">
        <f t="shared" si="88"/>
        <v>10</v>
      </c>
      <c r="E1482" s="26">
        <f t="shared" si="89"/>
        <v>12</v>
      </c>
      <c r="F1482" s="26">
        <f t="shared" si="90"/>
        <v>2001</v>
      </c>
      <c r="H1482" s="24">
        <f t="shared" si="91"/>
        <v>37235</v>
      </c>
    </row>
    <row r="1483" spans="2:8" x14ac:dyDescent="0.25">
      <c r="B1483" s="24">
        <v>37659</v>
      </c>
      <c r="D1483" s="26">
        <f t="shared" si="88"/>
        <v>7</v>
      </c>
      <c r="E1483" s="26">
        <f t="shared" si="89"/>
        <v>2</v>
      </c>
      <c r="F1483" s="26">
        <f t="shared" si="90"/>
        <v>2003</v>
      </c>
      <c r="H1483" s="24">
        <f t="shared" si="91"/>
        <v>37659</v>
      </c>
    </row>
    <row r="1484" spans="2:8" x14ac:dyDescent="0.25">
      <c r="B1484" s="24">
        <v>37535</v>
      </c>
      <c r="D1484" s="26">
        <f t="shared" ref="D1484:D1530" si="92">DAY(B1484)</f>
        <v>6</v>
      </c>
      <c r="E1484" s="26">
        <f t="shared" ref="E1484:E1530" si="93">MONTH(B1484)</f>
        <v>10</v>
      </c>
      <c r="F1484" s="26">
        <f t="shared" ref="F1484:F1530" si="94">YEAR(B1484)</f>
        <v>2002</v>
      </c>
      <c r="H1484" s="24">
        <f t="shared" ref="H1484:H1530" si="95">DATE(F1484,E1484,D1484)</f>
        <v>37535</v>
      </c>
    </row>
    <row r="1485" spans="2:8" x14ac:dyDescent="0.25">
      <c r="B1485" s="24">
        <v>40629</v>
      </c>
      <c r="D1485" s="26">
        <f t="shared" si="92"/>
        <v>27</v>
      </c>
      <c r="E1485" s="26">
        <f t="shared" si="93"/>
        <v>3</v>
      </c>
      <c r="F1485" s="26">
        <f t="shared" si="94"/>
        <v>2011</v>
      </c>
      <c r="H1485" s="24">
        <f t="shared" si="95"/>
        <v>40629</v>
      </c>
    </row>
    <row r="1486" spans="2:8" x14ac:dyDescent="0.25">
      <c r="B1486" s="24">
        <v>37260</v>
      </c>
      <c r="D1486" s="26">
        <f t="shared" si="92"/>
        <v>4</v>
      </c>
      <c r="E1486" s="26">
        <f t="shared" si="93"/>
        <v>1</v>
      </c>
      <c r="F1486" s="26">
        <f t="shared" si="94"/>
        <v>2002</v>
      </c>
      <c r="H1486" s="24">
        <f t="shared" si="95"/>
        <v>37260</v>
      </c>
    </row>
    <row r="1487" spans="2:8" x14ac:dyDescent="0.25">
      <c r="B1487" s="24">
        <v>38779</v>
      </c>
      <c r="D1487" s="26">
        <f t="shared" si="92"/>
        <v>3</v>
      </c>
      <c r="E1487" s="26">
        <f t="shared" si="93"/>
        <v>3</v>
      </c>
      <c r="F1487" s="26">
        <f t="shared" si="94"/>
        <v>2006</v>
      </c>
      <c r="H1487" s="24">
        <f t="shared" si="95"/>
        <v>38779</v>
      </c>
    </row>
    <row r="1488" spans="2:8" x14ac:dyDescent="0.25">
      <c r="B1488" s="24">
        <v>42972</v>
      </c>
      <c r="D1488" s="26">
        <f t="shared" si="92"/>
        <v>25</v>
      </c>
      <c r="E1488" s="26">
        <f t="shared" si="93"/>
        <v>8</v>
      </c>
      <c r="F1488" s="26">
        <f t="shared" si="94"/>
        <v>2017</v>
      </c>
      <c r="H1488" s="24">
        <f t="shared" si="95"/>
        <v>42972</v>
      </c>
    </row>
    <row r="1489" spans="2:8" x14ac:dyDescent="0.25">
      <c r="B1489" s="24">
        <v>41251</v>
      </c>
      <c r="D1489" s="26">
        <f t="shared" si="92"/>
        <v>8</v>
      </c>
      <c r="E1489" s="26">
        <f t="shared" si="93"/>
        <v>12</v>
      </c>
      <c r="F1489" s="26">
        <f t="shared" si="94"/>
        <v>2012</v>
      </c>
      <c r="H1489" s="24">
        <f t="shared" si="95"/>
        <v>41251</v>
      </c>
    </row>
    <row r="1490" spans="2:8" x14ac:dyDescent="0.25">
      <c r="B1490" s="24">
        <v>38831</v>
      </c>
      <c r="D1490" s="26">
        <f t="shared" si="92"/>
        <v>24</v>
      </c>
      <c r="E1490" s="26">
        <f t="shared" si="93"/>
        <v>4</v>
      </c>
      <c r="F1490" s="26">
        <f t="shared" si="94"/>
        <v>2006</v>
      </c>
      <c r="H1490" s="24">
        <f t="shared" si="95"/>
        <v>38831</v>
      </c>
    </row>
    <row r="1491" spans="2:8" x14ac:dyDescent="0.25">
      <c r="B1491" s="24">
        <v>43259</v>
      </c>
      <c r="D1491" s="26">
        <f t="shared" si="92"/>
        <v>8</v>
      </c>
      <c r="E1491" s="26">
        <f t="shared" si="93"/>
        <v>6</v>
      </c>
      <c r="F1491" s="26">
        <f t="shared" si="94"/>
        <v>2018</v>
      </c>
      <c r="H1491" s="24">
        <f t="shared" si="95"/>
        <v>43259</v>
      </c>
    </row>
    <row r="1492" spans="2:8" x14ac:dyDescent="0.25">
      <c r="B1492" s="24">
        <v>43575</v>
      </c>
      <c r="D1492" s="26">
        <f t="shared" si="92"/>
        <v>20</v>
      </c>
      <c r="E1492" s="26">
        <f t="shared" si="93"/>
        <v>4</v>
      </c>
      <c r="F1492" s="26">
        <f t="shared" si="94"/>
        <v>2019</v>
      </c>
      <c r="H1492" s="24">
        <f t="shared" si="95"/>
        <v>43575</v>
      </c>
    </row>
    <row r="1493" spans="2:8" x14ac:dyDescent="0.25">
      <c r="B1493" s="24">
        <v>44405</v>
      </c>
      <c r="D1493" s="26">
        <f t="shared" si="92"/>
        <v>28</v>
      </c>
      <c r="E1493" s="26">
        <f t="shared" si="93"/>
        <v>7</v>
      </c>
      <c r="F1493" s="26">
        <f t="shared" si="94"/>
        <v>2021</v>
      </c>
      <c r="H1493" s="24">
        <f t="shared" si="95"/>
        <v>44405</v>
      </c>
    </row>
    <row r="1494" spans="2:8" x14ac:dyDescent="0.25">
      <c r="B1494" s="24">
        <v>38075</v>
      </c>
      <c r="D1494" s="26">
        <f t="shared" si="92"/>
        <v>29</v>
      </c>
      <c r="E1494" s="26">
        <f t="shared" si="93"/>
        <v>3</v>
      </c>
      <c r="F1494" s="26">
        <f t="shared" si="94"/>
        <v>2004</v>
      </c>
      <c r="H1494" s="24">
        <f t="shared" si="95"/>
        <v>38075</v>
      </c>
    </row>
    <row r="1495" spans="2:8" x14ac:dyDescent="0.25">
      <c r="B1495" s="24">
        <v>39887</v>
      </c>
      <c r="D1495" s="26">
        <f t="shared" si="92"/>
        <v>15</v>
      </c>
      <c r="E1495" s="26">
        <f t="shared" si="93"/>
        <v>3</v>
      </c>
      <c r="F1495" s="26">
        <f t="shared" si="94"/>
        <v>2009</v>
      </c>
      <c r="H1495" s="24">
        <f t="shared" si="95"/>
        <v>39887</v>
      </c>
    </row>
    <row r="1496" spans="2:8" x14ac:dyDescent="0.25">
      <c r="B1496" s="24">
        <v>40008</v>
      </c>
      <c r="D1496" s="26">
        <f t="shared" si="92"/>
        <v>14</v>
      </c>
      <c r="E1496" s="26">
        <f t="shared" si="93"/>
        <v>7</v>
      </c>
      <c r="F1496" s="26">
        <f t="shared" si="94"/>
        <v>2009</v>
      </c>
      <c r="H1496" s="24">
        <f t="shared" si="95"/>
        <v>40008</v>
      </c>
    </row>
    <row r="1497" spans="2:8" x14ac:dyDescent="0.25">
      <c r="B1497" s="24">
        <v>43253</v>
      </c>
      <c r="D1497" s="26">
        <f t="shared" si="92"/>
        <v>2</v>
      </c>
      <c r="E1497" s="26">
        <f t="shared" si="93"/>
        <v>6</v>
      </c>
      <c r="F1497" s="26">
        <f t="shared" si="94"/>
        <v>2018</v>
      </c>
      <c r="H1497" s="24">
        <f t="shared" si="95"/>
        <v>43253</v>
      </c>
    </row>
    <row r="1498" spans="2:8" x14ac:dyDescent="0.25">
      <c r="B1498" s="24">
        <v>41870</v>
      </c>
      <c r="D1498" s="26">
        <f t="shared" si="92"/>
        <v>19</v>
      </c>
      <c r="E1498" s="26">
        <f t="shared" si="93"/>
        <v>8</v>
      </c>
      <c r="F1498" s="26">
        <f t="shared" si="94"/>
        <v>2014</v>
      </c>
      <c r="H1498" s="24">
        <f t="shared" si="95"/>
        <v>41870</v>
      </c>
    </row>
    <row r="1499" spans="2:8" x14ac:dyDescent="0.25">
      <c r="B1499" s="24">
        <v>40885</v>
      </c>
      <c r="D1499" s="26">
        <f t="shared" si="92"/>
        <v>8</v>
      </c>
      <c r="E1499" s="26">
        <f t="shared" si="93"/>
        <v>12</v>
      </c>
      <c r="F1499" s="26">
        <f t="shared" si="94"/>
        <v>2011</v>
      </c>
      <c r="H1499" s="24">
        <f t="shared" si="95"/>
        <v>40885</v>
      </c>
    </row>
    <row r="1500" spans="2:8" x14ac:dyDescent="0.25">
      <c r="B1500" s="24">
        <v>38200</v>
      </c>
      <c r="D1500" s="26">
        <f t="shared" si="92"/>
        <v>1</v>
      </c>
      <c r="E1500" s="26">
        <f t="shared" si="93"/>
        <v>8</v>
      </c>
      <c r="F1500" s="26">
        <f t="shared" si="94"/>
        <v>2004</v>
      </c>
      <c r="H1500" s="24">
        <f t="shared" si="95"/>
        <v>38200</v>
      </c>
    </row>
    <row r="1501" spans="2:8" x14ac:dyDescent="0.25">
      <c r="B1501" s="24">
        <v>44518</v>
      </c>
      <c r="D1501" s="26">
        <f t="shared" si="92"/>
        <v>18</v>
      </c>
      <c r="E1501" s="26">
        <f t="shared" si="93"/>
        <v>11</v>
      </c>
      <c r="F1501" s="26">
        <f t="shared" si="94"/>
        <v>2021</v>
      </c>
      <c r="H1501" s="24">
        <f t="shared" si="95"/>
        <v>44518</v>
      </c>
    </row>
    <row r="1502" spans="2:8" x14ac:dyDescent="0.25">
      <c r="B1502" s="24">
        <v>39056</v>
      </c>
      <c r="D1502" s="26">
        <f t="shared" si="92"/>
        <v>5</v>
      </c>
      <c r="E1502" s="26">
        <f t="shared" si="93"/>
        <v>12</v>
      </c>
      <c r="F1502" s="26">
        <f t="shared" si="94"/>
        <v>2006</v>
      </c>
      <c r="H1502" s="24">
        <f t="shared" si="95"/>
        <v>39056</v>
      </c>
    </row>
    <row r="1503" spans="2:8" x14ac:dyDescent="0.25">
      <c r="B1503" s="24">
        <v>41487</v>
      </c>
      <c r="D1503" s="26">
        <f t="shared" si="92"/>
        <v>1</v>
      </c>
      <c r="E1503" s="26">
        <f t="shared" si="93"/>
        <v>8</v>
      </c>
      <c r="F1503" s="26">
        <f t="shared" si="94"/>
        <v>2013</v>
      </c>
      <c r="H1503" s="24">
        <f t="shared" si="95"/>
        <v>41487</v>
      </c>
    </row>
    <row r="1504" spans="2:8" x14ac:dyDescent="0.25">
      <c r="B1504" s="24">
        <v>38147</v>
      </c>
      <c r="D1504" s="26">
        <f t="shared" si="92"/>
        <v>9</v>
      </c>
      <c r="E1504" s="26">
        <f t="shared" si="93"/>
        <v>6</v>
      </c>
      <c r="F1504" s="26">
        <f t="shared" si="94"/>
        <v>2004</v>
      </c>
      <c r="H1504" s="24">
        <f t="shared" si="95"/>
        <v>38147</v>
      </c>
    </row>
    <row r="1505" spans="2:8" x14ac:dyDescent="0.25">
      <c r="B1505" s="24">
        <v>42013</v>
      </c>
      <c r="D1505" s="26">
        <f t="shared" si="92"/>
        <v>9</v>
      </c>
      <c r="E1505" s="26">
        <f t="shared" si="93"/>
        <v>1</v>
      </c>
      <c r="F1505" s="26">
        <f t="shared" si="94"/>
        <v>2015</v>
      </c>
      <c r="H1505" s="24">
        <f t="shared" si="95"/>
        <v>42013</v>
      </c>
    </row>
    <row r="1506" spans="2:8" x14ac:dyDescent="0.25">
      <c r="B1506" s="24">
        <v>42151</v>
      </c>
      <c r="D1506" s="26">
        <f t="shared" si="92"/>
        <v>27</v>
      </c>
      <c r="E1506" s="26">
        <f t="shared" si="93"/>
        <v>5</v>
      </c>
      <c r="F1506" s="26">
        <f t="shared" si="94"/>
        <v>2015</v>
      </c>
      <c r="H1506" s="24">
        <f t="shared" si="95"/>
        <v>42151</v>
      </c>
    </row>
    <row r="1507" spans="2:8" x14ac:dyDescent="0.25">
      <c r="B1507" s="24">
        <v>42066</v>
      </c>
      <c r="D1507" s="26">
        <f t="shared" si="92"/>
        <v>3</v>
      </c>
      <c r="E1507" s="26">
        <f t="shared" si="93"/>
        <v>3</v>
      </c>
      <c r="F1507" s="26">
        <f t="shared" si="94"/>
        <v>2015</v>
      </c>
      <c r="H1507" s="24">
        <f t="shared" si="95"/>
        <v>42066</v>
      </c>
    </row>
    <row r="1508" spans="2:8" x14ac:dyDescent="0.25">
      <c r="B1508" s="24">
        <v>42580</v>
      </c>
      <c r="D1508" s="26">
        <f t="shared" si="92"/>
        <v>29</v>
      </c>
      <c r="E1508" s="26">
        <f t="shared" si="93"/>
        <v>7</v>
      </c>
      <c r="F1508" s="26">
        <f t="shared" si="94"/>
        <v>2016</v>
      </c>
      <c r="H1508" s="24">
        <f t="shared" si="95"/>
        <v>42580</v>
      </c>
    </row>
    <row r="1509" spans="2:8" x14ac:dyDescent="0.25">
      <c r="B1509" s="24">
        <v>37706</v>
      </c>
      <c r="D1509" s="26">
        <f t="shared" si="92"/>
        <v>26</v>
      </c>
      <c r="E1509" s="26">
        <f t="shared" si="93"/>
        <v>3</v>
      </c>
      <c r="F1509" s="26">
        <f t="shared" si="94"/>
        <v>2003</v>
      </c>
      <c r="H1509" s="24">
        <f t="shared" si="95"/>
        <v>37706</v>
      </c>
    </row>
    <row r="1510" spans="2:8" x14ac:dyDescent="0.25">
      <c r="B1510" s="24">
        <v>43721</v>
      </c>
      <c r="D1510" s="26">
        <f t="shared" si="92"/>
        <v>13</v>
      </c>
      <c r="E1510" s="26">
        <f t="shared" si="93"/>
        <v>9</v>
      </c>
      <c r="F1510" s="26">
        <f t="shared" si="94"/>
        <v>2019</v>
      </c>
      <c r="H1510" s="24">
        <f t="shared" si="95"/>
        <v>43721</v>
      </c>
    </row>
    <row r="1511" spans="2:8" x14ac:dyDescent="0.25">
      <c r="B1511" s="24">
        <v>43864</v>
      </c>
      <c r="D1511" s="26">
        <f t="shared" si="92"/>
        <v>3</v>
      </c>
      <c r="E1511" s="26">
        <f t="shared" si="93"/>
        <v>2</v>
      </c>
      <c r="F1511" s="26">
        <f t="shared" si="94"/>
        <v>2020</v>
      </c>
      <c r="H1511" s="24">
        <f t="shared" si="95"/>
        <v>43864</v>
      </c>
    </row>
    <row r="1512" spans="2:8" x14ac:dyDescent="0.25">
      <c r="B1512" s="24">
        <v>40506</v>
      </c>
      <c r="D1512" s="26">
        <f t="shared" si="92"/>
        <v>24</v>
      </c>
      <c r="E1512" s="26">
        <f t="shared" si="93"/>
        <v>11</v>
      </c>
      <c r="F1512" s="26">
        <f t="shared" si="94"/>
        <v>2010</v>
      </c>
      <c r="H1512" s="24">
        <f t="shared" si="95"/>
        <v>40506</v>
      </c>
    </row>
    <row r="1513" spans="2:8" x14ac:dyDescent="0.25">
      <c r="B1513" s="24">
        <v>43797</v>
      </c>
      <c r="D1513" s="26">
        <f t="shared" si="92"/>
        <v>28</v>
      </c>
      <c r="E1513" s="26">
        <f t="shared" si="93"/>
        <v>11</v>
      </c>
      <c r="F1513" s="26">
        <f t="shared" si="94"/>
        <v>2019</v>
      </c>
      <c r="H1513" s="24">
        <f t="shared" si="95"/>
        <v>43797</v>
      </c>
    </row>
    <row r="1514" spans="2:8" x14ac:dyDescent="0.25">
      <c r="B1514" s="24">
        <v>42372</v>
      </c>
      <c r="D1514" s="26">
        <f t="shared" si="92"/>
        <v>3</v>
      </c>
      <c r="E1514" s="26">
        <f t="shared" si="93"/>
        <v>1</v>
      </c>
      <c r="F1514" s="26">
        <f t="shared" si="94"/>
        <v>2016</v>
      </c>
      <c r="H1514" s="24">
        <f t="shared" si="95"/>
        <v>42372</v>
      </c>
    </row>
    <row r="1515" spans="2:8" x14ac:dyDescent="0.25">
      <c r="B1515" s="24">
        <v>37171</v>
      </c>
      <c r="D1515" s="26">
        <f t="shared" si="92"/>
        <v>7</v>
      </c>
      <c r="E1515" s="26">
        <f t="shared" si="93"/>
        <v>10</v>
      </c>
      <c r="F1515" s="26">
        <f t="shared" si="94"/>
        <v>2001</v>
      </c>
      <c r="H1515" s="24">
        <f t="shared" si="95"/>
        <v>37171</v>
      </c>
    </row>
    <row r="1516" spans="2:8" x14ac:dyDescent="0.25">
      <c r="B1516" s="24">
        <v>36893</v>
      </c>
      <c r="D1516" s="26">
        <f t="shared" si="92"/>
        <v>2</v>
      </c>
      <c r="E1516" s="26">
        <f t="shared" si="93"/>
        <v>1</v>
      </c>
      <c r="F1516" s="26">
        <f t="shared" si="94"/>
        <v>2001</v>
      </c>
      <c r="H1516" s="24">
        <f t="shared" si="95"/>
        <v>36893</v>
      </c>
    </row>
    <row r="1517" spans="2:8" x14ac:dyDescent="0.25">
      <c r="B1517" s="24">
        <v>43446</v>
      </c>
      <c r="D1517" s="26">
        <f t="shared" si="92"/>
        <v>12</v>
      </c>
      <c r="E1517" s="26">
        <f t="shared" si="93"/>
        <v>12</v>
      </c>
      <c r="F1517" s="26">
        <f t="shared" si="94"/>
        <v>2018</v>
      </c>
      <c r="H1517" s="24">
        <f t="shared" si="95"/>
        <v>43446</v>
      </c>
    </row>
    <row r="1518" spans="2:8" x14ac:dyDescent="0.25">
      <c r="B1518" s="24">
        <v>37526</v>
      </c>
      <c r="D1518" s="26">
        <f t="shared" si="92"/>
        <v>27</v>
      </c>
      <c r="E1518" s="26">
        <f t="shared" si="93"/>
        <v>9</v>
      </c>
      <c r="F1518" s="26">
        <f t="shared" si="94"/>
        <v>2002</v>
      </c>
      <c r="H1518" s="24">
        <f t="shared" si="95"/>
        <v>37526</v>
      </c>
    </row>
    <row r="1519" spans="2:8" x14ac:dyDescent="0.25">
      <c r="B1519" s="24">
        <v>37979</v>
      </c>
      <c r="D1519" s="26">
        <f t="shared" si="92"/>
        <v>24</v>
      </c>
      <c r="E1519" s="26">
        <f t="shared" si="93"/>
        <v>12</v>
      </c>
      <c r="F1519" s="26">
        <f t="shared" si="94"/>
        <v>2003</v>
      </c>
      <c r="H1519" s="24">
        <f t="shared" si="95"/>
        <v>37979</v>
      </c>
    </row>
    <row r="1520" spans="2:8" x14ac:dyDescent="0.25">
      <c r="B1520" s="24">
        <v>37322</v>
      </c>
      <c r="D1520" s="26">
        <f t="shared" si="92"/>
        <v>7</v>
      </c>
      <c r="E1520" s="26">
        <f t="shared" si="93"/>
        <v>3</v>
      </c>
      <c r="F1520" s="26">
        <f t="shared" si="94"/>
        <v>2002</v>
      </c>
      <c r="H1520" s="24">
        <f t="shared" si="95"/>
        <v>37322</v>
      </c>
    </row>
    <row r="1521" spans="2:8" x14ac:dyDescent="0.25">
      <c r="B1521" s="24">
        <v>38470</v>
      </c>
      <c r="D1521" s="26">
        <f t="shared" si="92"/>
        <v>28</v>
      </c>
      <c r="E1521" s="26">
        <f t="shared" si="93"/>
        <v>4</v>
      </c>
      <c r="F1521" s="26">
        <f t="shared" si="94"/>
        <v>2005</v>
      </c>
      <c r="H1521" s="24">
        <f t="shared" si="95"/>
        <v>38470</v>
      </c>
    </row>
    <row r="1522" spans="2:8" x14ac:dyDescent="0.25">
      <c r="B1522" s="24">
        <v>39568</v>
      </c>
      <c r="D1522" s="26">
        <f t="shared" si="92"/>
        <v>30</v>
      </c>
      <c r="E1522" s="26">
        <f t="shared" si="93"/>
        <v>4</v>
      </c>
      <c r="F1522" s="26">
        <f t="shared" si="94"/>
        <v>2008</v>
      </c>
      <c r="H1522" s="24">
        <f t="shared" si="95"/>
        <v>39568</v>
      </c>
    </row>
    <row r="1523" spans="2:8" x14ac:dyDescent="0.25">
      <c r="B1523" s="24">
        <v>38525</v>
      </c>
      <c r="D1523" s="26">
        <f t="shared" si="92"/>
        <v>22</v>
      </c>
      <c r="E1523" s="26">
        <f t="shared" si="93"/>
        <v>6</v>
      </c>
      <c r="F1523" s="26">
        <f t="shared" si="94"/>
        <v>2005</v>
      </c>
      <c r="H1523" s="24">
        <f t="shared" si="95"/>
        <v>38525</v>
      </c>
    </row>
    <row r="1524" spans="2:8" x14ac:dyDescent="0.25">
      <c r="B1524" s="24">
        <v>44061</v>
      </c>
      <c r="D1524" s="26">
        <f t="shared" si="92"/>
        <v>18</v>
      </c>
      <c r="E1524" s="26">
        <f t="shared" si="93"/>
        <v>8</v>
      </c>
      <c r="F1524" s="26">
        <f t="shared" si="94"/>
        <v>2020</v>
      </c>
      <c r="H1524" s="24">
        <f t="shared" si="95"/>
        <v>44061</v>
      </c>
    </row>
    <row r="1525" spans="2:8" x14ac:dyDescent="0.25">
      <c r="B1525" s="24">
        <v>44301</v>
      </c>
      <c r="D1525" s="26">
        <f t="shared" si="92"/>
        <v>15</v>
      </c>
      <c r="E1525" s="26">
        <f t="shared" si="93"/>
        <v>4</v>
      </c>
      <c r="F1525" s="26">
        <f t="shared" si="94"/>
        <v>2021</v>
      </c>
      <c r="H1525" s="24">
        <f t="shared" si="95"/>
        <v>44301</v>
      </c>
    </row>
    <row r="1526" spans="2:8" x14ac:dyDescent="0.25">
      <c r="B1526" s="24">
        <v>39047</v>
      </c>
      <c r="D1526" s="26">
        <f t="shared" si="92"/>
        <v>26</v>
      </c>
      <c r="E1526" s="26">
        <f t="shared" si="93"/>
        <v>11</v>
      </c>
      <c r="F1526" s="26">
        <f t="shared" si="94"/>
        <v>2006</v>
      </c>
      <c r="H1526" s="24">
        <f t="shared" si="95"/>
        <v>39047</v>
      </c>
    </row>
    <row r="1527" spans="2:8" x14ac:dyDescent="0.25">
      <c r="B1527" s="24">
        <v>42553</v>
      </c>
      <c r="D1527" s="26">
        <f t="shared" si="92"/>
        <v>2</v>
      </c>
      <c r="E1527" s="26">
        <f t="shared" si="93"/>
        <v>7</v>
      </c>
      <c r="F1527" s="26">
        <f t="shared" si="94"/>
        <v>2016</v>
      </c>
      <c r="H1527" s="24">
        <f t="shared" si="95"/>
        <v>42553</v>
      </c>
    </row>
    <row r="1528" spans="2:8" x14ac:dyDescent="0.25">
      <c r="B1528" s="24">
        <v>43356</v>
      </c>
      <c r="D1528" s="26">
        <f t="shared" si="92"/>
        <v>13</v>
      </c>
      <c r="E1528" s="26">
        <f t="shared" si="93"/>
        <v>9</v>
      </c>
      <c r="F1528" s="26">
        <f t="shared" si="94"/>
        <v>2018</v>
      </c>
      <c r="H1528" s="24">
        <f t="shared" si="95"/>
        <v>43356</v>
      </c>
    </row>
    <row r="1529" spans="2:8" x14ac:dyDescent="0.25">
      <c r="B1529" s="24">
        <v>40085</v>
      </c>
      <c r="D1529" s="26">
        <f t="shared" si="92"/>
        <v>29</v>
      </c>
      <c r="E1529" s="26">
        <f t="shared" si="93"/>
        <v>9</v>
      </c>
      <c r="F1529" s="26">
        <f t="shared" si="94"/>
        <v>2009</v>
      </c>
      <c r="H1529" s="24">
        <f t="shared" si="95"/>
        <v>40085</v>
      </c>
    </row>
    <row r="1530" spans="2:8" x14ac:dyDescent="0.25">
      <c r="B1530" s="24">
        <v>42999</v>
      </c>
      <c r="D1530" s="26">
        <f t="shared" si="92"/>
        <v>21</v>
      </c>
      <c r="E1530" s="26">
        <f t="shared" si="93"/>
        <v>9</v>
      </c>
      <c r="F1530" s="26">
        <f t="shared" si="94"/>
        <v>2017</v>
      </c>
      <c r="H1530" s="24">
        <f t="shared" si="95"/>
        <v>42999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259A0-80BC-439C-8EFC-E98699F18B32}">
  <sheetPr>
    <tabColor theme="9" tint="-0.499984740745262"/>
  </sheetPr>
  <dimension ref="A1:Q110"/>
  <sheetViews>
    <sheetView showGridLines="0" workbookViewId="0">
      <selection activeCell="A11" sqref="A11"/>
    </sheetView>
  </sheetViews>
  <sheetFormatPr baseColWidth="10" defaultRowHeight="15" x14ac:dyDescent="0.25"/>
  <cols>
    <col min="7" max="7" width="17" bestFit="1" customWidth="1"/>
    <col min="17" max="17" width="13.7109375" bestFit="1" customWidth="1"/>
  </cols>
  <sheetData>
    <row r="1" spans="1:17" s="1" customFormat="1" x14ac:dyDescent="0.25"/>
    <row r="2" spans="1:17" s="1" customFormat="1" x14ac:dyDescent="0.25"/>
    <row r="3" spans="1:17" s="1" customFormat="1" x14ac:dyDescent="0.25"/>
    <row r="6" spans="1:17" s="2" customFormat="1" ht="15.75" thickBot="1" x14ac:dyDescent="0.3"/>
    <row r="8" spans="1:17" ht="15.75" thickBot="1" x14ac:dyDescent="0.3"/>
    <row r="9" spans="1:17" ht="15.75" thickBot="1" x14ac:dyDescent="0.3">
      <c r="A9" s="15" t="s">
        <v>112</v>
      </c>
      <c r="B9" s="29" t="s">
        <v>113</v>
      </c>
      <c r="D9" s="15" t="s">
        <v>112</v>
      </c>
      <c r="E9" s="29" t="s">
        <v>114</v>
      </c>
      <c r="G9" s="15" t="s">
        <v>218</v>
      </c>
      <c r="H9" s="29" t="s">
        <v>115</v>
      </c>
      <c r="I9" s="37" t="s">
        <v>116</v>
      </c>
      <c r="K9" s="29" t="s">
        <v>219</v>
      </c>
      <c r="M9" s="15" t="s">
        <v>4008</v>
      </c>
      <c r="O9" s="15" t="s">
        <v>4009</v>
      </c>
      <c r="Q9" s="29" t="s">
        <v>4010</v>
      </c>
    </row>
    <row r="10" spans="1:17" x14ac:dyDescent="0.25">
      <c r="A10" s="36">
        <v>750088360</v>
      </c>
      <c r="B10" s="9" t="str">
        <f>LEFT(A10,4)</f>
        <v>7500</v>
      </c>
      <c r="D10" s="36">
        <v>750088360</v>
      </c>
      <c r="E10" s="9" t="str">
        <f>RIGHT(D10,2)</f>
        <v>60</v>
      </c>
      <c r="G10" s="36" t="s">
        <v>117</v>
      </c>
      <c r="H10" s="9">
        <f>FIND("a",G10,1)</f>
        <v>9</v>
      </c>
      <c r="K10" s="9">
        <f>SEARCH("A",G10,1)</f>
        <v>9</v>
      </c>
      <c r="M10" s="9">
        <v>44</v>
      </c>
      <c r="O10" s="9">
        <v>58</v>
      </c>
      <c r="Q10" t="str">
        <f>IF(M10&gt;O10,"A es mayor a B","B es mayor a A")</f>
        <v>B es mayor a A</v>
      </c>
    </row>
    <row r="11" spans="1:17" x14ac:dyDescent="0.25">
      <c r="A11" s="36">
        <v>577232999</v>
      </c>
      <c r="B11" s="9" t="str">
        <f t="shared" ref="B11:B57" si="0">LEFT(A11,4)</f>
        <v>5772</v>
      </c>
      <c r="D11" s="36">
        <v>577232999</v>
      </c>
      <c r="E11" s="9" t="str">
        <f t="shared" ref="E11:E57" si="1">RIGHT(D11,2)</f>
        <v>99</v>
      </c>
      <c r="G11" s="36" t="s">
        <v>118</v>
      </c>
      <c r="H11" s="9">
        <f t="shared" ref="H11:H74" si="2">FIND("a",G11,1)</f>
        <v>11</v>
      </c>
      <c r="K11" s="9">
        <f t="shared" ref="K11:K74" si="3">SEARCH("A",G11,1)</f>
        <v>11</v>
      </c>
      <c r="M11" s="9">
        <v>4</v>
      </c>
      <c r="O11" s="9">
        <v>96</v>
      </c>
      <c r="Q11" t="str">
        <f t="shared" ref="Q11:Q70" si="4">IF(M11&gt;O11,"A es mayor a B","B es mayor a A")</f>
        <v>B es mayor a A</v>
      </c>
    </row>
    <row r="12" spans="1:17" x14ac:dyDescent="0.25">
      <c r="A12" s="36">
        <v>607312405</v>
      </c>
      <c r="B12" s="9" t="str">
        <f t="shared" si="0"/>
        <v>6073</v>
      </c>
      <c r="D12" s="36">
        <v>607312405</v>
      </c>
      <c r="E12" s="9" t="str">
        <f t="shared" si="1"/>
        <v>05</v>
      </c>
      <c r="G12" s="36" t="s">
        <v>119</v>
      </c>
      <c r="H12" s="9">
        <f t="shared" si="2"/>
        <v>8</v>
      </c>
      <c r="K12" s="9">
        <f t="shared" si="3"/>
        <v>8</v>
      </c>
      <c r="M12" s="9">
        <v>85</v>
      </c>
      <c r="O12" s="9">
        <v>96</v>
      </c>
      <c r="Q12" t="str">
        <f t="shared" si="4"/>
        <v>B es mayor a A</v>
      </c>
    </row>
    <row r="13" spans="1:17" x14ac:dyDescent="0.25">
      <c r="A13" s="36">
        <v>486940596</v>
      </c>
      <c r="B13" s="9" t="str">
        <f t="shared" si="0"/>
        <v>4869</v>
      </c>
      <c r="D13" s="36">
        <v>486940596</v>
      </c>
      <c r="E13" s="9" t="str">
        <f t="shared" si="1"/>
        <v>96</v>
      </c>
      <c r="G13" s="36" t="s">
        <v>120</v>
      </c>
      <c r="H13" s="9">
        <f t="shared" si="2"/>
        <v>11</v>
      </c>
      <c r="K13" s="9">
        <f t="shared" si="3"/>
        <v>11</v>
      </c>
      <c r="M13" s="9">
        <v>47</v>
      </c>
      <c r="O13" s="9">
        <v>92</v>
      </c>
      <c r="Q13" t="str">
        <f t="shared" si="4"/>
        <v>B es mayor a A</v>
      </c>
    </row>
    <row r="14" spans="1:17" x14ac:dyDescent="0.25">
      <c r="A14" s="36">
        <v>781682902</v>
      </c>
      <c r="B14" s="9" t="str">
        <f t="shared" si="0"/>
        <v>7816</v>
      </c>
      <c r="D14" s="36">
        <v>781682902</v>
      </c>
      <c r="E14" s="9" t="str">
        <f t="shared" si="1"/>
        <v>02</v>
      </c>
      <c r="G14" s="36" t="s">
        <v>121</v>
      </c>
      <c r="H14" s="9">
        <f t="shared" si="2"/>
        <v>11</v>
      </c>
      <c r="K14" s="9">
        <f t="shared" si="3"/>
        <v>11</v>
      </c>
      <c r="M14" s="9">
        <v>61</v>
      </c>
      <c r="O14" s="9">
        <v>23</v>
      </c>
      <c r="Q14" t="str">
        <f t="shared" si="4"/>
        <v>A es mayor a B</v>
      </c>
    </row>
    <row r="15" spans="1:17" x14ac:dyDescent="0.25">
      <c r="A15" s="36">
        <v>230440714</v>
      </c>
      <c r="B15" s="9" t="str">
        <f t="shared" si="0"/>
        <v>2304</v>
      </c>
      <c r="D15" s="36">
        <v>230440714</v>
      </c>
      <c r="E15" s="9" t="str">
        <f t="shared" si="1"/>
        <v>14</v>
      </c>
      <c r="G15" s="36" t="s">
        <v>122</v>
      </c>
      <c r="H15" s="9">
        <f t="shared" si="2"/>
        <v>9</v>
      </c>
      <c r="K15" s="9">
        <f t="shared" si="3"/>
        <v>9</v>
      </c>
      <c r="M15" s="9">
        <v>7</v>
      </c>
      <c r="O15" s="9">
        <v>97</v>
      </c>
      <c r="Q15" t="str">
        <f t="shared" si="4"/>
        <v>B es mayor a A</v>
      </c>
    </row>
    <row r="16" spans="1:17" x14ac:dyDescent="0.25">
      <c r="A16" s="36">
        <v>462700747</v>
      </c>
      <c r="B16" s="9" t="str">
        <f t="shared" si="0"/>
        <v>4627</v>
      </c>
      <c r="D16" s="36">
        <v>462700747</v>
      </c>
      <c r="E16" s="9" t="str">
        <f t="shared" si="1"/>
        <v>47</v>
      </c>
      <c r="G16" s="36" t="s">
        <v>123</v>
      </c>
      <c r="H16" s="9">
        <f t="shared" si="2"/>
        <v>11</v>
      </c>
      <c r="K16" s="9">
        <f t="shared" si="3"/>
        <v>11</v>
      </c>
      <c r="M16" s="9">
        <v>17</v>
      </c>
      <c r="O16" s="9">
        <v>84</v>
      </c>
      <c r="Q16" t="str">
        <f t="shared" si="4"/>
        <v>B es mayor a A</v>
      </c>
    </row>
    <row r="17" spans="1:17" x14ac:dyDescent="0.25">
      <c r="A17" s="36">
        <v>144874820</v>
      </c>
      <c r="B17" s="9" t="str">
        <f t="shared" si="0"/>
        <v>1448</v>
      </c>
      <c r="D17" s="36">
        <v>144874820</v>
      </c>
      <c r="E17" s="9" t="str">
        <f t="shared" si="1"/>
        <v>20</v>
      </c>
      <c r="G17" s="36" t="s">
        <v>124</v>
      </c>
      <c r="H17" s="9">
        <f t="shared" si="2"/>
        <v>11</v>
      </c>
      <c r="K17" s="9">
        <f t="shared" si="3"/>
        <v>11</v>
      </c>
      <c r="M17" s="9">
        <v>46</v>
      </c>
      <c r="O17" s="9">
        <v>57</v>
      </c>
      <c r="Q17" t="str">
        <f t="shared" si="4"/>
        <v>B es mayor a A</v>
      </c>
    </row>
    <row r="18" spans="1:17" x14ac:dyDescent="0.25">
      <c r="A18" s="36">
        <v>414433056</v>
      </c>
      <c r="B18" s="9" t="str">
        <f t="shared" si="0"/>
        <v>4144</v>
      </c>
      <c r="D18" s="36">
        <v>414433056</v>
      </c>
      <c r="E18" s="9" t="str">
        <f t="shared" si="1"/>
        <v>56</v>
      </c>
      <c r="G18" s="36" t="s">
        <v>125</v>
      </c>
      <c r="H18" s="9">
        <f t="shared" si="2"/>
        <v>11</v>
      </c>
      <c r="K18" s="9">
        <f t="shared" si="3"/>
        <v>11</v>
      </c>
      <c r="M18" s="9">
        <v>13</v>
      </c>
      <c r="O18" s="9">
        <v>66</v>
      </c>
      <c r="Q18" t="str">
        <f t="shared" si="4"/>
        <v>B es mayor a A</v>
      </c>
    </row>
    <row r="19" spans="1:17" x14ac:dyDescent="0.25">
      <c r="A19" s="36">
        <v>480760270</v>
      </c>
      <c r="B19" s="9" t="str">
        <f t="shared" si="0"/>
        <v>4807</v>
      </c>
      <c r="D19" s="36">
        <v>480760270</v>
      </c>
      <c r="E19" s="9" t="str">
        <f t="shared" si="1"/>
        <v>70</v>
      </c>
      <c r="G19" s="36" t="s">
        <v>126</v>
      </c>
      <c r="H19" s="9">
        <f t="shared" si="2"/>
        <v>11</v>
      </c>
      <c r="K19" s="9">
        <f t="shared" si="3"/>
        <v>11</v>
      </c>
      <c r="M19" s="9">
        <v>4</v>
      </c>
      <c r="O19" s="9">
        <v>28</v>
      </c>
      <c r="Q19" t="str">
        <f t="shared" si="4"/>
        <v>B es mayor a A</v>
      </c>
    </row>
    <row r="20" spans="1:17" x14ac:dyDescent="0.25">
      <c r="A20" s="36">
        <v>793489572</v>
      </c>
      <c r="B20" s="9" t="str">
        <f t="shared" si="0"/>
        <v>7934</v>
      </c>
      <c r="D20" s="36">
        <v>793489572</v>
      </c>
      <c r="E20" s="9" t="str">
        <f t="shared" si="1"/>
        <v>72</v>
      </c>
      <c r="G20" s="36" t="s">
        <v>127</v>
      </c>
      <c r="H20" s="9">
        <f t="shared" si="2"/>
        <v>11</v>
      </c>
      <c r="K20" s="9">
        <f t="shared" si="3"/>
        <v>11</v>
      </c>
      <c r="M20" s="9">
        <v>30</v>
      </c>
      <c r="O20" s="9">
        <v>28</v>
      </c>
      <c r="Q20" t="str">
        <f t="shared" si="4"/>
        <v>A es mayor a B</v>
      </c>
    </row>
    <row r="21" spans="1:17" x14ac:dyDescent="0.25">
      <c r="A21" s="36">
        <v>599629912</v>
      </c>
      <c r="B21" s="9" t="str">
        <f t="shared" si="0"/>
        <v>5996</v>
      </c>
      <c r="D21" s="36">
        <v>599629912</v>
      </c>
      <c r="E21" s="9" t="str">
        <f t="shared" si="1"/>
        <v>12</v>
      </c>
      <c r="G21" s="36" t="s">
        <v>128</v>
      </c>
      <c r="H21" s="9">
        <f t="shared" si="2"/>
        <v>9</v>
      </c>
      <c r="K21" s="9">
        <f t="shared" si="3"/>
        <v>9</v>
      </c>
      <c r="M21" s="9">
        <v>35</v>
      </c>
      <c r="O21" s="9">
        <v>56</v>
      </c>
      <c r="Q21" t="str">
        <f t="shared" si="4"/>
        <v>B es mayor a A</v>
      </c>
    </row>
    <row r="22" spans="1:17" x14ac:dyDescent="0.25">
      <c r="A22" s="36">
        <v>806465989</v>
      </c>
      <c r="B22" s="9" t="str">
        <f t="shared" si="0"/>
        <v>8064</v>
      </c>
      <c r="D22" s="36">
        <v>806465989</v>
      </c>
      <c r="E22" s="9" t="str">
        <f t="shared" si="1"/>
        <v>89</v>
      </c>
      <c r="G22" s="36" t="s">
        <v>129</v>
      </c>
      <c r="H22" s="9">
        <f t="shared" si="2"/>
        <v>11</v>
      </c>
      <c r="K22" s="9">
        <f t="shared" si="3"/>
        <v>11</v>
      </c>
      <c r="M22" s="9">
        <v>59</v>
      </c>
      <c r="O22" s="9">
        <v>38</v>
      </c>
      <c r="Q22" t="str">
        <f t="shared" si="4"/>
        <v>A es mayor a B</v>
      </c>
    </row>
    <row r="23" spans="1:17" x14ac:dyDescent="0.25">
      <c r="A23" s="36">
        <v>156232707</v>
      </c>
      <c r="B23" s="9" t="str">
        <f t="shared" si="0"/>
        <v>1562</v>
      </c>
      <c r="D23" s="36">
        <v>156232707</v>
      </c>
      <c r="E23" s="9" t="str">
        <f t="shared" si="1"/>
        <v>07</v>
      </c>
      <c r="G23" s="36" t="s">
        <v>130</v>
      </c>
      <c r="H23" s="9">
        <f t="shared" si="2"/>
        <v>11</v>
      </c>
      <c r="K23" s="9">
        <f t="shared" si="3"/>
        <v>11</v>
      </c>
      <c r="M23" s="9">
        <v>4</v>
      </c>
      <c r="O23" s="9">
        <v>70</v>
      </c>
      <c r="Q23" t="str">
        <f t="shared" si="4"/>
        <v>B es mayor a A</v>
      </c>
    </row>
    <row r="24" spans="1:17" x14ac:dyDescent="0.25">
      <c r="A24" s="36">
        <v>319054911</v>
      </c>
      <c r="B24" s="9" t="str">
        <f t="shared" si="0"/>
        <v>3190</v>
      </c>
      <c r="D24" s="36">
        <v>319054911</v>
      </c>
      <c r="E24" s="9" t="str">
        <f t="shared" si="1"/>
        <v>11</v>
      </c>
      <c r="G24" s="36" t="s">
        <v>131</v>
      </c>
      <c r="H24" s="9">
        <f t="shared" si="2"/>
        <v>11</v>
      </c>
      <c r="K24" s="9">
        <f t="shared" si="3"/>
        <v>11</v>
      </c>
      <c r="M24" s="9">
        <v>34</v>
      </c>
      <c r="O24" s="9">
        <v>88</v>
      </c>
      <c r="Q24" t="str">
        <f t="shared" si="4"/>
        <v>B es mayor a A</v>
      </c>
    </row>
    <row r="25" spans="1:17" x14ac:dyDescent="0.25">
      <c r="A25" s="36">
        <v>521145618</v>
      </c>
      <c r="B25" s="9" t="str">
        <f t="shared" si="0"/>
        <v>5211</v>
      </c>
      <c r="D25" s="36">
        <v>521145618</v>
      </c>
      <c r="E25" s="9" t="str">
        <f t="shared" si="1"/>
        <v>18</v>
      </c>
      <c r="G25" s="36" t="s">
        <v>132</v>
      </c>
      <c r="H25" s="9">
        <f t="shared" si="2"/>
        <v>10</v>
      </c>
      <c r="K25" s="9">
        <f t="shared" si="3"/>
        <v>10</v>
      </c>
      <c r="M25" s="9">
        <v>70</v>
      </c>
      <c r="O25" s="9">
        <v>27</v>
      </c>
      <c r="Q25" t="str">
        <f t="shared" si="4"/>
        <v>A es mayor a B</v>
      </c>
    </row>
    <row r="26" spans="1:17" x14ac:dyDescent="0.25">
      <c r="A26" s="36">
        <v>668884328</v>
      </c>
      <c r="B26" s="9" t="str">
        <f t="shared" si="0"/>
        <v>6688</v>
      </c>
      <c r="D26" s="36">
        <v>668884328</v>
      </c>
      <c r="E26" s="9" t="str">
        <f t="shared" si="1"/>
        <v>28</v>
      </c>
      <c r="G26" s="36" t="s">
        <v>133</v>
      </c>
      <c r="H26" s="9">
        <f t="shared" si="2"/>
        <v>11</v>
      </c>
      <c r="K26" s="9">
        <f t="shared" si="3"/>
        <v>11</v>
      </c>
      <c r="M26" s="9">
        <v>18</v>
      </c>
      <c r="O26" s="9">
        <v>6</v>
      </c>
      <c r="Q26" t="str">
        <f t="shared" si="4"/>
        <v>A es mayor a B</v>
      </c>
    </row>
    <row r="27" spans="1:17" x14ac:dyDescent="0.25">
      <c r="A27" s="36">
        <v>543977136</v>
      </c>
      <c r="B27" s="9" t="str">
        <f t="shared" si="0"/>
        <v>5439</v>
      </c>
      <c r="D27" s="36">
        <v>543977136</v>
      </c>
      <c r="E27" s="9" t="str">
        <f t="shared" si="1"/>
        <v>36</v>
      </c>
      <c r="G27" s="36" t="s">
        <v>134</v>
      </c>
      <c r="H27" s="9">
        <f t="shared" si="2"/>
        <v>11</v>
      </c>
      <c r="K27" s="9">
        <f t="shared" si="3"/>
        <v>11</v>
      </c>
      <c r="M27" s="9">
        <v>1</v>
      </c>
      <c r="O27" s="9">
        <v>97</v>
      </c>
      <c r="Q27" t="str">
        <f t="shared" si="4"/>
        <v>B es mayor a A</v>
      </c>
    </row>
    <row r="28" spans="1:17" x14ac:dyDescent="0.25">
      <c r="A28" s="36">
        <v>588108502</v>
      </c>
      <c r="B28" s="9" t="str">
        <f t="shared" si="0"/>
        <v>5881</v>
      </c>
      <c r="D28" s="36">
        <v>588108502</v>
      </c>
      <c r="E28" s="9" t="str">
        <f t="shared" si="1"/>
        <v>02</v>
      </c>
      <c r="G28" s="36" t="s">
        <v>135</v>
      </c>
      <c r="H28" s="9">
        <f t="shared" si="2"/>
        <v>10</v>
      </c>
      <c r="K28" s="9">
        <f t="shared" si="3"/>
        <v>10</v>
      </c>
      <c r="M28" s="9">
        <v>80</v>
      </c>
      <c r="O28" s="9">
        <v>3</v>
      </c>
      <c r="Q28" t="str">
        <f t="shared" si="4"/>
        <v>A es mayor a B</v>
      </c>
    </row>
    <row r="29" spans="1:17" x14ac:dyDescent="0.25">
      <c r="A29" s="36">
        <v>795800969</v>
      </c>
      <c r="B29" s="9" t="str">
        <f t="shared" si="0"/>
        <v>7958</v>
      </c>
      <c r="D29" s="36">
        <v>795800969</v>
      </c>
      <c r="E29" s="9" t="str">
        <f t="shared" si="1"/>
        <v>69</v>
      </c>
      <c r="G29" s="36" t="s">
        <v>136</v>
      </c>
      <c r="H29" s="9">
        <f t="shared" si="2"/>
        <v>11</v>
      </c>
      <c r="K29" s="9">
        <f t="shared" si="3"/>
        <v>11</v>
      </c>
      <c r="M29" s="9">
        <v>84</v>
      </c>
      <c r="O29" s="9">
        <v>80</v>
      </c>
      <c r="Q29" t="str">
        <f t="shared" si="4"/>
        <v>A es mayor a B</v>
      </c>
    </row>
    <row r="30" spans="1:17" x14ac:dyDescent="0.25">
      <c r="A30" s="36">
        <v>861863538</v>
      </c>
      <c r="B30" s="9" t="str">
        <f t="shared" si="0"/>
        <v>8618</v>
      </c>
      <c r="D30" s="36">
        <v>861863538</v>
      </c>
      <c r="E30" s="9" t="str">
        <f t="shared" si="1"/>
        <v>38</v>
      </c>
      <c r="G30" s="36" t="s">
        <v>137</v>
      </c>
      <c r="H30" s="9">
        <f t="shared" si="2"/>
        <v>11</v>
      </c>
      <c r="K30" s="9">
        <f t="shared" si="3"/>
        <v>11</v>
      </c>
      <c r="M30" s="9">
        <v>49</v>
      </c>
      <c r="O30" s="9">
        <v>31</v>
      </c>
      <c r="Q30" t="str">
        <f t="shared" si="4"/>
        <v>A es mayor a B</v>
      </c>
    </row>
    <row r="31" spans="1:17" x14ac:dyDescent="0.25">
      <c r="A31" s="36">
        <v>119684505</v>
      </c>
      <c r="B31" s="9" t="str">
        <f t="shared" si="0"/>
        <v>1196</v>
      </c>
      <c r="D31" s="36">
        <v>119684505</v>
      </c>
      <c r="E31" s="9" t="str">
        <f t="shared" si="1"/>
        <v>05</v>
      </c>
      <c r="G31" s="36" t="s">
        <v>138</v>
      </c>
      <c r="H31" s="9">
        <f t="shared" si="2"/>
        <v>11</v>
      </c>
      <c r="K31" s="9">
        <f t="shared" si="3"/>
        <v>11</v>
      </c>
      <c r="M31" s="9">
        <v>62</v>
      </c>
      <c r="O31" s="9">
        <v>18</v>
      </c>
      <c r="Q31" t="str">
        <f t="shared" si="4"/>
        <v>A es mayor a B</v>
      </c>
    </row>
    <row r="32" spans="1:17" x14ac:dyDescent="0.25">
      <c r="A32" s="36">
        <v>596900891</v>
      </c>
      <c r="B32" s="9" t="str">
        <f t="shared" si="0"/>
        <v>5969</v>
      </c>
      <c r="D32" s="36">
        <v>596900891</v>
      </c>
      <c r="E32" s="9" t="str">
        <f t="shared" si="1"/>
        <v>91</v>
      </c>
      <c r="G32" s="36" t="s">
        <v>139</v>
      </c>
      <c r="H32" s="9">
        <f t="shared" si="2"/>
        <v>7</v>
      </c>
      <c r="K32" s="9">
        <f t="shared" si="3"/>
        <v>7</v>
      </c>
      <c r="M32" s="9">
        <v>88</v>
      </c>
      <c r="O32" s="9">
        <v>27</v>
      </c>
      <c r="Q32" t="str">
        <f t="shared" si="4"/>
        <v>A es mayor a B</v>
      </c>
    </row>
    <row r="33" spans="1:17" x14ac:dyDescent="0.25">
      <c r="A33" s="36">
        <v>327631979</v>
      </c>
      <c r="B33" s="9" t="str">
        <f t="shared" si="0"/>
        <v>3276</v>
      </c>
      <c r="D33" s="36">
        <v>327631979</v>
      </c>
      <c r="E33" s="9" t="str">
        <f t="shared" si="1"/>
        <v>79</v>
      </c>
      <c r="G33" s="36" t="s">
        <v>140</v>
      </c>
      <c r="H33" s="9">
        <f t="shared" si="2"/>
        <v>11</v>
      </c>
      <c r="K33" s="9">
        <f t="shared" si="3"/>
        <v>11</v>
      </c>
      <c r="M33" s="9">
        <v>83</v>
      </c>
      <c r="O33" s="9">
        <v>42</v>
      </c>
      <c r="Q33" t="str">
        <f t="shared" si="4"/>
        <v>A es mayor a B</v>
      </c>
    </row>
    <row r="34" spans="1:17" x14ac:dyDescent="0.25">
      <c r="A34" s="36">
        <v>675838839</v>
      </c>
      <c r="B34" s="9" t="str">
        <f t="shared" si="0"/>
        <v>6758</v>
      </c>
      <c r="D34" s="36">
        <v>675838839</v>
      </c>
      <c r="E34" s="9" t="str">
        <f t="shared" si="1"/>
        <v>39</v>
      </c>
      <c r="G34" s="36" t="s">
        <v>141</v>
      </c>
      <c r="H34" s="9">
        <f t="shared" si="2"/>
        <v>10</v>
      </c>
      <c r="K34" s="9">
        <f t="shared" si="3"/>
        <v>10</v>
      </c>
      <c r="M34" s="9">
        <v>8</v>
      </c>
      <c r="O34" s="9">
        <v>51</v>
      </c>
      <c r="Q34" t="str">
        <f t="shared" si="4"/>
        <v>B es mayor a A</v>
      </c>
    </row>
    <row r="35" spans="1:17" x14ac:dyDescent="0.25">
      <c r="A35" s="36">
        <v>424461270</v>
      </c>
      <c r="B35" s="9" t="str">
        <f t="shared" si="0"/>
        <v>4244</v>
      </c>
      <c r="D35" s="36">
        <v>424461270</v>
      </c>
      <c r="E35" s="9" t="str">
        <f t="shared" si="1"/>
        <v>70</v>
      </c>
      <c r="G35" s="36" t="s">
        <v>142</v>
      </c>
      <c r="H35" s="9">
        <f t="shared" si="2"/>
        <v>11</v>
      </c>
      <c r="K35" s="9">
        <f t="shared" si="3"/>
        <v>11</v>
      </c>
      <c r="M35" s="9">
        <v>8</v>
      </c>
      <c r="O35" s="9">
        <v>84</v>
      </c>
      <c r="Q35" t="str">
        <f t="shared" si="4"/>
        <v>B es mayor a A</v>
      </c>
    </row>
    <row r="36" spans="1:17" x14ac:dyDescent="0.25">
      <c r="A36" s="36">
        <v>707166228</v>
      </c>
      <c r="B36" s="9" t="str">
        <f t="shared" si="0"/>
        <v>7071</v>
      </c>
      <c r="D36" s="36">
        <v>707166228</v>
      </c>
      <c r="E36" s="9" t="str">
        <f t="shared" si="1"/>
        <v>28</v>
      </c>
      <c r="G36" s="36" t="s">
        <v>143</v>
      </c>
      <c r="H36" s="9">
        <f t="shared" si="2"/>
        <v>11</v>
      </c>
      <c r="K36" s="9">
        <f t="shared" si="3"/>
        <v>11</v>
      </c>
      <c r="M36" s="9">
        <v>56</v>
      </c>
      <c r="O36" s="9">
        <v>18</v>
      </c>
      <c r="Q36" t="str">
        <f t="shared" si="4"/>
        <v>A es mayor a B</v>
      </c>
    </row>
    <row r="37" spans="1:17" x14ac:dyDescent="0.25">
      <c r="A37" s="36">
        <v>671423039</v>
      </c>
      <c r="B37" s="9" t="str">
        <f t="shared" si="0"/>
        <v>6714</v>
      </c>
      <c r="D37" s="36">
        <v>671423039</v>
      </c>
      <c r="E37" s="9" t="str">
        <f t="shared" si="1"/>
        <v>39</v>
      </c>
      <c r="G37" s="36" t="s">
        <v>144</v>
      </c>
      <c r="H37" s="9">
        <f t="shared" si="2"/>
        <v>11</v>
      </c>
      <c r="K37" s="9">
        <f t="shared" si="3"/>
        <v>11</v>
      </c>
      <c r="M37" s="9">
        <v>62</v>
      </c>
      <c r="O37" s="9">
        <v>76</v>
      </c>
      <c r="Q37" t="str">
        <f t="shared" si="4"/>
        <v>B es mayor a A</v>
      </c>
    </row>
    <row r="38" spans="1:17" x14ac:dyDescent="0.25">
      <c r="A38" s="36">
        <v>228034067</v>
      </c>
      <c r="B38" s="9" t="str">
        <f t="shared" si="0"/>
        <v>2280</v>
      </c>
      <c r="D38" s="36">
        <v>228034067</v>
      </c>
      <c r="E38" s="9" t="str">
        <f t="shared" si="1"/>
        <v>67</v>
      </c>
      <c r="G38" s="36" t="s">
        <v>145</v>
      </c>
      <c r="H38" s="9">
        <f t="shared" si="2"/>
        <v>11</v>
      </c>
      <c r="K38" s="9">
        <f t="shared" si="3"/>
        <v>11</v>
      </c>
      <c r="M38" s="9">
        <v>54</v>
      </c>
      <c r="O38" s="9">
        <v>85</v>
      </c>
      <c r="Q38" t="str">
        <f t="shared" si="4"/>
        <v>B es mayor a A</v>
      </c>
    </row>
    <row r="39" spans="1:17" x14ac:dyDescent="0.25">
      <c r="A39" s="36">
        <v>167412262</v>
      </c>
      <c r="B39" s="9" t="str">
        <f t="shared" si="0"/>
        <v>1674</v>
      </c>
      <c r="D39" s="36">
        <v>167412262</v>
      </c>
      <c r="E39" s="9" t="str">
        <f t="shared" si="1"/>
        <v>62</v>
      </c>
      <c r="G39" s="36" t="s">
        <v>146</v>
      </c>
      <c r="H39" s="9">
        <f t="shared" si="2"/>
        <v>11</v>
      </c>
      <c r="K39" s="9">
        <f t="shared" si="3"/>
        <v>11</v>
      </c>
      <c r="M39" s="9">
        <v>64</v>
      </c>
      <c r="O39" s="9">
        <v>48</v>
      </c>
      <c r="Q39" t="str">
        <f t="shared" si="4"/>
        <v>A es mayor a B</v>
      </c>
    </row>
    <row r="40" spans="1:17" x14ac:dyDescent="0.25">
      <c r="A40" s="36">
        <v>221924273</v>
      </c>
      <c r="B40" s="9" t="str">
        <f t="shared" si="0"/>
        <v>2219</v>
      </c>
      <c r="D40" s="36">
        <v>221924273</v>
      </c>
      <c r="E40" s="9" t="str">
        <f t="shared" si="1"/>
        <v>73</v>
      </c>
      <c r="G40" s="36" t="s">
        <v>147</v>
      </c>
      <c r="H40" s="9">
        <f t="shared" si="2"/>
        <v>11</v>
      </c>
      <c r="K40" s="9">
        <f t="shared" si="3"/>
        <v>11</v>
      </c>
      <c r="M40" s="9">
        <v>90</v>
      </c>
      <c r="O40" s="9">
        <v>91</v>
      </c>
      <c r="Q40" t="str">
        <f t="shared" si="4"/>
        <v>B es mayor a A</v>
      </c>
    </row>
    <row r="41" spans="1:17" x14ac:dyDescent="0.25">
      <c r="A41" s="36">
        <v>510087765</v>
      </c>
      <c r="B41" s="9" t="str">
        <f t="shared" si="0"/>
        <v>5100</v>
      </c>
      <c r="D41" s="36">
        <v>510087765</v>
      </c>
      <c r="E41" s="9" t="str">
        <f t="shared" si="1"/>
        <v>65</v>
      </c>
      <c r="G41" s="36" t="s">
        <v>148</v>
      </c>
      <c r="H41" s="9">
        <f t="shared" si="2"/>
        <v>10</v>
      </c>
      <c r="K41" s="9">
        <f t="shared" si="3"/>
        <v>10</v>
      </c>
      <c r="M41" s="9">
        <v>1</v>
      </c>
      <c r="O41" s="9">
        <v>49</v>
      </c>
      <c r="Q41" t="str">
        <f t="shared" si="4"/>
        <v>B es mayor a A</v>
      </c>
    </row>
    <row r="42" spans="1:17" x14ac:dyDescent="0.25">
      <c r="A42" s="36">
        <v>584105886</v>
      </c>
      <c r="B42" s="9" t="str">
        <f t="shared" si="0"/>
        <v>5841</v>
      </c>
      <c r="D42" s="36">
        <v>584105886</v>
      </c>
      <c r="E42" s="9" t="str">
        <f t="shared" si="1"/>
        <v>86</v>
      </c>
      <c r="G42" s="36" t="s">
        <v>149</v>
      </c>
      <c r="H42" s="9">
        <f t="shared" si="2"/>
        <v>5</v>
      </c>
      <c r="K42" s="9">
        <f t="shared" si="3"/>
        <v>5</v>
      </c>
      <c r="M42" s="9">
        <v>53</v>
      </c>
      <c r="O42" s="9">
        <v>91</v>
      </c>
      <c r="Q42" t="str">
        <f t="shared" si="4"/>
        <v>B es mayor a A</v>
      </c>
    </row>
    <row r="43" spans="1:17" x14ac:dyDescent="0.25">
      <c r="A43" s="36">
        <v>479105472</v>
      </c>
      <c r="B43" s="9" t="str">
        <f t="shared" si="0"/>
        <v>4791</v>
      </c>
      <c r="D43" s="36">
        <v>479105472</v>
      </c>
      <c r="E43" s="9" t="str">
        <f t="shared" si="1"/>
        <v>72</v>
      </c>
      <c r="G43" s="36" t="s">
        <v>150</v>
      </c>
      <c r="H43" s="9">
        <f t="shared" si="2"/>
        <v>11</v>
      </c>
      <c r="K43" s="9">
        <f t="shared" si="3"/>
        <v>11</v>
      </c>
      <c r="M43" s="9">
        <v>79</v>
      </c>
      <c r="O43" s="9">
        <v>42</v>
      </c>
      <c r="Q43" t="str">
        <f t="shared" si="4"/>
        <v>A es mayor a B</v>
      </c>
    </row>
    <row r="44" spans="1:17" x14ac:dyDescent="0.25">
      <c r="A44" s="36">
        <v>579378483</v>
      </c>
      <c r="B44" s="9" t="str">
        <f t="shared" si="0"/>
        <v>5793</v>
      </c>
      <c r="D44" s="36">
        <v>579378483</v>
      </c>
      <c r="E44" s="9" t="str">
        <f t="shared" si="1"/>
        <v>83</v>
      </c>
      <c r="G44" s="36" t="s">
        <v>151</v>
      </c>
      <c r="H44" s="9">
        <f t="shared" si="2"/>
        <v>11</v>
      </c>
      <c r="K44" s="9">
        <f t="shared" si="3"/>
        <v>11</v>
      </c>
      <c r="M44" s="9">
        <v>51</v>
      </c>
      <c r="O44" s="9">
        <v>73</v>
      </c>
      <c r="Q44" t="str">
        <f t="shared" si="4"/>
        <v>B es mayor a A</v>
      </c>
    </row>
    <row r="45" spans="1:17" x14ac:dyDescent="0.25">
      <c r="A45" s="36">
        <v>251808259</v>
      </c>
      <c r="B45" s="9" t="str">
        <f t="shared" si="0"/>
        <v>2518</v>
      </c>
      <c r="D45" s="36">
        <v>251808259</v>
      </c>
      <c r="E45" s="9" t="str">
        <f t="shared" si="1"/>
        <v>59</v>
      </c>
      <c r="G45" s="36" t="s">
        <v>152</v>
      </c>
      <c r="H45" s="9">
        <f t="shared" si="2"/>
        <v>11</v>
      </c>
      <c r="K45" s="9">
        <f t="shared" si="3"/>
        <v>11</v>
      </c>
      <c r="M45" s="9">
        <v>93</v>
      </c>
      <c r="O45" s="9">
        <v>3</v>
      </c>
      <c r="Q45" t="str">
        <f t="shared" si="4"/>
        <v>A es mayor a B</v>
      </c>
    </row>
    <row r="46" spans="1:17" x14ac:dyDescent="0.25">
      <c r="A46" s="36">
        <v>223787064</v>
      </c>
      <c r="B46" s="9" t="str">
        <f t="shared" si="0"/>
        <v>2237</v>
      </c>
      <c r="D46" s="36">
        <v>223787064</v>
      </c>
      <c r="E46" s="9" t="str">
        <f t="shared" si="1"/>
        <v>64</v>
      </c>
      <c r="G46" s="36" t="s">
        <v>153</v>
      </c>
      <c r="H46" s="9">
        <f t="shared" si="2"/>
        <v>11</v>
      </c>
      <c r="K46" s="9">
        <f t="shared" si="3"/>
        <v>11</v>
      </c>
      <c r="M46" s="9">
        <v>82</v>
      </c>
      <c r="O46" s="9">
        <v>67</v>
      </c>
      <c r="Q46" t="str">
        <f t="shared" si="4"/>
        <v>A es mayor a B</v>
      </c>
    </row>
    <row r="47" spans="1:17" x14ac:dyDescent="0.25">
      <c r="A47" s="36">
        <v>388467960</v>
      </c>
      <c r="B47" s="9" t="str">
        <f t="shared" si="0"/>
        <v>3884</v>
      </c>
      <c r="D47" s="36">
        <v>388467960</v>
      </c>
      <c r="E47" s="9" t="str">
        <f t="shared" si="1"/>
        <v>60</v>
      </c>
      <c r="G47" s="36" t="s">
        <v>154</v>
      </c>
      <c r="H47" s="9">
        <f t="shared" si="2"/>
        <v>1</v>
      </c>
      <c r="K47" s="9">
        <f t="shared" si="3"/>
        <v>1</v>
      </c>
      <c r="M47" s="9">
        <v>58</v>
      </c>
      <c r="O47" s="9">
        <v>64</v>
      </c>
      <c r="Q47" t="str">
        <f t="shared" si="4"/>
        <v>B es mayor a A</v>
      </c>
    </row>
    <row r="48" spans="1:17" x14ac:dyDescent="0.25">
      <c r="A48" s="36">
        <v>184850243</v>
      </c>
      <c r="B48" s="9" t="str">
        <f t="shared" si="0"/>
        <v>1848</v>
      </c>
      <c r="D48" s="36">
        <v>184850243</v>
      </c>
      <c r="E48" s="9" t="str">
        <f t="shared" si="1"/>
        <v>43</v>
      </c>
      <c r="G48" s="36" t="s">
        <v>155</v>
      </c>
      <c r="H48" s="9">
        <f t="shared" si="2"/>
        <v>11</v>
      </c>
      <c r="K48" s="9">
        <f t="shared" si="3"/>
        <v>11</v>
      </c>
      <c r="M48" s="9">
        <v>58</v>
      </c>
      <c r="O48" s="9">
        <v>57</v>
      </c>
      <c r="Q48" t="str">
        <f t="shared" si="4"/>
        <v>A es mayor a B</v>
      </c>
    </row>
    <row r="49" spans="1:17" x14ac:dyDescent="0.25">
      <c r="A49" s="36">
        <v>211905165</v>
      </c>
      <c r="B49" s="9" t="str">
        <f t="shared" si="0"/>
        <v>2119</v>
      </c>
      <c r="D49" s="36">
        <v>211905165</v>
      </c>
      <c r="E49" s="9" t="str">
        <f t="shared" si="1"/>
        <v>65</v>
      </c>
      <c r="G49" s="36" t="s">
        <v>156</v>
      </c>
      <c r="H49" s="9">
        <f t="shared" si="2"/>
        <v>11</v>
      </c>
      <c r="K49" s="9">
        <f t="shared" si="3"/>
        <v>11</v>
      </c>
      <c r="M49" s="9">
        <v>56</v>
      </c>
      <c r="O49" s="9">
        <v>74</v>
      </c>
      <c r="Q49" t="str">
        <f t="shared" si="4"/>
        <v>B es mayor a A</v>
      </c>
    </row>
    <row r="50" spans="1:17" x14ac:dyDescent="0.25">
      <c r="A50" s="36">
        <v>407227165</v>
      </c>
      <c r="B50" s="9" t="str">
        <f t="shared" si="0"/>
        <v>4072</v>
      </c>
      <c r="D50" s="36">
        <v>407227165</v>
      </c>
      <c r="E50" s="9" t="str">
        <f t="shared" si="1"/>
        <v>65</v>
      </c>
      <c r="G50" s="36" t="s">
        <v>157</v>
      </c>
      <c r="H50" s="9">
        <f t="shared" si="2"/>
        <v>10</v>
      </c>
      <c r="K50" s="9">
        <f t="shared" si="3"/>
        <v>10</v>
      </c>
      <c r="M50" s="9">
        <v>28</v>
      </c>
      <c r="O50" s="9">
        <v>49</v>
      </c>
      <c r="Q50" t="str">
        <f t="shared" si="4"/>
        <v>B es mayor a A</v>
      </c>
    </row>
    <row r="51" spans="1:17" x14ac:dyDescent="0.25">
      <c r="A51" s="36">
        <v>360854432</v>
      </c>
      <c r="B51" s="9" t="str">
        <f t="shared" si="0"/>
        <v>3608</v>
      </c>
      <c r="D51" s="36">
        <v>360854432</v>
      </c>
      <c r="E51" s="9" t="str">
        <f t="shared" si="1"/>
        <v>32</v>
      </c>
      <c r="G51" s="36" t="s">
        <v>158</v>
      </c>
      <c r="H51" s="9">
        <f t="shared" si="2"/>
        <v>11</v>
      </c>
      <c r="K51" s="9">
        <f t="shared" si="3"/>
        <v>11</v>
      </c>
      <c r="M51" s="9">
        <v>60</v>
      </c>
      <c r="O51" s="9">
        <v>91</v>
      </c>
      <c r="Q51" t="str">
        <f t="shared" si="4"/>
        <v>B es mayor a A</v>
      </c>
    </row>
    <row r="52" spans="1:17" x14ac:dyDescent="0.25">
      <c r="A52" s="36">
        <v>265831848</v>
      </c>
      <c r="B52" s="9" t="str">
        <f t="shared" si="0"/>
        <v>2658</v>
      </c>
      <c r="D52" s="36">
        <v>265831848</v>
      </c>
      <c r="E52" s="9" t="str">
        <f t="shared" si="1"/>
        <v>48</v>
      </c>
      <c r="G52" s="36" t="s">
        <v>159</v>
      </c>
      <c r="H52" s="9">
        <f t="shared" si="2"/>
        <v>11</v>
      </c>
      <c r="K52" s="9">
        <f t="shared" si="3"/>
        <v>11</v>
      </c>
      <c r="M52" s="9">
        <v>29</v>
      </c>
      <c r="O52" s="9">
        <v>70</v>
      </c>
      <c r="Q52" t="str">
        <f t="shared" si="4"/>
        <v>B es mayor a A</v>
      </c>
    </row>
    <row r="53" spans="1:17" x14ac:dyDescent="0.25">
      <c r="A53" s="36">
        <v>332311588</v>
      </c>
      <c r="B53" s="9" t="str">
        <f t="shared" si="0"/>
        <v>3323</v>
      </c>
      <c r="D53" s="36">
        <v>332311588</v>
      </c>
      <c r="E53" s="9" t="str">
        <f t="shared" si="1"/>
        <v>88</v>
      </c>
      <c r="G53" s="36" t="s">
        <v>160</v>
      </c>
      <c r="H53" s="9">
        <f t="shared" si="2"/>
        <v>11</v>
      </c>
      <c r="K53" s="9">
        <f t="shared" si="3"/>
        <v>11</v>
      </c>
      <c r="M53" s="9">
        <v>94</v>
      </c>
      <c r="O53" s="9">
        <v>11</v>
      </c>
      <c r="Q53" t="str">
        <f t="shared" si="4"/>
        <v>A es mayor a B</v>
      </c>
    </row>
    <row r="54" spans="1:17" x14ac:dyDescent="0.25">
      <c r="A54" s="36">
        <v>552626670</v>
      </c>
      <c r="B54" s="9" t="str">
        <f t="shared" si="0"/>
        <v>5526</v>
      </c>
      <c r="D54" s="36">
        <v>552626670</v>
      </c>
      <c r="E54" s="9" t="str">
        <f t="shared" si="1"/>
        <v>70</v>
      </c>
      <c r="G54" s="36" t="s">
        <v>161</v>
      </c>
      <c r="H54" s="9">
        <f t="shared" si="2"/>
        <v>11</v>
      </c>
      <c r="K54" s="9">
        <f t="shared" si="3"/>
        <v>11</v>
      </c>
      <c r="M54" s="9">
        <v>12</v>
      </c>
      <c r="O54" s="9">
        <v>8</v>
      </c>
      <c r="Q54" t="str">
        <f t="shared" si="4"/>
        <v>A es mayor a B</v>
      </c>
    </row>
    <row r="55" spans="1:17" x14ac:dyDescent="0.25">
      <c r="A55" s="36">
        <v>743403089</v>
      </c>
      <c r="B55" s="9" t="str">
        <f t="shared" si="0"/>
        <v>7434</v>
      </c>
      <c r="D55" s="36">
        <v>743403089</v>
      </c>
      <c r="E55" s="9" t="str">
        <f t="shared" si="1"/>
        <v>89</v>
      </c>
      <c r="G55" s="36" t="s">
        <v>162</v>
      </c>
      <c r="H55" s="9">
        <f t="shared" si="2"/>
        <v>11</v>
      </c>
      <c r="K55" s="9">
        <f t="shared" si="3"/>
        <v>11</v>
      </c>
      <c r="M55" s="9">
        <v>19</v>
      </c>
      <c r="O55" s="9">
        <v>49</v>
      </c>
      <c r="Q55" t="str">
        <f t="shared" si="4"/>
        <v>B es mayor a A</v>
      </c>
    </row>
    <row r="56" spans="1:17" x14ac:dyDescent="0.25">
      <c r="A56" s="36">
        <v>667662990</v>
      </c>
      <c r="B56" s="9" t="str">
        <f t="shared" si="0"/>
        <v>6676</v>
      </c>
      <c r="D56" s="36">
        <v>667662990</v>
      </c>
      <c r="E56" s="9" t="str">
        <f t="shared" si="1"/>
        <v>90</v>
      </c>
      <c r="G56" s="36" t="s">
        <v>163</v>
      </c>
      <c r="H56" s="9">
        <f t="shared" si="2"/>
        <v>11</v>
      </c>
      <c r="K56" s="9">
        <f t="shared" si="3"/>
        <v>11</v>
      </c>
      <c r="M56" s="9">
        <v>100</v>
      </c>
      <c r="O56" s="9">
        <v>57</v>
      </c>
      <c r="Q56" t="str">
        <f t="shared" si="4"/>
        <v>A es mayor a B</v>
      </c>
    </row>
    <row r="57" spans="1:17" x14ac:dyDescent="0.25">
      <c r="A57" s="36">
        <v>626400628</v>
      </c>
      <c r="B57" s="9" t="str">
        <f t="shared" si="0"/>
        <v>6264</v>
      </c>
      <c r="D57" s="36">
        <v>626400628</v>
      </c>
      <c r="E57" s="9" t="str">
        <f t="shared" si="1"/>
        <v>28</v>
      </c>
      <c r="G57" s="36" t="s">
        <v>164</v>
      </c>
      <c r="H57" s="9">
        <f t="shared" si="2"/>
        <v>11</v>
      </c>
      <c r="K57" s="9">
        <f t="shared" si="3"/>
        <v>11</v>
      </c>
      <c r="M57" s="9">
        <v>45</v>
      </c>
      <c r="O57" s="9">
        <v>67</v>
      </c>
      <c r="Q57" t="str">
        <f t="shared" si="4"/>
        <v>B es mayor a A</v>
      </c>
    </row>
    <row r="58" spans="1:17" x14ac:dyDescent="0.25">
      <c r="G58" s="36" t="s">
        <v>165</v>
      </c>
      <c r="H58" s="9">
        <f t="shared" si="2"/>
        <v>11</v>
      </c>
      <c r="K58" s="9">
        <f t="shared" si="3"/>
        <v>11</v>
      </c>
      <c r="M58" s="9">
        <v>22</v>
      </c>
      <c r="O58" s="9">
        <v>28</v>
      </c>
      <c r="Q58" t="str">
        <f t="shared" si="4"/>
        <v>B es mayor a A</v>
      </c>
    </row>
    <row r="59" spans="1:17" x14ac:dyDescent="0.25">
      <c r="G59" s="36" t="s">
        <v>166</v>
      </c>
      <c r="H59" s="9">
        <f t="shared" si="2"/>
        <v>8</v>
      </c>
      <c r="K59" s="9">
        <f t="shared" si="3"/>
        <v>8</v>
      </c>
      <c r="M59" s="9">
        <v>83</v>
      </c>
      <c r="O59" s="9">
        <v>33</v>
      </c>
      <c r="Q59" t="str">
        <f t="shared" si="4"/>
        <v>A es mayor a B</v>
      </c>
    </row>
    <row r="60" spans="1:17" x14ac:dyDescent="0.25">
      <c r="G60" s="36" t="s">
        <v>167</v>
      </c>
      <c r="H60" s="9">
        <f t="shared" si="2"/>
        <v>11</v>
      </c>
      <c r="K60" s="9">
        <f t="shared" si="3"/>
        <v>11</v>
      </c>
      <c r="M60" s="9">
        <v>45</v>
      </c>
      <c r="O60" s="9">
        <v>2</v>
      </c>
      <c r="Q60" t="str">
        <f t="shared" si="4"/>
        <v>A es mayor a B</v>
      </c>
    </row>
    <row r="61" spans="1:17" x14ac:dyDescent="0.25">
      <c r="G61" s="36" t="s">
        <v>168</v>
      </c>
      <c r="H61" s="9">
        <f t="shared" si="2"/>
        <v>11</v>
      </c>
      <c r="K61" s="9">
        <f t="shared" si="3"/>
        <v>11</v>
      </c>
      <c r="M61" s="9">
        <v>78</v>
      </c>
      <c r="O61" s="9">
        <v>8</v>
      </c>
      <c r="Q61" t="str">
        <f t="shared" si="4"/>
        <v>A es mayor a B</v>
      </c>
    </row>
    <row r="62" spans="1:17" x14ac:dyDescent="0.25">
      <c r="G62" s="36" t="s">
        <v>169</v>
      </c>
      <c r="H62" s="9">
        <f t="shared" si="2"/>
        <v>11</v>
      </c>
      <c r="K62" s="9">
        <f t="shared" si="3"/>
        <v>11</v>
      </c>
      <c r="M62" s="9">
        <v>81</v>
      </c>
      <c r="O62" s="9">
        <v>70</v>
      </c>
      <c r="Q62" t="str">
        <f t="shared" si="4"/>
        <v>A es mayor a B</v>
      </c>
    </row>
    <row r="63" spans="1:17" x14ac:dyDescent="0.25">
      <c r="G63" s="36" t="s">
        <v>170</v>
      </c>
      <c r="H63" s="9">
        <f t="shared" si="2"/>
        <v>10</v>
      </c>
      <c r="K63" s="9">
        <f t="shared" si="3"/>
        <v>10</v>
      </c>
      <c r="M63" s="9">
        <v>45</v>
      </c>
      <c r="O63" s="9">
        <v>31</v>
      </c>
      <c r="Q63" t="str">
        <f t="shared" si="4"/>
        <v>A es mayor a B</v>
      </c>
    </row>
    <row r="64" spans="1:17" x14ac:dyDescent="0.25">
      <c r="G64" s="36" t="s">
        <v>171</v>
      </c>
      <c r="H64" s="9">
        <f t="shared" si="2"/>
        <v>11</v>
      </c>
      <c r="K64" s="9">
        <f t="shared" si="3"/>
        <v>11</v>
      </c>
      <c r="M64" s="9">
        <v>100</v>
      </c>
      <c r="O64" s="9">
        <v>94</v>
      </c>
      <c r="Q64" t="str">
        <f t="shared" si="4"/>
        <v>A es mayor a B</v>
      </c>
    </row>
    <row r="65" spans="7:17" x14ac:dyDescent="0.25">
      <c r="G65" s="36" t="s">
        <v>172</v>
      </c>
      <c r="H65" s="9">
        <f t="shared" si="2"/>
        <v>11</v>
      </c>
      <c r="K65" s="9">
        <f t="shared" si="3"/>
        <v>11</v>
      </c>
      <c r="M65" s="9">
        <v>74</v>
      </c>
      <c r="O65" s="9">
        <v>72</v>
      </c>
      <c r="Q65" t="str">
        <f t="shared" si="4"/>
        <v>A es mayor a B</v>
      </c>
    </row>
    <row r="66" spans="7:17" x14ac:dyDescent="0.25">
      <c r="G66" s="36" t="s">
        <v>173</v>
      </c>
      <c r="H66" s="9">
        <f t="shared" si="2"/>
        <v>11</v>
      </c>
      <c r="K66" s="9">
        <f t="shared" si="3"/>
        <v>11</v>
      </c>
      <c r="M66" s="9">
        <v>17</v>
      </c>
      <c r="O66" s="9">
        <v>74</v>
      </c>
      <c r="Q66" t="str">
        <f t="shared" si="4"/>
        <v>B es mayor a A</v>
      </c>
    </row>
    <row r="67" spans="7:17" x14ac:dyDescent="0.25">
      <c r="G67" s="36" t="s">
        <v>174</v>
      </c>
      <c r="H67" s="9">
        <f t="shared" si="2"/>
        <v>11</v>
      </c>
      <c r="K67" s="9">
        <f t="shared" si="3"/>
        <v>11</v>
      </c>
      <c r="M67" s="9">
        <v>67</v>
      </c>
      <c r="O67" s="9">
        <v>44</v>
      </c>
      <c r="Q67" t="str">
        <f t="shared" si="4"/>
        <v>A es mayor a B</v>
      </c>
    </row>
    <row r="68" spans="7:17" x14ac:dyDescent="0.25">
      <c r="G68" s="36" t="s">
        <v>175</v>
      </c>
      <c r="H68" s="9">
        <f t="shared" si="2"/>
        <v>11</v>
      </c>
      <c r="K68" s="9">
        <f t="shared" si="3"/>
        <v>11</v>
      </c>
      <c r="M68" s="9">
        <v>38</v>
      </c>
      <c r="O68" s="9">
        <v>45</v>
      </c>
      <c r="Q68" t="str">
        <f t="shared" si="4"/>
        <v>B es mayor a A</v>
      </c>
    </row>
    <row r="69" spans="7:17" x14ac:dyDescent="0.25">
      <c r="G69" s="36" t="s">
        <v>176</v>
      </c>
      <c r="H69" s="9">
        <f t="shared" si="2"/>
        <v>11</v>
      </c>
      <c r="K69" s="9">
        <f t="shared" si="3"/>
        <v>11</v>
      </c>
      <c r="M69" s="9">
        <v>59</v>
      </c>
      <c r="O69" s="9">
        <v>27</v>
      </c>
      <c r="Q69" t="str">
        <f t="shared" si="4"/>
        <v>A es mayor a B</v>
      </c>
    </row>
    <row r="70" spans="7:17" x14ac:dyDescent="0.25">
      <c r="G70" s="36" t="s">
        <v>177</v>
      </c>
      <c r="H70" s="9">
        <f t="shared" si="2"/>
        <v>11</v>
      </c>
      <c r="K70" s="9">
        <f t="shared" si="3"/>
        <v>11</v>
      </c>
      <c r="M70" s="9">
        <v>47</v>
      </c>
      <c r="O70" s="9">
        <v>1</v>
      </c>
      <c r="Q70" t="str">
        <f t="shared" si="4"/>
        <v>A es mayor a B</v>
      </c>
    </row>
    <row r="71" spans="7:17" x14ac:dyDescent="0.25">
      <c r="G71" s="36" t="s">
        <v>178</v>
      </c>
      <c r="H71" s="9">
        <f t="shared" si="2"/>
        <v>11</v>
      </c>
      <c r="K71" s="9">
        <f t="shared" si="3"/>
        <v>11</v>
      </c>
    </row>
    <row r="72" spans="7:17" x14ac:dyDescent="0.25">
      <c r="G72" s="36" t="s">
        <v>179</v>
      </c>
      <c r="H72" s="9">
        <f t="shared" si="2"/>
        <v>11</v>
      </c>
      <c r="K72" s="9">
        <f t="shared" si="3"/>
        <v>11</v>
      </c>
    </row>
    <row r="73" spans="7:17" x14ac:dyDescent="0.25">
      <c r="G73" s="36" t="s">
        <v>180</v>
      </c>
      <c r="H73" s="9">
        <f t="shared" si="2"/>
        <v>2</v>
      </c>
      <c r="K73" s="9">
        <f t="shared" si="3"/>
        <v>2</v>
      </c>
    </row>
    <row r="74" spans="7:17" x14ac:dyDescent="0.25">
      <c r="G74" s="36" t="s">
        <v>181</v>
      </c>
      <c r="H74" s="9">
        <f t="shared" si="2"/>
        <v>11</v>
      </c>
      <c r="K74" s="9">
        <f t="shared" si="3"/>
        <v>11</v>
      </c>
    </row>
    <row r="75" spans="7:17" x14ac:dyDescent="0.25">
      <c r="G75" s="36" t="s">
        <v>182</v>
      </c>
      <c r="H75" s="9">
        <f t="shared" ref="H75:H110" si="5">FIND("a",G75,1)</f>
        <v>11</v>
      </c>
      <c r="K75" s="9">
        <f t="shared" ref="K75:K110" si="6">SEARCH("A",G75,1)</f>
        <v>11</v>
      </c>
    </row>
    <row r="76" spans="7:17" x14ac:dyDescent="0.25">
      <c r="G76" s="36" t="s">
        <v>183</v>
      </c>
      <c r="H76" s="9">
        <f t="shared" si="5"/>
        <v>11</v>
      </c>
      <c r="K76" s="9">
        <f t="shared" si="6"/>
        <v>11</v>
      </c>
    </row>
    <row r="77" spans="7:17" x14ac:dyDescent="0.25">
      <c r="G77" s="36" t="s">
        <v>184</v>
      </c>
      <c r="H77" s="9">
        <f t="shared" si="5"/>
        <v>11</v>
      </c>
      <c r="K77" s="9">
        <f t="shared" si="6"/>
        <v>11</v>
      </c>
    </row>
    <row r="78" spans="7:17" x14ac:dyDescent="0.25">
      <c r="G78" s="36" t="s">
        <v>185</v>
      </c>
      <c r="H78" s="9">
        <f t="shared" si="5"/>
        <v>11</v>
      </c>
      <c r="K78" s="9">
        <f t="shared" si="6"/>
        <v>11</v>
      </c>
    </row>
    <row r="79" spans="7:17" x14ac:dyDescent="0.25">
      <c r="G79" s="36" t="s">
        <v>186</v>
      </c>
      <c r="H79" s="9">
        <f t="shared" si="5"/>
        <v>11</v>
      </c>
      <c r="K79" s="9">
        <f t="shared" si="6"/>
        <v>11</v>
      </c>
    </row>
    <row r="80" spans="7:17" x14ac:dyDescent="0.25">
      <c r="G80" s="36" t="s">
        <v>187</v>
      </c>
      <c r="H80" s="9">
        <f t="shared" si="5"/>
        <v>11</v>
      </c>
      <c r="K80" s="9">
        <f t="shared" si="6"/>
        <v>11</v>
      </c>
    </row>
    <row r="81" spans="7:11" x14ac:dyDescent="0.25">
      <c r="G81" s="36" t="s">
        <v>188</v>
      </c>
      <c r="H81" s="9">
        <f t="shared" si="5"/>
        <v>11</v>
      </c>
      <c r="K81" s="9">
        <f t="shared" si="6"/>
        <v>11</v>
      </c>
    </row>
    <row r="82" spans="7:11" x14ac:dyDescent="0.25">
      <c r="G82" s="36" t="s">
        <v>189</v>
      </c>
      <c r="H82" s="9">
        <f t="shared" si="5"/>
        <v>11</v>
      </c>
      <c r="K82" s="9">
        <f t="shared" si="6"/>
        <v>11</v>
      </c>
    </row>
    <row r="83" spans="7:11" x14ac:dyDescent="0.25">
      <c r="G83" s="36" t="s">
        <v>190</v>
      </c>
      <c r="H83" s="9">
        <f t="shared" si="5"/>
        <v>3</v>
      </c>
      <c r="K83" s="9">
        <f t="shared" si="6"/>
        <v>3</v>
      </c>
    </row>
    <row r="84" spans="7:11" x14ac:dyDescent="0.25">
      <c r="G84" s="36" t="s">
        <v>191</v>
      </c>
      <c r="H84" s="9">
        <f t="shared" si="5"/>
        <v>11</v>
      </c>
      <c r="K84" s="9">
        <f t="shared" si="6"/>
        <v>11</v>
      </c>
    </row>
    <row r="85" spans="7:11" x14ac:dyDescent="0.25">
      <c r="G85" s="36" t="s">
        <v>192</v>
      </c>
      <c r="H85" s="9">
        <f t="shared" si="5"/>
        <v>11</v>
      </c>
      <c r="K85" s="9">
        <f t="shared" si="6"/>
        <v>11</v>
      </c>
    </row>
    <row r="86" spans="7:11" x14ac:dyDescent="0.25">
      <c r="G86" s="36" t="s">
        <v>193</v>
      </c>
      <c r="H86" s="9">
        <f t="shared" si="5"/>
        <v>11</v>
      </c>
      <c r="K86" s="9">
        <f t="shared" si="6"/>
        <v>11</v>
      </c>
    </row>
    <row r="87" spans="7:11" x14ac:dyDescent="0.25">
      <c r="G87" s="36" t="s">
        <v>194</v>
      </c>
      <c r="H87" s="9">
        <f t="shared" si="5"/>
        <v>11</v>
      </c>
      <c r="K87" s="9">
        <f t="shared" si="6"/>
        <v>11</v>
      </c>
    </row>
    <row r="88" spans="7:11" x14ac:dyDescent="0.25">
      <c r="G88" s="36" t="s">
        <v>195</v>
      </c>
      <c r="H88" s="9">
        <f t="shared" si="5"/>
        <v>11</v>
      </c>
      <c r="K88" s="9">
        <f t="shared" si="6"/>
        <v>11</v>
      </c>
    </row>
    <row r="89" spans="7:11" x14ac:dyDescent="0.25">
      <c r="G89" s="36" t="s">
        <v>196</v>
      </c>
      <c r="H89" s="9">
        <f t="shared" si="5"/>
        <v>11</v>
      </c>
      <c r="K89" s="9">
        <f t="shared" si="6"/>
        <v>11</v>
      </c>
    </row>
    <row r="90" spans="7:11" x14ac:dyDescent="0.25">
      <c r="G90" s="36" t="s">
        <v>197</v>
      </c>
      <c r="H90" s="9">
        <f t="shared" si="5"/>
        <v>11</v>
      </c>
      <c r="K90" s="9">
        <f t="shared" si="6"/>
        <v>11</v>
      </c>
    </row>
    <row r="91" spans="7:11" x14ac:dyDescent="0.25">
      <c r="G91" s="36" t="s">
        <v>198</v>
      </c>
      <c r="H91" s="9">
        <f t="shared" si="5"/>
        <v>11</v>
      </c>
      <c r="K91" s="9">
        <f t="shared" si="6"/>
        <v>11</v>
      </c>
    </row>
    <row r="92" spans="7:11" x14ac:dyDescent="0.25">
      <c r="G92" s="36" t="s">
        <v>199</v>
      </c>
      <c r="H92" s="9">
        <f t="shared" si="5"/>
        <v>11</v>
      </c>
      <c r="K92" s="9">
        <f t="shared" si="6"/>
        <v>11</v>
      </c>
    </row>
    <row r="93" spans="7:11" x14ac:dyDescent="0.25">
      <c r="G93" s="36" t="s">
        <v>200</v>
      </c>
      <c r="H93" s="9">
        <f t="shared" si="5"/>
        <v>10</v>
      </c>
      <c r="K93" s="9">
        <f t="shared" si="6"/>
        <v>10</v>
      </c>
    </row>
    <row r="94" spans="7:11" x14ac:dyDescent="0.25">
      <c r="G94" s="36" t="s">
        <v>201</v>
      </c>
      <c r="H94" s="9">
        <f t="shared" si="5"/>
        <v>11</v>
      </c>
      <c r="K94" s="9">
        <f t="shared" si="6"/>
        <v>11</v>
      </c>
    </row>
    <row r="95" spans="7:11" x14ac:dyDescent="0.25">
      <c r="G95" s="36" t="s">
        <v>202</v>
      </c>
      <c r="H95" s="9">
        <f t="shared" si="5"/>
        <v>11</v>
      </c>
      <c r="K95" s="9">
        <f t="shared" si="6"/>
        <v>11</v>
      </c>
    </row>
    <row r="96" spans="7:11" x14ac:dyDescent="0.25">
      <c r="G96" s="36" t="s">
        <v>203</v>
      </c>
      <c r="H96" s="9">
        <f t="shared" si="5"/>
        <v>11</v>
      </c>
      <c r="K96" s="9">
        <f t="shared" si="6"/>
        <v>11</v>
      </c>
    </row>
    <row r="97" spans="7:11" x14ac:dyDescent="0.25">
      <c r="G97" s="36" t="s">
        <v>204</v>
      </c>
      <c r="H97" s="9">
        <f t="shared" si="5"/>
        <v>8</v>
      </c>
      <c r="K97" s="9">
        <f t="shared" si="6"/>
        <v>8</v>
      </c>
    </row>
    <row r="98" spans="7:11" x14ac:dyDescent="0.25">
      <c r="G98" s="36" t="s">
        <v>205</v>
      </c>
      <c r="H98" s="9">
        <f t="shared" si="5"/>
        <v>11</v>
      </c>
      <c r="K98" s="9">
        <f t="shared" si="6"/>
        <v>11</v>
      </c>
    </row>
    <row r="99" spans="7:11" x14ac:dyDescent="0.25">
      <c r="G99" s="36" t="s">
        <v>206</v>
      </c>
      <c r="H99" s="9">
        <f t="shared" si="5"/>
        <v>11</v>
      </c>
      <c r="K99" s="9">
        <f t="shared" si="6"/>
        <v>11</v>
      </c>
    </row>
    <row r="100" spans="7:11" x14ac:dyDescent="0.25">
      <c r="G100" s="36" t="s">
        <v>207</v>
      </c>
      <c r="H100" s="9">
        <f t="shared" si="5"/>
        <v>11</v>
      </c>
      <c r="K100" s="9">
        <f t="shared" si="6"/>
        <v>11</v>
      </c>
    </row>
    <row r="101" spans="7:11" x14ac:dyDescent="0.25">
      <c r="G101" s="36" t="s">
        <v>208</v>
      </c>
      <c r="H101" s="9">
        <f t="shared" si="5"/>
        <v>7</v>
      </c>
      <c r="K101" s="9">
        <f t="shared" si="6"/>
        <v>7</v>
      </c>
    </row>
    <row r="102" spans="7:11" x14ac:dyDescent="0.25">
      <c r="G102" s="36" t="s">
        <v>209</v>
      </c>
      <c r="H102" s="9">
        <f t="shared" si="5"/>
        <v>11</v>
      </c>
      <c r="K102" s="9">
        <f t="shared" si="6"/>
        <v>11</v>
      </c>
    </row>
    <row r="103" spans="7:11" x14ac:dyDescent="0.25">
      <c r="G103" s="36" t="s">
        <v>210</v>
      </c>
      <c r="H103" s="9">
        <f t="shared" si="5"/>
        <v>11</v>
      </c>
      <c r="K103" s="9">
        <f t="shared" si="6"/>
        <v>11</v>
      </c>
    </row>
    <row r="104" spans="7:11" x14ac:dyDescent="0.25">
      <c r="G104" s="36" t="s">
        <v>211</v>
      </c>
      <c r="H104" s="9">
        <f t="shared" si="5"/>
        <v>11</v>
      </c>
      <c r="K104" s="9">
        <f t="shared" si="6"/>
        <v>11</v>
      </c>
    </row>
    <row r="105" spans="7:11" x14ac:dyDescent="0.25">
      <c r="G105" s="36" t="s">
        <v>212</v>
      </c>
      <c r="H105" s="9">
        <f t="shared" si="5"/>
        <v>11</v>
      </c>
      <c r="K105" s="9">
        <f t="shared" si="6"/>
        <v>11</v>
      </c>
    </row>
    <row r="106" spans="7:11" x14ac:dyDescent="0.25">
      <c r="G106" s="36" t="s">
        <v>213</v>
      </c>
      <c r="H106" s="9">
        <f t="shared" si="5"/>
        <v>11</v>
      </c>
      <c r="K106" s="9">
        <f t="shared" si="6"/>
        <v>11</v>
      </c>
    </row>
    <row r="107" spans="7:11" x14ac:dyDescent="0.25">
      <c r="G107" s="36" t="s">
        <v>214</v>
      </c>
      <c r="H107" s="9">
        <f t="shared" si="5"/>
        <v>11</v>
      </c>
      <c r="K107" s="9">
        <f t="shared" si="6"/>
        <v>11</v>
      </c>
    </row>
    <row r="108" spans="7:11" x14ac:dyDescent="0.25">
      <c r="G108" s="36" t="s">
        <v>215</v>
      </c>
      <c r="H108" s="9">
        <f t="shared" si="5"/>
        <v>11</v>
      </c>
      <c r="K108" s="9">
        <f t="shared" si="6"/>
        <v>11</v>
      </c>
    </row>
    <row r="109" spans="7:11" x14ac:dyDescent="0.25">
      <c r="G109" s="36" t="s">
        <v>216</v>
      </c>
      <c r="H109" s="9">
        <f t="shared" si="5"/>
        <v>11</v>
      </c>
      <c r="K109" s="9">
        <f t="shared" si="6"/>
        <v>11</v>
      </c>
    </row>
    <row r="110" spans="7:11" x14ac:dyDescent="0.25">
      <c r="G110" s="36" t="s">
        <v>217</v>
      </c>
      <c r="H110" s="9">
        <f t="shared" si="5"/>
        <v>11</v>
      </c>
      <c r="K110" s="9">
        <f t="shared" si="6"/>
        <v>11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F3FD9-137E-4B43-934B-F83647C8F8B4}">
  <sheetPr>
    <tabColor theme="9" tint="-0.499984740745262"/>
  </sheetPr>
  <dimension ref="A1:M1708"/>
  <sheetViews>
    <sheetView showGridLines="0" workbookViewId="0">
      <selection activeCell="A9" sqref="A9"/>
    </sheetView>
  </sheetViews>
  <sheetFormatPr baseColWidth="10" defaultRowHeight="15" x14ac:dyDescent="0.25"/>
  <cols>
    <col min="1" max="1" width="9.7109375" bestFit="1" customWidth="1"/>
    <col min="2" max="2" width="12.5703125" bestFit="1" customWidth="1"/>
    <col min="3" max="3" width="12.42578125" bestFit="1" customWidth="1"/>
    <col min="4" max="4" width="14.85546875" bestFit="1" customWidth="1"/>
    <col min="5" max="5" width="15.5703125" customWidth="1"/>
    <col min="6" max="6" width="70.28515625" customWidth="1"/>
    <col min="7" max="7" width="8.85546875" customWidth="1"/>
    <col min="8" max="8" width="14.28515625" customWidth="1"/>
    <col min="9" max="9" width="18.5703125" bestFit="1" customWidth="1"/>
    <col min="10" max="10" width="31.28515625" bestFit="1" customWidth="1"/>
    <col min="11" max="11" width="14" bestFit="1" customWidth="1"/>
    <col min="13" max="13" width="22.28515625" bestFit="1" customWidth="1"/>
  </cols>
  <sheetData>
    <row r="1" spans="1:13" s="1" customFormat="1" x14ac:dyDescent="0.25"/>
    <row r="2" spans="1:13" s="1" customFormat="1" x14ac:dyDescent="0.25"/>
    <row r="3" spans="1:13" s="1" customFormat="1" x14ac:dyDescent="0.25"/>
    <row r="6" spans="1:13" s="2" customFormat="1" ht="15.75" thickBot="1" x14ac:dyDescent="0.3"/>
    <row r="8" spans="1:13" ht="15.75" thickBot="1" x14ac:dyDescent="0.3"/>
    <row r="9" spans="1:13" ht="15.75" thickBot="1" x14ac:dyDescent="0.3">
      <c r="A9" s="15" t="s">
        <v>30</v>
      </c>
      <c r="B9" s="15" t="s">
        <v>220</v>
      </c>
      <c r="C9" s="15" t="s">
        <v>4007</v>
      </c>
      <c r="D9" s="15" t="s">
        <v>4011</v>
      </c>
      <c r="E9" s="15" t="s">
        <v>222</v>
      </c>
      <c r="F9" s="15" t="s">
        <v>223</v>
      </c>
      <c r="G9" s="15" t="s">
        <v>35</v>
      </c>
      <c r="H9" s="15" t="s">
        <v>224</v>
      </c>
      <c r="I9" s="15" t="s">
        <v>225</v>
      </c>
      <c r="J9" s="15" t="s">
        <v>226</v>
      </c>
      <c r="K9" s="15" t="s">
        <v>227</v>
      </c>
      <c r="L9" s="29" t="s">
        <v>221</v>
      </c>
      <c r="M9" s="29" t="s">
        <v>4012</v>
      </c>
    </row>
    <row r="10" spans="1:13" x14ac:dyDescent="0.25">
      <c r="A10" s="38">
        <v>43832</v>
      </c>
      <c r="B10" s="39" t="s">
        <v>228</v>
      </c>
      <c r="C10" s="45" t="s">
        <v>2449</v>
      </c>
      <c r="D10" s="49" t="s">
        <v>229</v>
      </c>
      <c r="E10" s="40" t="s">
        <v>230</v>
      </c>
      <c r="F10" s="39" t="s">
        <v>231</v>
      </c>
      <c r="G10" s="41">
        <v>960</v>
      </c>
      <c r="H10" s="42">
        <v>1228</v>
      </c>
      <c r="I10" s="39" t="s">
        <v>232</v>
      </c>
      <c r="J10" s="39" t="s">
        <v>233</v>
      </c>
      <c r="K10" s="39" t="s">
        <v>2448</v>
      </c>
      <c r="L10" s="47" t="str">
        <f>LEFT(C10,FIND("-",C10,1)-1)</f>
        <v>OC4887</v>
      </c>
      <c r="M10" s="47" t="str">
        <f>IF(LEFT(D10,1)="H","HOSPITALES GENERALES","PROGRAMAS DE SALUD")</f>
        <v>HOSPITALES GENERALES</v>
      </c>
    </row>
    <row r="11" spans="1:13" x14ac:dyDescent="0.25">
      <c r="A11" s="10">
        <v>43832</v>
      </c>
      <c r="B11" s="4" t="s">
        <v>234</v>
      </c>
      <c r="C11" s="46" t="s">
        <v>2450</v>
      </c>
      <c r="D11" s="50" t="s">
        <v>229</v>
      </c>
      <c r="E11" s="26" t="s">
        <v>235</v>
      </c>
      <c r="F11" s="4" t="s">
        <v>236</v>
      </c>
      <c r="G11" s="43">
        <v>960</v>
      </c>
      <c r="H11" s="44">
        <v>1180</v>
      </c>
      <c r="I11" s="4" t="s">
        <v>232</v>
      </c>
      <c r="J11" s="4" t="s">
        <v>233</v>
      </c>
      <c r="K11" s="4" t="s">
        <v>2448</v>
      </c>
      <c r="L11" s="48" t="str">
        <f t="shared" ref="L11:M74" si="0">LEFT(C11,FIND("-",C11,1)-1)</f>
        <v>OC6001</v>
      </c>
      <c r="M11" s="47" t="str">
        <f t="shared" ref="M11:M74" si="1">IF(LEFT(D11,1)="H","HOSPITALES GENERALES","PROGRAMAS DE SALUD")</f>
        <v>HOSPITALES GENERALES</v>
      </c>
    </row>
    <row r="12" spans="1:13" x14ac:dyDescent="0.25">
      <c r="A12" s="38">
        <v>43832</v>
      </c>
      <c r="B12" s="39" t="s">
        <v>237</v>
      </c>
      <c r="C12" s="45" t="s">
        <v>2451</v>
      </c>
      <c r="D12" s="49" t="s">
        <v>238</v>
      </c>
      <c r="E12" s="40" t="s">
        <v>230</v>
      </c>
      <c r="F12" s="39" t="s">
        <v>231</v>
      </c>
      <c r="G12" s="41">
        <v>160</v>
      </c>
      <c r="H12" s="42">
        <v>233</v>
      </c>
      <c r="I12" s="39" t="s">
        <v>239</v>
      </c>
      <c r="J12" s="39" t="s">
        <v>240</v>
      </c>
      <c r="K12" s="39" t="s">
        <v>2448</v>
      </c>
      <c r="L12" s="47" t="str">
        <f t="shared" si="0"/>
        <v>OC6106</v>
      </c>
      <c r="M12" s="47" t="str">
        <f t="shared" si="1"/>
        <v>HOSPITALES GENERALES</v>
      </c>
    </row>
    <row r="13" spans="1:13" x14ac:dyDescent="0.25">
      <c r="A13" s="10">
        <v>43832</v>
      </c>
      <c r="B13" s="4" t="s">
        <v>241</v>
      </c>
      <c r="C13" s="46" t="s">
        <v>2452</v>
      </c>
      <c r="D13" s="50" t="s">
        <v>238</v>
      </c>
      <c r="E13" s="26">
        <v>5006897</v>
      </c>
      <c r="F13" s="4" t="s">
        <v>242</v>
      </c>
      <c r="G13" s="43">
        <v>82</v>
      </c>
      <c r="H13" s="44">
        <v>785</v>
      </c>
      <c r="I13" s="4" t="s">
        <v>239</v>
      </c>
      <c r="J13" s="4" t="s">
        <v>240</v>
      </c>
      <c r="K13" s="4" t="s">
        <v>2448</v>
      </c>
      <c r="L13" s="48" t="str">
        <f t="shared" si="0"/>
        <v>OC7995</v>
      </c>
      <c r="M13" s="47" t="str">
        <f t="shared" si="1"/>
        <v>HOSPITALES GENERALES</v>
      </c>
    </row>
    <row r="14" spans="1:13" x14ac:dyDescent="0.25">
      <c r="A14" s="38">
        <v>43832</v>
      </c>
      <c r="B14" s="39" t="s">
        <v>243</v>
      </c>
      <c r="C14" s="45" t="s">
        <v>2453</v>
      </c>
      <c r="D14" s="49" t="s">
        <v>238</v>
      </c>
      <c r="E14" s="40">
        <v>5022460</v>
      </c>
      <c r="F14" s="39" t="s">
        <v>244</v>
      </c>
      <c r="G14" s="41">
        <v>9600</v>
      </c>
      <c r="H14" s="42">
        <v>639</v>
      </c>
      <c r="I14" s="39" t="s">
        <v>239</v>
      </c>
      <c r="J14" s="39" t="s">
        <v>240</v>
      </c>
      <c r="K14" s="39" t="s">
        <v>2447</v>
      </c>
      <c r="L14" s="47" t="str">
        <f t="shared" si="0"/>
        <v>OC7729</v>
      </c>
      <c r="M14" s="47" t="str">
        <f t="shared" si="1"/>
        <v>HOSPITALES GENERALES</v>
      </c>
    </row>
    <row r="15" spans="1:13" x14ac:dyDescent="0.25">
      <c r="A15" s="10">
        <v>43832</v>
      </c>
      <c r="B15" s="4" t="s">
        <v>245</v>
      </c>
      <c r="C15" s="46" t="s">
        <v>2454</v>
      </c>
      <c r="D15" s="50" t="s">
        <v>238</v>
      </c>
      <c r="E15" s="26">
        <v>5018688</v>
      </c>
      <c r="F15" s="4" t="s">
        <v>246</v>
      </c>
      <c r="G15" s="43">
        <v>3200</v>
      </c>
      <c r="H15" s="44">
        <v>1126</v>
      </c>
      <c r="I15" s="4" t="s">
        <v>239</v>
      </c>
      <c r="J15" s="4" t="s">
        <v>240</v>
      </c>
      <c r="K15" s="4" t="s">
        <v>2447</v>
      </c>
      <c r="L15" s="48" t="str">
        <f t="shared" si="0"/>
        <v>OC6677</v>
      </c>
      <c r="M15" s="47" t="str">
        <f t="shared" si="1"/>
        <v>HOSPITALES GENERALES</v>
      </c>
    </row>
    <row r="16" spans="1:13" x14ac:dyDescent="0.25">
      <c r="A16" s="38">
        <v>43832</v>
      </c>
      <c r="B16" s="39" t="s">
        <v>247</v>
      </c>
      <c r="C16" s="45" t="s">
        <v>2455</v>
      </c>
      <c r="D16" s="49" t="s">
        <v>238</v>
      </c>
      <c r="E16" s="40">
        <v>5006897</v>
      </c>
      <c r="F16" s="39" t="s">
        <v>242</v>
      </c>
      <c r="G16" s="41">
        <v>718</v>
      </c>
      <c r="H16" s="42">
        <v>1236</v>
      </c>
      <c r="I16" s="39" t="s">
        <v>239</v>
      </c>
      <c r="J16" s="39" t="s">
        <v>240</v>
      </c>
      <c r="K16" s="39" t="s">
        <v>2448</v>
      </c>
      <c r="L16" s="47" t="str">
        <f t="shared" si="0"/>
        <v>OC8392</v>
      </c>
      <c r="M16" s="47" t="str">
        <f t="shared" si="1"/>
        <v>HOSPITALES GENERALES</v>
      </c>
    </row>
    <row r="17" spans="1:13" x14ac:dyDescent="0.25">
      <c r="A17" s="10">
        <v>43832</v>
      </c>
      <c r="B17" s="4" t="s">
        <v>248</v>
      </c>
      <c r="C17" s="46" t="s">
        <v>2456</v>
      </c>
      <c r="D17" s="50" t="s">
        <v>238</v>
      </c>
      <c r="E17" s="26" t="s">
        <v>235</v>
      </c>
      <c r="F17" s="4" t="s">
        <v>236</v>
      </c>
      <c r="G17" s="43">
        <v>160</v>
      </c>
      <c r="H17" s="44">
        <v>898</v>
      </c>
      <c r="I17" s="4" t="s">
        <v>239</v>
      </c>
      <c r="J17" s="4" t="s">
        <v>240</v>
      </c>
      <c r="K17" s="4" t="s">
        <v>2448</v>
      </c>
      <c r="L17" s="48" t="str">
        <f t="shared" si="0"/>
        <v>OC4100</v>
      </c>
      <c r="M17" s="47" t="str">
        <f t="shared" si="1"/>
        <v>HOSPITALES GENERALES</v>
      </c>
    </row>
    <row r="18" spans="1:13" x14ac:dyDescent="0.25">
      <c r="A18" s="38">
        <v>43832</v>
      </c>
      <c r="B18" s="39" t="s">
        <v>249</v>
      </c>
      <c r="C18" s="45" t="s">
        <v>2457</v>
      </c>
      <c r="D18" s="49" t="s">
        <v>250</v>
      </c>
      <c r="E18" s="40">
        <v>5004633</v>
      </c>
      <c r="F18" s="39" t="s">
        <v>251</v>
      </c>
      <c r="G18" s="41">
        <v>146</v>
      </c>
      <c r="H18" s="42">
        <v>415</v>
      </c>
      <c r="I18" s="39" t="s">
        <v>252</v>
      </c>
      <c r="J18" s="39" t="s">
        <v>253</v>
      </c>
      <c r="K18" s="39" t="s">
        <v>2448</v>
      </c>
      <c r="L18" s="47" t="str">
        <f t="shared" si="0"/>
        <v>OC2414</v>
      </c>
      <c r="M18" s="47" t="str">
        <f t="shared" si="1"/>
        <v>HOSPITALES GENERALES</v>
      </c>
    </row>
    <row r="19" spans="1:13" x14ac:dyDescent="0.25">
      <c r="A19" s="10">
        <v>43832</v>
      </c>
      <c r="B19" s="4" t="s">
        <v>254</v>
      </c>
      <c r="C19" s="46" t="s">
        <v>2458</v>
      </c>
      <c r="D19" s="50" t="s">
        <v>250</v>
      </c>
      <c r="E19" s="26">
        <v>5004490</v>
      </c>
      <c r="F19" s="4" t="s">
        <v>255</v>
      </c>
      <c r="G19" s="43">
        <v>32</v>
      </c>
      <c r="H19" s="44">
        <v>1137</v>
      </c>
      <c r="I19" s="4" t="s">
        <v>252</v>
      </c>
      <c r="J19" s="4" t="s">
        <v>253</v>
      </c>
      <c r="K19" s="4" t="s">
        <v>256</v>
      </c>
      <c r="L19" s="48" t="str">
        <f t="shared" si="0"/>
        <v>OC6438</v>
      </c>
      <c r="M19" s="47" t="str">
        <f t="shared" si="1"/>
        <v>HOSPITALES GENERALES</v>
      </c>
    </row>
    <row r="20" spans="1:13" x14ac:dyDescent="0.25">
      <c r="A20" s="38">
        <v>43832</v>
      </c>
      <c r="B20" s="39" t="s">
        <v>257</v>
      </c>
      <c r="C20" s="45" t="s">
        <v>2459</v>
      </c>
      <c r="D20" s="49" t="s">
        <v>250</v>
      </c>
      <c r="E20" s="40">
        <v>5069544</v>
      </c>
      <c r="F20" s="39" t="s">
        <v>258</v>
      </c>
      <c r="G20" s="41">
        <v>576</v>
      </c>
      <c r="H20" s="42">
        <v>246</v>
      </c>
      <c r="I20" s="39" t="s">
        <v>252</v>
      </c>
      <c r="J20" s="39" t="s">
        <v>253</v>
      </c>
      <c r="K20" s="39" t="s">
        <v>2448</v>
      </c>
      <c r="L20" s="47" t="str">
        <f t="shared" si="0"/>
        <v>OC3803</v>
      </c>
      <c r="M20" s="47" t="str">
        <f t="shared" si="1"/>
        <v>HOSPITALES GENERALES</v>
      </c>
    </row>
    <row r="21" spans="1:13" x14ac:dyDescent="0.25">
      <c r="A21" s="10">
        <v>43832</v>
      </c>
      <c r="B21" s="4" t="s">
        <v>259</v>
      </c>
      <c r="C21" s="46" t="s">
        <v>2460</v>
      </c>
      <c r="D21" s="50" t="s">
        <v>250</v>
      </c>
      <c r="E21" s="26">
        <v>5004633</v>
      </c>
      <c r="F21" s="4" t="s">
        <v>251</v>
      </c>
      <c r="G21" s="43">
        <v>14</v>
      </c>
      <c r="H21" s="44">
        <v>1102</v>
      </c>
      <c r="I21" s="4" t="s">
        <v>252</v>
      </c>
      <c r="J21" s="4" t="s">
        <v>253</v>
      </c>
      <c r="K21" s="4" t="s">
        <v>256</v>
      </c>
      <c r="L21" s="48" t="str">
        <f t="shared" si="0"/>
        <v>OC8932</v>
      </c>
      <c r="M21" s="47" t="str">
        <f t="shared" si="1"/>
        <v>HOSPITALES GENERALES</v>
      </c>
    </row>
    <row r="22" spans="1:13" x14ac:dyDescent="0.25">
      <c r="A22" s="38">
        <v>43832</v>
      </c>
      <c r="B22" s="39" t="s">
        <v>260</v>
      </c>
      <c r="C22" s="45" t="s">
        <v>2461</v>
      </c>
      <c r="D22" s="49" t="s">
        <v>250</v>
      </c>
      <c r="E22" s="40">
        <v>5044026</v>
      </c>
      <c r="F22" s="39" t="s">
        <v>261</v>
      </c>
      <c r="G22" s="41">
        <v>32</v>
      </c>
      <c r="H22" s="42">
        <v>1434</v>
      </c>
      <c r="I22" s="39" t="s">
        <v>252</v>
      </c>
      <c r="J22" s="39" t="s">
        <v>253</v>
      </c>
      <c r="K22" s="39" t="s">
        <v>2448</v>
      </c>
      <c r="L22" s="47" t="str">
        <f t="shared" si="0"/>
        <v>OC8857</v>
      </c>
      <c r="M22" s="47" t="str">
        <f t="shared" si="1"/>
        <v>HOSPITALES GENERALES</v>
      </c>
    </row>
    <row r="23" spans="1:13" x14ac:dyDescent="0.25">
      <c r="A23" s="10">
        <v>43832</v>
      </c>
      <c r="B23" s="4" t="s">
        <v>262</v>
      </c>
      <c r="C23" s="46" t="s">
        <v>2462</v>
      </c>
      <c r="D23" s="50" t="s">
        <v>263</v>
      </c>
      <c r="E23" s="26">
        <v>5003946</v>
      </c>
      <c r="F23" s="4" t="s">
        <v>264</v>
      </c>
      <c r="G23" s="43">
        <v>27</v>
      </c>
      <c r="H23" s="44">
        <v>978</v>
      </c>
      <c r="I23" s="4" t="s">
        <v>265</v>
      </c>
      <c r="J23" s="4" t="s">
        <v>266</v>
      </c>
      <c r="K23" s="4" t="s">
        <v>2447</v>
      </c>
      <c r="L23" s="48" t="str">
        <f t="shared" si="0"/>
        <v>OC1606</v>
      </c>
      <c r="M23" s="47" t="str">
        <f t="shared" si="1"/>
        <v>HOSPITALES GENERALES</v>
      </c>
    </row>
    <row r="24" spans="1:13" x14ac:dyDescent="0.25">
      <c r="A24" s="38">
        <v>43832</v>
      </c>
      <c r="B24" s="39" t="s">
        <v>267</v>
      </c>
      <c r="C24" s="45" t="s">
        <v>2463</v>
      </c>
      <c r="D24" s="49" t="s">
        <v>263</v>
      </c>
      <c r="E24" s="40">
        <v>5004337</v>
      </c>
      <c r="F24" s="39" t="s">
        <v>268</v>
      </c>
      <c r="G24" s="41">
        <v>165</v>
      </c>
      <c r="H24" s="42">
        <v>995</v>
      </c>
      <c r="I24" s="39" t="s">
        <v>265</v>
      </c>
      <c r="J24" s="39" t="s">
        <v>266</v>
      </c>
      <c r="K24" s="39" t="s">
        <v>256</v>
      </c>
      <c r="L24" s="47" t="str">
        <f t="shared" si="0"/>
        <v>OC5862</v>
      </c>
      <c r="M24" s="47" t="str">
        <f t="shared" si="1"/>
        <v>HOSPITALES GENERALES</v>
      </c>
    </row>
    <row r="25" spans="1:13" x14ac:dyDescent="0.25">
      <c r="A25" s="10">
        <v>43832</v>
      </c>
      <c r="B25" s="4" t="s">
        <v>269</v>
      </c>
      <c r="C25" s="46" t="s">
        <v>2464</v>
      </c>
      <c r="D25" s="50" t="s">
        <v>263</v>
      </c>
      <c r="E25" s="26">
        <v>5018688</v>
      </c>
      <c r="F25" s="4" t="s">
        <v>246</v>
      </c>
      <c r="G25" s="43">
        <v>800</v>
      </c>
      <c r="H25" s="44">
        <v>522</v>
      </c>
      <c r="I25" s="4" t="s">
        <v>265</v>
      </c>
      <c r="J25" s="4" t="s">
        <v>266</v>
      </c>
      <c r="K25" s="4" t="s">
        <v>2448</v>
      </c>
      <c r="L25" s="48" t="str">
        <f t="shared" si="0"/>
        <v>OC5476</v>
      </c>
      <c r="M25" s="47" t="str">
        <f t="shared" si="1"/>
        <v>HOSPITALES GENERALES</v>
      </c>
    </row>
    <row r="26" spans="1:13" x14ac:dyDescent="0.25">
      <c r="A26" s="38">
        <v>43832</v>
      </c>
      <c r="B26" s="39" t="s">
        <v>270</v>
      </c>
      <c r="C26" s="45" t="s">
        <v>2465</v>
      </c>
      <c r="D26" s="49" t="s">
        <v>263</v>
      </c>
      <c r="E26" s="40">
        <v>5022358</v>
      </c>
      <c r="F26" s="39" t="s">
        <v>271</v>
      </c>
      <c r="G26" s="41">
        <v>720</v>
      </c>
      <c r="H26" s="42">
        <v>1434</v>
      </c>
      <c r="I26" s="39" t="s">
        <v>265</v>
      </c>
      <c r="J26" s="39" t="s">
        <v>266</v>
      </c>
      <c r="K26" s="39" t="s">
        <v>256</v>
      </c>
      <c r="L26" s="47" t="str">
        <f t="shared" si="0"/>
        <v>OC882</v>
      </c>
      <c r="M26" s="47" t="str">
        <f t="shared" si="1"/>
        <v>HOSPITALES GENERALES</v>
      </c>
    </row>
    <row r="27" spans="1:13" x14ac:dyDescent="0.25">
      <c r="A27" s="10">
        <v>43832</v>
      </c>
      <c r="B27" s="4" t="s">
        <v>272</v>
      </c>
      <c r="C27" s="46" t="s">
        <v>2466</v>
      </c>
      <c r="D27" s="50" t="s">
        <v>273</v>
      </c>
      <c r="E27" s="26">
        <v>5006897</v>
      </c>
      <c r="F27" s="4" t="s">
        <v>242</v>
      </c>
      <c r="G27" s="43">
        <v>1010</v>
      </c>
      <c r="H27" s="44">
        <v>767</v>
      </c>
      <c r="I27" s="4" t="s">
        <v>274</v>
      </c>
      <c r="J27" s="4" t="s">
        <v>275</v>
      </c>
      <c r="K27" s="4" t="s">
        <v>2447</v>
      </c>
      <c r="L27" s="48" t="str">
        <f t="shared" si="0"/>
        <v>OC3979</v>
      </c>
      <c r="M27" s="47" t="str">
        <f t="shared" si="1"/>
        <v>HOSPITALES GENERALES</v>
      </c>
    </row>
    <row r="28" spans="1:13" x14ac:dyDescent="0.25">
      <c r="A28" s="38">
        <v>43832</v>
      </c>
      <c r="B28" s="39" t="s">
        <v>276</v>
      </c>
      <c r="C28" s="45" t="s">
        <v>2467</v>
      </c>
      <c r="D28" s="49" t="s">
        <v>273</v>
      </c>
      <c r="E28" s="40">
        <v>9009638</v>
      </c>
      <c r="F28" s="39" t="s">
        <v>277</v>
      </c>
      <c r="G28" s="41">
        <v>21</v>
      </c>
      <c r="H28" s="42">
        <v>726</v>
      </c>
      <c r="I28" s="39" t="s">
        <v>274</v>
      </c>
      <c r="J28" s="39" t="s">
        <v>275</v>
      </c>
      <c r="K28" s="39" t="s">
        <v>256</v>
      </c>
      <c r="L28" s="47" t="str">
        <f t="shared" si="0"/>
        <v>OC3515</v>
      </c>
      <c r="M28" s="47" t="str">
        <f t="shared" si="1"/>
        <v>HOSPITALES GENERALES</v>
      </c>
    </row>
    <row r="29" spans="1:13" x14ac:dyDescent="0.25">
      <c r="A29" s="10">
        <v>43832</v>
      </c>
      <c r="B29" s="4" t="s">
        <v>278</v>
      </c>
      <c r="C29" s="46" t="s">
        <v>2468</v>
      </c>
      <c r="D29" s="50" t="s">
        <v>273</v>
      </c>
      <c r="E29" s="26" t="s">
        <v>230</v>
      </c>
      <c r="F29" s="4" t="s">
        <v>231</v>
      </c>
      <c r="G29" s="43">
        <v>800</v>
      </c>
      <c r="H29" s="44">
        <v>366</v>
      </c>
      <c r="I29" s="4" t="s">
        <v>274</v>
      </c>
      <c r="J29" s="4" t="s">
        <v>275</v>
      </c>
      <c r="K29" s="4" t="s">
        <v>2448</v>
      </c>
      <c r="L29" s="48" t="str">
        <f t="shared" si="0"/>
        <v>OC4382</v>
      </c>
      <c r="M29" s="47" t="str">
        <f t="shared" si="1"/>
        <v>HOSPITALES GENERALES</v>
      </c>
    </row>
    <row r="30" spans="1:13" x14ac:dyDescent="0.25">
      <c r="A30" s="38">
        <v>43832</v>
      </c>
      <c r="B30" s="39" t="s">
        <v>279</v>
      </c>
      <c r="C30" s="45" t="s">
        <v>2469</v>
      </c>
      <c r="D30" s="49" t="s">
        <v>273</v>
      </c>
      <c r="E30" s="40" t="s">
        <v>235</v>
      </c>
      <c r="F30" s="39" t="s">
        <v>236</v>
      </c>
      <c r="G30" s="41">
        <v>800</v>
      </c>
      <c r="H30" s="42">
        <v>1312</v>
      </c>
      <c r="I30" s="39" t="s">
        <v>274</v>
      </c>
      <c r="J30" s="39" t="s">
        <v>275</v>
      </c>
      <c r="K30" s="39" t="s">
        <v>256</v>
      </c>
      <c r="L30" s="47" t="str">
        <f t="shared" si="0"/>
        <v>OC8467</v>
      </c>
      <c r="M30" s="47" t="str">
        <f t="shared" si="1"/>
        <v>HOSPITALES GENERALES</v>
      </c>
    </row>
    <row r="31" spans="1:13" x14ac:dyDescent="0.25">
      <c r="A31" s="10">
        <v>43832</v>
      </c>
      <c r="B31" s="4" t="s">
        <v>280</v>
      </c>
      <c r="C31" s="46" t="s">
        <v>2470</v>
      </c>
      <c r="D31" s="50" t="s">
        <v>273</v>
      </c>
      <c r="E31" s="26">
        <v>5022460</v>
      </c>
      <c r="F31" s="4" t="s">
        <v>244</v>
      </c>
      <c r="G31" s="43">
        <v>3200</v>
      </c>
      <c r="H31" s="44">
        <v>959</v>
      </c>
      <c r="I31" s="4" t="s">
        <v>274</v>
      </c>
      <c r="J31" s="4" t="s">
        <v>275</v>
      </c>
      <c r="K31" s="4" t="s">
        <v>2447</v>
      </c>
      <c r="L31" s="48" t="str">
        <f t="shared" si="0"/>
        <v>OC9160</v>
      </c>
      <c r="M31" s="47" t="str">
        <f t="shared" si="1"/>
        <v>HOSPITALES GENERALES</v>
      </c>
    </row>
    <row r="32" spans="1:13" x14ac:dyDescent="0.25">
      <c r="A32" s="38">
        <v>43832</v>
      </c>
      <c r="B32" s="39" t="s">
        <v>281</v>
      </c>
      <c r="C32" s="45" t="s">
        <v>2471</v>
      </c>
      <c r="D32" s="49" t="s">
        <v>273</v>
      </c>
      <c r="E32" s="40">
        <v>5006897</v>
      </c>
      <c r="F32" s="39" t="s">
        <v>242</v>
      </c>
      <c r="G32" s="41">
        <v>1390</v>
      </c>
      <c r="H32" s="42">
        <v>1449</v>
      </c>
      <c r="I32" s="39" t="s">
        <v>274</v>
      </c>
      <c r="J32" s="39" t="s">
        <v>275</v>
      </c>
      <c r="K32" s="39" t="s">
        <v>2448</v>
      </c>
      <c r="L32" s="47" t="str">
        <f t="shared" si="0"/>
        <v>OC2281</v>
      </c>
      <c r="M32" s="47" t="str">
        <f t="shared" si="1"/>
        <v>HOSPITALES GENERALES</v>
      </c>
    </row>
    <row r="33" spans="1:13" x14ac:dyDescent="0.25">
      <c r="A33" s="10">
        <v>43832</v>
      </c>
      <c r="B33" s="4" t="s">
        <v>282</v>
      </c>
      <c r="C33" s="46" t="s">
        <v>2472</v>
      </c>
      <c r="D33" s="50" t="s">
        <v>273</v>
      </c>
      <c r="E33" s="26">
        <v>5003238</v>
      </c>
      <c r="F33" s="4" t="s">
        <v>283</v>
      </c>
      <c r="G33" s="43">
        <v>2400</v>
      </c>
      <c r="H33" s="44">
        <v>1218</v>
      </c>
      <c r="I33" s="4" t="s">
        <v>274</v>
      </c>
      <c r="J33" s="4" t="s">
        <v>275</v>
      </c>
      <c r="K33" s="4" t="s">
        <v>2448</v>
      </c>
      <c r="L33" s="48" t="str">
        <f t="shared" si="0"/>
        <v>OC3544</v>
      </c>
      <c r="M33" s="47" t="str">
        <f t="shared" si="1"/>
        <v>HOSPITALES GENERALES</v>
      </c>
    </row>
    <row r="34" spans="1:13" x14ac:dyDescent="0.25">
      <c r="A34" s="38">
        <v>43832</v>
      </c>
      <c r="B34" s="39" t="s">
        <v>284</v>
      </c>
      <c r="C34" s="45" t="s">
        <v>2473</v>
      </c>
      <c r="D34" s="49" t="s">
        <v>273</v>
      </c>
      <c r="E34" s="40">
        <v>5022447</v>
      </c>
      <c r="F34" s="39" t="s">
        <v>285</v>
      </c>
      <c r="G34" s="41">
        <v>8000</v>
      </c>
      <c r="H34" s="42">
        <v>92</v>
      </c>
      <c r="I34" s="39" t="s">
        <v>274</v>
      </c>
      <c r="J34" s="39" t="s">
        <v>275</v>
      </c>
      <c r="K34" s="39" t="s">
        <v>256</v>
      </c>
      <c r="L34" s="47" t="str">
        <f t="shared" si="0"/>
        <v>OC9392</v>
      </c>
      <c r="M34" s="47" t="str">
        <f t="shared" si="1"/>
        <v>HOSPITALES GENERALES</v>
      </c>
    </row>
    <row r="35" spans="1:13" x14ac:dyDescent="0.25">
      <c r="A35" s="10">
        <v>43832</v>
      </c>
      <c r="B35" s="4" t="s">
        <v>286</v>
      </c>
      <c r="C35" s="46" t="s">
        <v>2474</v>
      </c>
      <c r="D35" s="50" t="s">
        <v>287</v>
      </c>
      <c r="E35" s="26">
        <v>5044288</v>
      </c>
      <c r="F35" s="4" t="s">
        <v>288</v>
      </c>
      <c r="G35" s="43">
        <v>1440</v>
      </c>
      <c r="H35" s="44">
        <v>173</v>
      </c>
      <c r="I35" s="4" t="s">
        <v>289</v>
      </c>
      <c r="J35" s="4" t="s">
        <v>290</v>
      </c>
      <c r="K35" s="4" t="s">
        <v>256</v>
      </c>
      <c r="L35" s="48" t="str">
        <f t="shared" si="0"/>
        <v>OC3241</v>
      </c>
      <c r="M35" s="47" t="str">
        <f t="shared" si="1"/>
        <v>PROGRAMAS DE SALUD</v>
      </c>
    </row>
    <row r="36" spans="1:13" x14ac:dyDescent="0.25">
      <c r="A36" s="38">
        <v>43832</v>
      </c>
      <c r="B36" s="39" t="s">
        <v>291</v>
      </c>
      <c r="C36" s="45" t="s">
        <v>2475</v>
      </c>
      <c r="D36" s="49" t="s">
        <v>287</v>
      </c>
      <c r="E36" s="40">
        <v>5004421</v>
      </c>
      <c r="F36" s="39" t="s">
        <v>292</v>
      </c>
      <c r="G36" s="41">
        <v>16</v>
      </c>
      <c r="H36" s="42">
        <v>1497</v>
      </c>
      <c r="I36" s="39" t="s">
        <v>293</v>
      </c>
      <c r="J36" s="39" t="s">
        <v>294</v>
      </c>
      <c r="K36" s="39" t="s">
        <v>2448</v>
      </c>
      <c r="L36" s="47" t="str">
        <f t="shared" si="0"/>
        <v>OC3381</v>
      </c>
      <c r="M36" s="47" t="str">
        <f t="shared" si="1"/>
        <v>PROGRAMAS DE SALUD</v>
      </c>
    </row>
    <row r="37" spans="1:13" x14ac:dyDescent="0.25">
      <c r="A37" s="10">
        <v>43832</v>
      </c>
      <c r="B37" s="4" t="s">
        <v>295</v>
      </c>
      <c r="C37" s="46" t="s">
        <v>2476</v>
      </c>
      <c r="D37" s="50" t="s">
        <v>287</v>
      </c>
      <c r="E37" s="26">
        <v>5004415</v>
      </c>
      <c r="F37" s="4" t="s">
        <v>296</v>
      </c>
      <c r="G37" s="43">
        <v>8</v>
      </c>
      <c r="H37" s="44">
        <v>330</v>
      </c>
      <c r="I37" s="4" t="s">
        <v>293</v>
      </c>
      <c r="J37" s="4" t="s">
        <v>294</v>
      </c>
      <c r="K37" s="4" t="s">
        <v>2448</v>
      </c>
      <c r="L37" s="48" t="str">
        <f t="shared" si="0"/>
        <v>OC1861</v>
      </c>
      <c r="M37" s="47" t="str">
        <f t="shared" si="1"/>
        <v>PROGRAMAS DE SALUD</v>
      </c>
    </row>
    <row r="38" spans="1:13" x14ac:dyDescent="0.25">
      <c r="A38" s="38">
        <v>43832</v>
      </c>
      <c r="B38" s="39" t="s">
        <v>297</v>
      </c>
      <c r="C38" s="45" t="s">
        <v>2477</v>
      </c>
      <c r="D38" s="49" t="s">
        <v>287</v>
      </c>
      <c r="E38" s="40">
        <v>5044288</v>
      </c>
      <c r="F38" s="39" t="s">
        <v>288</v>
      </c>
      <c r="G38" s="41">
        <v>480</v>
      </c>
      <c r="H38" s="42">
        <v>1229</v>
      </c>
      <c r="I38" s="39" t="s">
        <v>293</v>
      </c>
      <c r="J38" s="39" t="s">
        <v>294</v>
      </c>
      <c r="K38" s="39" t="s">
        <v>256</v>
      </c>
      <c r="L38" s="47" t="str">
        <f t="shared" si="0"/>
        <v>OC2788</v>
      </c>
      <c r="M38" s="47" t="str">
        <f t="shared" si="1"/>
        <v>PROGRAMAS DE SALUD</v>
      </c>
    </row>
    <row r="39" spans="1:13" x14ac:dyDescent="0.25">
      <c r="A39" s="10">
        <v>43832</v>
      </c>
      <c r="B39" s="4" t="s">
        <v>298</v>
      </c>
      <c r="C39" s="46" t="s">
        <v>2478</v>
      </c>
      <c r="D39" s="50" t="s">
        <v>287</v>
      </c>
      <c r="E39" s="26">
        <v>5004421</v>
      </c>
      <c r="F39" s="4" t="s">
        <v>292</v>
      </c>
      <c r="G39" s="43">
        <v>8</v>
      </c>
      <c r="H39" s="44">
        <v>122</v>
      </c>
      <c r="I39" s="4" t="s">
        <v>299</v>
      </c>
      <c r="J39" s="4" t="s">
        <v>300</v>
      </c>
      <c r="K39" s="4" t="s">
        <v>2448</v>
      </c>
      <c r="L39" s="48" t="str">
        <f t="shared" si="0"/>
        <v>OC7342</v>
      </c>
      <c r="M39" s="47" t="str">
        <f t="shared" si="1"/>
        <v>PROGRAMAS DE SALUD</v>
      </c>
    </row>
    <row r="40" spans="1:13" x14ac:dyDescent="0.25">
      <c r="A40" s="38">
        <v>43832</v>
      </c>
      <c r="B40" s="39" t="s">
        <v>301</v>
      </c>
      <c r="C40" s="45" t="s">
        <v>2479</v>
      </c>
      <c r="D40" s="49" t="s">
        <v>287</v>
      </c>
      <c r="E40" s="40">
        <v>5044288</v>
      </c>
      <c r="F40" s="39" t="s">
        <v>288</v>
      </c>
      <c r="G40" s="41">
        <v>480</v>
      </c>
      <c r="H40" s="42">
        <v>1143</v>
      </c>
      <c r="I40" s="39" t="s">
        <v>299</v>
      </c>
      <c r="J40" s="39" t="s">
        <v>300</v>
      </c>
      <c r="K40" s="39" t="s">
        <v>2447</v>
      </c>
      <c r="L40" s="47" t="str">
        <f t="shared" si="0"/>
        <v>OC4300</v>
      </c>
      <c r="M40" s="47" t="str">
        <f t="shared" si="1"/>
        <v>PROGRAMAS DE SALUD</v>
      </c>
    </row>
    <row r="41" spans="1:13" x14ac:dyDescent="0.25">
      <c r="A41" s="10">
        <v>43832</v>
      </c>
      <c r="B41" s="4" t="s">
        <v>302</v>
      </c>
      <c r="C41" s="46" t="s">
        <v>2480</v>
      </c>
      <c r="D41" s="50" t="s">
        <v>287</v>
      </c>
      <c r="E41" s="26">
        <v>5004415</v>
      </c>
      <c r="F41" s="4" t="s">
        <v>296</v>
      </c>
      <c r="G41" s="43">
        <v>8</v>
      </c>
      <c r="H41" s="44">
        <v>1154</v>
      </c>
      <c r="I41" s="4" t="s">
        <v>299</v>
      </c>
      <c r="J41" s="4" t="s">
        <v>300</v>
      </c>
      <c r="K41" s="4" t="s">
        <v>2448</v>
      </c>
      <c r="L41" s="48" t="str">
        <f t="shared" si="0"/>
        <v>OC5994</v>
      </c>
      <c r="M41" s="47" t="str">
        <f t="shared" si="1"/>
        <v>PROGRAMAS DE SALUD</v>
      </c>
    </row>
    <row r="42" spans="1:13" x14ac:dyDescent="0.25">
      <c r="A42" s="38">
        <v>43832</v>
      </c>
      <c r="B42" s="39" t="s">
        <v>303</v>
      </c>
      <c r="C42" s="45" t="s">
        <v>2481</v>
      </c>
      <c r="D42" s="49" t="s">
        <v>287</v>
      </c>
      <c r="E42" s="40">
        <v>5004772</v>
      </c>
      <c r="F42" s="39" t="s">
        <v>304</v>
      </c>
      <c r="G42" s="41">
        <v>800</v>
      </c>
      <c r="H42" s="42">
        <v>806</v>
      </c>
      <c r="I42" s="39" t="s">
        <v>305</v>
      </c>
      <c r="J42" s="39" t="s">
        <v>306</v>
      </c>
      <c r="K42" s="39" t="s">
        <v>2448</v>
      </c>
      <c r="L42" s="47" t="str">
        <f t="shared" si="0"/>
        <v>OC2504</v>
      </c>
      <c r="M42" s="47" t="str">
        <f t="shared" si="1"/>
        <v>PROGRAMAS DE SALUD</v>
      </c>
    </row>
    <row r="43" spans="1:13" x14ac:dyDescent="0.25">
      <c r="A43" s="10">
        <v>43832</v>
      </c>
      <c r="B43" s="4" t="s">
        <v>307</v>
      </c>
      <c r="C43" s="46" t="s">
        <v>2482</v>
      </c>
      <c r="D43" s="50" t="s">
        <v>287</v>
      </c>
      <c r="E43" s="26">
        <v>5045947</v>
      </c>
      <c r="F43" s="4" t="s">
        <v>308</v>
      </c>
      <c r="G43" s="43">
        <v>1600</v>
      </c>
      <c r="H43" s="44">
        <v>1085</v>
      </c>
      <c r="I43" s="4" t="s">
        <v>305</v>
      </c>
      <c r="J43" s="4" t="s">
        <v>306</v>
      </c>
      <c r="K43" s="4" t="s">
        <v>256</v>
      </c>
      <c r="L43" s="48" t="str">
        <f t="shared" si="0"/>
        <v>OC7418</v>
      </c>
      <c r="M43" s="47" t="str">
        <f t="shared" si="1"/>
        <v>PROGRAMAS DE SALUD</v>
      </c>
    </row>
    <row r="44" spans="1:13" x14ac:dyDescent="0.25">
      <c r="A44" s="38">
        <v>43832</v>
      </c>
      <c r="B44" s="39" t="s">
        <v>309</v>
      </c>
      <c r="C44" s="45" t="s">
        <v>2483</v>
      </c>
      <c r="D44" s="49" t="s">
        <v>287</v>
      </c>
      <c r="E44" s="40">
        <v>5048154</v>
      </c>
      <c r="F44" s="39" t="s">
        <v>310</v>
      </c>
      <c r="G44" s="41">
        <v>24</v>
      </c>
      <c r="H44" s="42">
        <v>859</v>
      </c>
      <c r="I44" s="39" t="s">
        <v>305</v>
      </c>
      <c r="J44" s="39" t="s">
        <v>306</v>
      </c>
      <c r="K44" s="39" t="s">
        <v>2448</v>
      </c>
      <c r="L44" s="47" t="str">
        <f t="shared" si="0"/>
        <v>OC8781</v>
      </c>
      <c r="M44" s="47" t="str">
        <f t="shared" si="1"/>
        <v>PROGRAMAS DE SALUD</v>
      </c>
    </row>
    <row r="45" spans="1:13" x14ac:dyDescent="0.25">
      <c r="A45" s="10">
        <v>43832</v>
      </c>
      <c r="B45" s="4" t="s">
        <v>311</v>
      </c>
      <c r="C45" s="46" t="s">
        <v>2484</v>
      </c>
      <c r="D45" s="50" t="s">
        <v>287</v>
      </c>
      <c r="E45" s="26">
        <v>5067092</v>
      </c>
      <c r="F45" s="4" t="s">
        <v>312</v>
      </c>
      <c r="G45" s="43">
        <v>173</v>
      </c>
      <c r="H45" s="44">
        <v>480</v>
      </c>
      <c r="I45" s="4" t="s">
        <v>305</v>
      </c>
      <c r="J45" s="4" t="s">
        <v>306</v>
      </c>
      <c r="K45" s="4" t="s">
        <v>2448</v>
      </c>
      <c r="L45" s="48" t="str">
        <f t="shared" si="0"/>
        <v>OC5715</v>
      </c>
      <c r="M45" s="47" t="str">
        <f t="shared" si="1"/>
        <v>PROGRAMAS DE SALUD</v>
      </c>
    </row>
    <row r="46" spans="1:13" x14ac:dyDescent="0.25">
      <c r="A46" s="38">
        <v>43832</v>
      </c>
      <c r="B46" s="39" t="s">
        <v>313</v>
      </c>
      <c r="C46" s="45" t="s">
        <v>2485</v>
      </c>
      <c r="D46" s="49" t="s">
        <v>287</v>
      </c>
      <c r="E46" s="40">
        <v>5069521</v>
      </c>
      <c r="F46" s="39" t="s">
        <v>314</v>
      </c>
      <c r="G46" s="41">
        <v>48</v>
      </c>
      <c r="H46" s="42">
        <v>939</v>
      </c>
      <c r="I46" s="39" t="s">
        <v>305</v>
      </c>
      <c r="J46" s="39" t="s">
        <v>306</v>
      </c>
      <c r="K46" s="39" t="s">
        <v>2448</v>
      </c>
      <c r="L46" s="47" t="str">
        <f t="shared" si="0"/>
        <v>OC1186</v>
      </c>
      <c r="M46" s="47" t="str">
        <f t="shared" si="1"/>
        <v>PROGRAMAS DE SALUD</v>
      </c>
    </row>
    <row r="47" spans="1:13" x14ac:dyDescent="0.25">
      <c r="A47" s="10">
        <v>43832</v>
      </c>
      <c r="B47" s="4" t="s">
        <v>315</v>
      </c>
      <c r="C47" s="46" t="s">
        <v>2486</v>
      </c>
      <c r="D47" s="50" t="s">
        <v>287</v>
      </c>
      <c r="E47" s="26">
        <v>5005970</v>
      </c>
      <c r="F47" s="4" t="s">
        <v>316</v>
      </c>
      <c r="G47" s="43">
        <v>32</v>
      </c>
      <c r="H47" s="44">
        <v>1282</v>
      </c>
      <c r="I47" s="4" t="s">
        <v>305</v>
      </c>
      <c r="J47" s="4" t="s">
        <v>306</v>
      </c>
      <c r="K47" s="4" t="s">
        <v>2448</v>
      </c>
      <c r="L47" s="48" t="str">
        <f t="shared" si="0"/>
        <v>OC7811</v>
      </c>
      <c r="M47" s="47" t="str">
        <f t="shared" si="1"/>
        <v>PROGRAMAS DE SALUD</v>
      </c>
    </row>
    <row r="48" spans="1:13" x14ac:dyDescent="0.25">
      <c r="A48" s="38">
        <v>43832</v>
      </c>
      <c r="B48" s="39" t="s">
        <v>317</v>
      </c>
      <c r="C48" s="45" t="s">
        <v>2487</v>
      </c>
      <c r="D48" s="49" t="s">
        <v>287</v>
      </c>
      <c r="E48" s="40">
        <v>5004977</v>
      </c>
      <c r="F48" s="39" t="s">
        <v>318</v>
      </c>
      <c r="G48" s="41">
        <v>768</v>
      </c>
      <c r="H48" s="42">
        <v>111</v>
      </c>
      <c r="I48" s="39" t="s">
        <v>305</v>
      </c>
      <c r="J48" s="39" t="s">
        <v>306</v>
      </c>
      <c r="K48" s="39" t="s">
        <v>2448</v>
      </c>
      <c r="L48" s="47" t="str">
        <f t="shared" si="0"/>
        <v>OC8459</v>
      </c>
      <c r="M48" s="47" t="str">
        <f t="shared" si="1"/>
        <v>PROGRAMAS DE SALUD</v>
      </c>
    </row>
    <row r="49" spans="1:13" x14ac:dyDescent="0.25">
      <c r="A49" s="10">
        <v>43832</v>
      </c>
      <c r="B49" s="4" t="s">
        <v>319</v>
      </c>
      <c r="C49" s="46" t="s">
        <v>2488</v>
      </c>
      <c r="D49" s="50" t="s">
        <v>287</v>
      </c>
      <c r="E49" s="26">
        <v>5004920</v>
      </c>
      <c r="F49" s="4" t="s">
        <v>320</v>
      </c>
      <c r="G49" s="43">
        <v>64</v>
      </c>
      <c r="H49" s="44">
        <v>672</v>
      </c>
      <c r="I49" s="4" t="s">
        <v>305</v>
      </c>
      <c r="J49" s="4" t="s">
        <v>306</v>
      </c>
      <c r="K49" s="4" t="s">
        <v>2448</v>
      </c>
      <c r="L49" s="48" t="str">
        <f t="shared" si="0"/>
        <v>OC6365</v>
      </c>
      <c r="M49" s="47" t="str">
        <f t="shared" si="1"/>
        <v>PROGRAMAS DE SALUD</v>
      </c>
    </row>
    <row r="50" spans="1:13" x14ac:dyDescent="0.25">
      <c r="A50" s="38">
        <v>43832</v>
      </c>
      <c r="B50" s="39" t="s">
        <v>321</v>
      </c>
      <c r="C50" s="45" t="s">
        <v>2489</v>
      </c>
      <c r="D50" s="49" t="s">
        <v>287</v>
      </c>
      <c r="E50" s="40">
        <v>5004421</v>
      </c>
      <c r="F50" s="39" t="s">
        <v>292</v>
      </c>
      <c r="G50" s="41">
        <v>48</v>
      </c>
      <c r="H50" s="42">
        <v>224</v>
      </c>
      <c r="I50" s="39" t="s">
        <v>305</v>
      </c>
      <c r="J50" s="39" t="s">
        <v>306</v>
      </c>
      <c r="K50" s="39" t="s">
        <v>2447</v>
      </c>
      <c r="L50" s="47" t="str">
        <f t="shared" si="0"/>
        <v>OC8750</v>
      </c>
      <c r="M50" s="47" t="str">
        <f t="shared" si="1"/>
        <v>PROGRAMAS DE SALUD</v>
      </c>
    </row>
    <row r="51" spans="1:13" x14ac:dyDescent="0.25">
      <c r="A51" s="10">
        <v>43832</v>
      </c>
      <c r="B51" s="4" t="s">
        <v>322</v>
      </c>
      <c r="C51" s="46" t="s">
        <v>2490</v>
      </c>
      <c r="D51" s="50" t="s">
        <v>287</v>
      </c>
      <c r="E51" s="26">
        <v>5004255</v>
      </c>
      <c r="F51" s="4" t="s">
        <v>323</v>
      </c>
      <c r="G51" s="43">
        <v>1280</v>
      </c>
      <c r="H51" s="44">
        <v>1477</v>
      </c>
      <c r="I51" s="4" t="s">
        <v>305</v>
      </c>
      <c r="J51" s="4" t="s">
        <v>306</v>
      </c>
      <c r="K51" s="4" t="s">
        <v>2448</v>
      </c>
      <c r="L51" s="48" t="str">
        <f t="shared" si="0"/>
        <v>OC6997</v>
      </c>
      <c r="M51" s="47" t="str">
        <f t="shared" si="1"/>
        <v>PROGRAMAS DE SALUD</v>
      </c>
    </row>
    <row r="52" spans="1:13" x14ac:dyDescent="0.25">
      <c r="A52" s="38">
        <v>43832</v>
      </c>
      <c r="B52" s="39" t="s">
        <v>324</v>
      </c>
      <c r="C52" s="45" t="s">
        <v>2491</v>
      </c>
      <c r="D52" s="49" t="s">
        <v>287</v>
      </c>
      <c r="E52" s="40">
        <v>5003305</v>
      </c>
      <c r="F52" s="39" t="s">
        <v>325</v>
      </c>
      <c r="G52" s="41">
        <v>2400</v>
      </c>
      <c r="H52" s="42">
        <v>292</v>
      </c>
      <c r="I52" s="39" t="s">
        <v>305</v>
      </c>
      <c r="J52" s="39" t="s">
        <v>306</v>
      </c>
      <c r="K52" s="39" t="s">
        <v>2448</v>
      </c>
      <c r="L52" s="47" t="str">
        <f t="shared" si="0"/>
        <v>OC7788</v>
      </c>
      <c r="M52" s="47" t="str">
        <f t="shared" si="1"/>
        <v>PROGRAMAS DE SALUD</v>
      </c>
    </row>
    <row r="53" spans="1:13" x14ac:dyDescent="0.25">
      <c r="A53" s="10">
        <v>43832</v>
      </c>
      <c r="B53" s="4" t="s">
        <v>326</v>
      </c>
      <c r="C53" s="46" t="s">
        <v>2492</v>
      </c>
      <c r="D53" s="50" t="s">
        <v>287</v>
      </c>
      <c r="E53" s="26">
        <v>5002830</v>
      </c>
      <c r="F53" s="4" t="s">
        <v>327</v>
      </c>
      <c r="G53" s="43">
        <v>800</v>
      </c>
      <c r="H53" s="44">
        <v>1040</v>
      </c>
      <c r="I53" s="4" t="s">
        <v>305</v>
      </c>
      <c r="J53" s="4" t="s">
        <v>306</v>
      </c>
      <c r="K53" s="4" t="s">
        <v>256</v>
      </c>
      <c r="L53" s="48" t="str">
        <f t="shared" si="0"/>
        <v>OC7686</v>
      </c>
      <c r="M53" s="47" t="str">
        <f t="shared" si="1"/>
        <v>PROGRAMAS DE SALUD</v>
      </c>
    </row>
    <row r="54" spans="1:13" x14ac:dyDescent="0.25">
      <c r="A54" s="38">
        <v>43832</v>
      </c>
      <c r="B54" s="39" t="s">
        <v>328</v>
      </c>
      <c r="C54" s="45" t="s">
        <v>2493</v>
      </c>
      <c r="D54" s="49" t="s">
        <v>287</v>
      </c>
      <c r="E54" s="40">
        <v>5044288</v>
      </c>
      <c r="F54" s="39" t="s">
        <v>288</v>
      </c>
      <c r="G54" s="41">
        <v>1440</v>
      </c>
      <c r="H54" s="42">
        <v>782</v>
      </c>
      <c r="I54" s="39" t="s">
        <v>305</v>
      </c>
      <c r="J54" s="39" t="s">
        <v>306</v>
      </c>
      <c r="K54" s="39" t="s">
        <v>2448</v>
      </c>
      <c r="L54" s="47" t="str">
        <f t="shared" si="0"/>
        <v>OC6748</v>
      </c>
      <c r="M54" s="47" t="str">
        <f t="shared" si="1"/>
        <v>PROGRAMAS DE SALUD</v>
      </c>
    </row>
    <row r="55" spans="1:13" x14ac:dyDescent="0.25">
      <c r="A55" s="10">
        <v>43832</v>
      </c>
      <c r="B55" s="4" t="s">
        <v>329</v>
      </c>
      <c r="C55" s="46" t="s">
        <v>2494</v>
      </c>
      <c r="D55" s="50" t="s">
        <v>287</v>
      </c>
      <c r="E55" s="26">
        <v>5004415</v>
      </c>
      <c r="F55" s="4" t="s">
        <v>296</v>
      </c>
      <c r="G55" s="43">
        <v>8</v>
      </c>
      <c r="H55" s="44">
        <v>696</v>
      </c>
      <c r="I55" s="4" t="s">
        <v>305</v>
      </c>
      <c r="J55" s="4" t="s">
        <v>306</v>
      </c>
      <c r="K55" s="4" t="s">
        <v>2448</v>
      </c>
      <c r="L55" s="48" t="str">
        <f t="shared" si="0"/>
        <v>OC5421</v>
      </c>
      <c r="M55" s="47" t="str">
        <f t="shared" si="1"/>
        <v>PROGRAMAS DE SALUD</v>
      </c>
    </row>
    <row r="56" spans="1:13" x14ac:dyDescent="0.25">
      <c r="A56" s="38">
        <v>43832</v>
      </c>
      <c r="B56" s="39" t="s">
        <v>330</v>
      </c>
      <c r="C56" s="45" t="s">
        <v>2495</v>
      </c>
      <c r="D56" s="49" t="s">
        <v>287</v>
      </c>
      <c r="E56" s="40">
        <v>5042005</v>
      </c>
      <c r="F56" s="39" t="s">
        <v>331</v>
      </c>
      <c r="G56" s="41">
        <v>1600</v>
      </c>
      <c r="H56" s="42">
        <v>441</v>
      </c>
      <c r="I56" s="39" t="s">
        <v>305</v>
      </c>
      <c r="J56" s="39" t="s">
        <v>306</v>
      </c>
      <c r="K56" s="39" t="s">
        <v>2448</v>
      </c>
      <c r="L56" s="47" t="str">
        <f t="shared" si="0"/>
        <v>OC8254</v>
      </c>
      <c r="M56" s="47" t="str">
        <f t="shared" si="1"/>
        <v>PROGRAMAS DE SALUD</v>
      </c>
    </row>
    <row r="57" spans="1:13" x14ac:dyDescent="0.25">
      <c r="A57" s="10">
        <v>43832</v>
      </c>
      <c r="B57" s="4" t="s">
        <v>332</v>
      </c>
      <c r="C57" s="46" t="s">
        <v>2496</v>
      </c>
      <c r="D57" s="50" t="s">
        <v>287</v>
      </c>
      <c r="E57" s="26">
        <v>5041817</v>
      </c>
      <c r="F57" s="4" t="s">
        <v>333</v>
      </c>
      <c r="G57" s="43">
        <v>800</v>
      </c>
      <c r="H57" s="44">
        <v>1475</v>
      </c>
      <c r="I57" s="4" t="s">
        <v>305</v>
      </c>
      <c r="J57" s="4" t="s">
        <v>306</v>
      </c>
      <c r="K57" s="4" t="s">
        <v>2448</v>
      </c>
      <c r="L57" s="48" t="str">
        <f t="shared" si="0"/>
        <v>OC1172</v>
      </c>
      <c r="M57" s="47" t="str">
        <f t="shared" si="1"/>
        <v>PROGRAMAS DE SALUD</v>
      </c>
    </row>
    <row r="58" spans="1:13" x14ac:dyDescent="0.25">
      <c r="A58" s="38">
        <v>43832</v>
      </c>
      <c r="B58" s="39" t="s">
        <v>326</v>
      </c>
      <c r="C58" s="45" t="s">
        <v>2497</v>
      </c>
      <c r="D58" s="49" t="s">
        <v>287</v>
      </c>
      <c r="E58" s="40">
        <v>5006724</v>
      </c>
      <c r="F58" s="39" t="s">
        <v>334</v>
      </c>
      <c r="G58" s="41">
        <v>80</v>
      </c>
      <c r="H58" s="42">
        <v>349</v>
      </c>
      <c r="I58" s="39" t="s">
        <v>305</v>
      </c>
      <c r="J58" s="39" t="s">
        <v>306</v>
      </c>
      <c r="K58" s="39" t="s">
        <v>2448</v>
      </c>
      <c r="L58" s="47" t="str">
        <f t="shared" si="0"/>
        <v>OC5847</v>
      </c>
      <c r="M58" s="47" t="str">
        <f t="shared" si="1"/>
        <v>PROGRAMAS DE SALUD</v>
      </c>
    </row>
    <row r="59" spans="1:13" x14ac:dyDescent="0.25">
      <c r="A59" s="10">
        <v>43832</v>
      </c>
      <c r="B59" s="4" t="s">
        <v>335</v>
      </c>
      <c r="C59" s="46" t="s">
        <v>2498</v>
      </c>
      <c r="D59" s="50" t="s">
        <v>287</v>
      </c>
      <c r="E59" s="26">
        <v>5002829</v>
      </c>
      <c r="F59" s="4" t="s">
        <v>336</v>
      </c>
      <c r="G59" s="43">
        <v>800</v>
      </c>
      <c r="H59" s="44">
        <v>793</v>
      </c>
      <c r="I59" s="4" t="s">
        <v>305</v>
      </c>
      <c r="J59" s="4" t="s">
        <v>306</v>
      </c>
      <c r="K59" s="4" t="s">
        <v>256</v>
      </c>
      <c r="L59" s="48" t="str">
        <f t="shared" si="0"/>
        <v>OC4880</v>
      </c>
      <c r="M59" s="47" t="str">
        <f t="shared" si="1"/>
        <v>PROGRAMAS DE SALUD</v>
      </c>
    </row>
    <row r="60" spans="1:13" x14ac:dyDescent="0.25">
      <c r="A60" s="38">
        <v>43832</v>
      </c>
      <c r="B60" s="39" t="s">
        <v>337</v>
      </c>
      <c r="C60" s="45" t="s">
        <v>2499</v>
      </c>
      <c r="D60" s="49" t="s">
        <v>287</v>
      </c>
      <c r="E60" s="40">
        <v>5006176</v>
      </c>
      <c r="F60" s="39" t="s">
        <v>338</v>
      </c>
      <c r="G60" s="41">
        <v>24</v>
      </c>
      <c r="H60" s="42">
        <v>625</v>
      </c>
      <c r="I60" s="39" t="s">
        <v>305</v>
      </c>
      <c r="J60" s="39" t="s">
        <v>306</v>
      </c>
      <c r="K60" s="39" t="s">
        <v>2448</v>
      </c>
      <c r="L60" s="47" t="str">
        <f t="shared" si="0"/>
        <v>OC6389</v>
      </c>
      <c r="M60" s="47" t="str">
        <f t="shared" si="1"/>
        <v>PROGRAMAS DE SALUD</v>
      </c>
    </row>
    <row r="61" spans="1:13" x14ac:dyDescent="0.25">
      <c r="A61" s="10">
        <v>43832</v>
      </c>
      <c r="B61" s="4" t="s">
        <v>339</v>
      </c>
      <c r="C61" s="46" t="s">
        <v>2500</v>
      </c>
      <c r="D61" s="50" t="s">
        <v>287</v>
      </c>
      <c r="E61" s="26">
        <v>5043829</v>
      </c>
      <c r="F61" s="4" t="s">
        <v>340</v>
      </c>
      <c r="G61" s="43">
        <v>83</v>
      </c>
      <c r="H61" s="44">
        <v>384</v>
      </c>
      <c r="I61" s="4" t="s">
        <v>305</v>
      </c>
      <c r="J61" s="4" t="s">
        <v>306</v>
      </c>
      <c r="K61" s="4" t="s">
        <v>2448</v>
      </c>
      <c r="L61" s="48" t="str">
        <f t="shared" si="0"/>
        <v>OC8338</v>
      </c>
      <c r="M61" s="47" t="str">
        <f t="shared" si="1"/>
        <v>PROGRAMAS DE SALUD</v>
      </c>
    </row>
    <row r="62" spans="1:13" x14ac:dyDescent="0.25">
      <c r="A62" s="38">
        <v>43832</v>
      </c>
      <c r="B62" s="39" t="s">
        <v>341</v>
      </c>
      <c r="C62" s="45" t="s">
        <v>2501</v>
      </c>
      <c r="D62" s="49" t="s">
        <v>287</v>
      </c>
      <c r="E62" s="40">
        <v>5044288</v>
      </c>
      <c r="F62" s="39" t="s">
        <v>288</v>
      </c>
      <c r="G62" s="41">
        <v>1440</v>
      </c>
      <c r="H62" s="42">
        <v>1086</v>
      </c>
      <c r="I62" s="39" t="s">
        <v>342</v>
      </c>
      <c r="J62" s="39" t="s">
        <v>343</v>
      </c>
      <c r="K62" s="39" t="s">
        <v>2448</v>
      </c>
      <c r="L62" s="47" t="str">
        <f t="shared" si="0"/>
        <v>OC9804</v>
      </c>
      <c r="M62" s="47" t="str">
        <f t="shared" si="1"/>
        <v>PROGRAMAS DE SALUD</v>
      </c>
    </row>
    <row r="63" spans="1:13" x14ac:dyDescent="0.25">
      <c r="A63" s="10">
        <v>43832</v>
      </c>
      <c r="B63" s="4" t="s">
        <v>344</v>
      </c>
      <c r="C63" s="46" t="s">
        <v>2502</v>
      </c>
      <c r="D63" s="50" t="s">
        <v>287</v>
      </c>
      <c r="E63" s="26">
        <v>5003795</v>
      </c>
      <c r="F63" s="4" t="s">
        <v>345</v>
      </c>
      <c r="G63" s="43">
        <v>800</v>
      </c>
      <c r="H63" s="44">
        <v>1014</v>
      </c>
      <c r="I63" s="4" t="s">
        <v>342</v>
      </c>
      <c r="J63" s="4" t="s">
        <v>343</v>
      </c>
      <c r="K63" s="4" t="s">
        <v>2448</v>
      </c>
      <c r="L63" s="48" t="str">
        <f t="shared" si="0"/>
        <v>OC387</v>
      </c>
      <c r="M63" s="47" t="str">
        <f t="shared" si="1"/>
        <v>PROGRAMAS DE SALUD</v>
      </c>
    </row>
    <row r="64" spans="1:13" x14ac:dyDescent="0.25">
      <c r="A64" s="38">
        <v>43832</v>
      </c>
      <c r="B64" s="39" t="s">
        <v>346</v>
      </c>
      <c r="C64" s="45" t="s">
        <v>2503</v>
      </c>
      <c r="D64" s="49" t="s">
        <v>287</v>
      </c>
      <c r="E64" s="40">
        <v>5004877</v>
      </c>
      <c r="F64" s="39" t="s">
        <v>347</v>
      </c>
      <c r="G64" s="41">
        <v>960</v>
      </c>
      <c r="H64" s="42">
        <v>901</v>
      </c>
      <c r="I64" s="39" t="s">
        <v>342</v>
      </c>
      <c r="J64" s="39" t="s">
        <v>343</v>
      </c>
      <c r="K64" s="39" t="s">
        <v>2448</v>
      </c>
      <c r="L64" s="47" t="str">
        <f t="shared" si="0"/>
        <v>OC6941</v>
      </c>
      <c r="M64" s="47" t="str">
        <f t="shared" si="1"/>
        <v>PROGRAMAS DE SALUD</v>
      </c>
    </row>
    <row r="65" spans="1:13" x14ac:dyDescent="0.25">
      <c r="A65" s="10">
        <v>43832</v>
      </c>
      <c r="B65" s="4" t="s">
        <v>348</v>
      </c>
      <c r="C65" s="46" t="s">
        <v>2504</v>
      </c>
      <c r="D65" s="50" t="s">
        <v>349</v>
      </c>
      <c r="E65" s="26">
        <v>6323</v>
      </c>
      <c r="F65" s="4" t="s">
        <v>350</v>
      </c>
      <c r="G65" s="43">
        <v>128</v>
      </c>
      <c r="H65" s="44">
        <v>828</v>
      </c>
      <c r="I65" s="4" t="s">
        <v>351</v>
      </c>
      <c r="J65" s="4" t="s">
        <v>352</v>
      </c>
      <c r="K65" s="4" t="s">
        <v>2447</v>
      </c>
      <c r="L65" s="48" t="str">
        <f t="shared" si="0"/>
        <v>OC110</v>
      </c>
      <c r="M65" s="47" t="str">
        <f t="shared" si="1"/>
        <v>HOSPITALES GENERALES</v>
      </c>
    </row>
    <row r="66" spans="1:13" x14ac:dyDescent="0.25">
      <c r="A66" s="38">
        <v>43832</v>
      </c>
      <c r="B66" s="39" t="s">
        <v>353</v>
      </c>
      <c r="C66" s="45" t="s">
        <v>2505</v>
      </c>
      <c r="D66" s="49" t="s">
        <v>349</v>
      </c>
      <c r="E66" s="40">
        <v>5065262</v>
      </c>
      <c r="F66" s="39" t="s">
        <v>354</v>
      </c>
      <c r="G66" s="41">
        <v>91</v>
      </c>
      <c r="H66" s="42">
        <v>558</v>
      </c>
      <c r="I66" s="39" t="s">
        <v>351</v>
      </c>
      <c r="J66" s="39" t="s">
        <v>352</v>
      </c>
      <c r="K66" s="39" t="s">
        <v>2447</v>
      </c>
      <c r="L66" s="47" t="str">
        <f t="shared" si="0"/>
        <v>OC8336</v>
      </c>
      <c r="M66" s="47" t="str">
        <f t="shared" si="1"/>
        <v>HOSPITALES GENERALES</v>
      </c>
    </row>
    <row r="67" spans="1:13" x14ac:dyDescent="0.25">
      <c r="A67" s="10">
        <v>43832</v>
      </c>
      <c r="B67" s="4" t="s">
        <v>355</v>
      </c>
      <c r="C67" s="46" t="s">
        <v>2506</v>
      </c>
      <c r="D67" s="50" t="s">
        <v>349</v>
      </c>
      <c r="E67" s="26">
        <v>5065262</v>
      </c>
      <c r="F67" s="4" t="s">
        <v>354</v>
      </c>
      <c r="G67" s="43">
        <v>37</v>
      </c>
      <c r="H67" s="44">
        <v>1277</v>
      </c>
      <c r="I67" s="4" t="s">
        <v>351</v>
      </c>
      <c r="J67" s="4" t="s">
        <v>352</v>
      </c>
      <c r="K67" s="4" t="s">
        <v>2448</v>
      </c>
      <c r="L67" s="48" t="str">
        <f t="shared" si="0"/>
        <v>OC7044</v>
      </c>
      <c r="M67" s="47" t="str">
        <f t="shared" si="1"/>
        <v>HOSPITALES GENERALES</v>
      </c>
    </row>
    <row r="68" spans="1:13" x14ac:dyDescent="0.25">
      <c r="A68" s="38">
        <v>43832</v>
      </c>
      <c r="B68" s="39" t="s">
        <v>356</v>
      </c>
      <c r="C68" s="45" t="s">
        <v>2507</v>
      </c>
      <c r="D68" s="49" t="s">
        <v>349</v>
      </c>
      <c r="E68" s="40">
        <v>5018737</v>
      </c>
      <c r="F68" s="39" t="s">
        <v>357</v>
      </c>
      <c r="G68" s="41">
        <v>480</v>
      </c>
      <c r="H68" s="42">
        <v>141</v>
      </c>
      <c r="I68" s="39" t="s">
        <v>351</v>
      </c>
      <c r="J68" s="39" t="s">
        <v>352</v>
      </c>
      <c r="K68" s="39" t="s">
        <v>2447</v>
      </c>
      <c r="L68" s="47" t="str">
        <f t="shared" si="0"/>
        <v>OC3804</v>
      </c>
      <c r="M68" s="47" t="str">
        <f t="shared" si="1"/>
        <v>HOSPITALES GENERALES</v>
      </c>
    </row>
    <row r="69" spans="1:13" x14ac:dyDescent="0.25">
      <c r="A69" s="10">
        <v>43832</v>
      </c>
      <c r="B69" s="4" t="s">
        <v>358</v>
      </c>
      <c r="C69" s="46" t="s">
        <v>2508</v>
      </c>
      <c r="D69" s="50" t="s">
        <v>349</v>
      </c>
      <c r="E69" s="26">
        <v>5005809</v>
      </c>
      <c r="F69" s="4" t="s">
        <v>359</v>
      </c>
      <c r="G69" s="43">
        <v>160</v>
      </c>
      <c r="H69" s="44">
        <v>479</v>
      </c>
      <c r="I69" s="4" t="s">
        <v>351</v>
      </c>
      <c r="J69" s="4" t="s">
        <v>352</v>
      </c>
      <c r="K69" s="4" t="s">
        <v>256</v>
      </c>
      <c r="L69" s="48" t="str">
        <f t="shared" si="0"/>
        <v>OC4920</v>
      </c>
      <c r="M69" s="47" t="str">
        <f t="shared" si="1"/>
        <v>HOSPITALES GENERALES</v>
      </c>
    </row>
    <row r="70" spans="1:13" x14ac:dyDescent="0.25">
      <c r="A70" s="38">
        <v>43832</v>
      </c>
      <c r="B70" s="39" t="s">
        <v>360</v>
      </c>
      <c r="C70" s="45" t="s">
        <v>2509</v>
      </c>
      <c r="D70" s="49" t="s">
        <v>349</v>
      </c>
      <c r="E70" s="40">
        <v>5018737</v>
      </c>
      <c r="F70" s="39" t="s">
        <v>357</v>
      </c>
      <c r="G70" s="41">
        <v>640</v>
      </c>
      <c r="H70" s="42">
        <v>1314</v>
      </c>
      <c r="I70" s="39" t="s">
        <v>351</v>
      </c>
      <c r="J70" s="39" t="s">
        <v>352</v>
      </c>
      <c r="K70" s="39" t="s">
        <v>2448</v>
      </c>
      <c r="L70" s="47" t="str">
        <f t="shared" si="0"/>
        <v>OC1833</v>
      </c>
      <c r="M70" s="47" t="str">
        <f t="shared" si="1"/>
        <v>HOSPITALES GENERALES</v>
      </c>
    </row>
    <row r="71" spans="1:13" x14ac:dyDescent="0.25">
      <c r="A71" s="10">
        <v>43832</v>
      </c>
      <c r="B71" s="4" t="s">
        <v>361</v>
      </c>
      <c r="C71" s="46" t="s">
        <v>2510</v>
      </c>
      <c r="D71" s="50" t="s">
        <v>362</v>
      </c>
      <c r="E71" s="26">
        <v>5003235</v>
      </c>
      <c r="F71" s="4" t="s">
        <v>363</v>
      </c>
      <c r="G71" s="43">
        <v>714</v>
      </c>
      <c r="H71" s="44">
        <v>289</v>
      </c>
      <c r="I71" s="4" t="s">
        <v>364</v>
      </c>
      <c r="J71" s="4" t="s">
        <v>365</v>
      </c>
      <c r="K71" s="4" t="s">
        <v>2448</v>
      </c>
      <c r="L71" s="48" t="str">
        <f t="shared" si="0"/>
        <v>OC9271</v>
      </c>
      <c r="M71" s="47" t="str">
        <f t="shared" si="1"/>
        <v>HOSPITALES GENERALES</v>
      </c>
    </row>
    <row r="72" spans="1:13" x14ac:dyDescent="0.25">
      <c r="A72" s="38">
        <v>43832</v>
      </c>
      <c r="B72" s="39" t="s">
        <v>366</v>
      </c>
      <c r="C72" s="45" t="s">
        <v>2511</v>
      </c>
      <c r="D72" s="49" t="s">
        <v>362</v>
      </c>
      <c r="E72" s="40">
        <v>5069544</v>
      </c>
      <c r="F72" s="39" t="s">
        <v>258</v>
      </c>
      <c r="G72" s="41">
        <v>384</v>
      </c>
      <c r="H72" s="42">
        <v>1037</v>
      </c>
      <c r="I72" s="39" t="s">
        <v>364</v>
      </c>
      <c r="J72" s="39" t="s">
        <v>365</v>
      </c>
      <c r="K72" s="39" t="s">
        <v>2447</v>
      </c>
      <c r="L72" s="47" t="str">
        <f t="shared" si="0"/>
        <v>OC5756</v>
      </c>
      <c r="M72" s="47" t="str">
        <f t="shared" si="1"/>
        <v>HOSPITALES GENERALES</v>
      </c>
    </row>
    <row r="73" spans="1:13" x14ac:dyDescent="0.25">
      <c r="A73" s="10">
        <v>43832</v>
      </c>
      <c r="B73" s="4" t="s">
        <v>367</v>
      </c>
      <c r="C73" s="46" t="s">
        <v>2512</v>
      </c>
      <c r="D73" s="50" t="s">
        <v>362</v>
      </c>
      <c r="E73" s="26">
        <v>5003229</v>
      </c>
      <c r="F73" s="4" t="s">
        <v>368</v>
      </c>
      <c r="G73" s="43">
        <v>246</v>
      </c>
      <c r="H73" s="44">
        <v>1284</v>
      </c>
      <c r="I73" s="4" t="s">
        <v>364</v>
      </c>
      <c r="J73" s="4" t="s">
        <v>365</v>
      </c>
      <c r="K73" s="4" t="s">
        <v>2447</v>
      </c>
      <c r="L73" s="48" t="str">
        <f t="shared" si="0"/>
        <v>OC4554</v>
      </c>
      <c r="M73" s="47" t="str">
        <f t="shared" si="1"/>
        <v>HOSPITALES GENERALES</v>
      </c>
    </row>
    <row r="74" spans="1:13" x14ac:dyDescent="0.25">
      <c r="A74" s="38">
        <v>43832</v>
      </c>
      <c r="B74" s="39" t="s">
        <v>369</v>
      </c>
      <c r="C74" s="45" t="s">
        <v>2513</v>
      </c>
      <c r="D74" s="49" t="s">
        <v>362</v>
      </c>
      <c r="E74" s="40">
        <v>5003235</v>
      </c>
      <c r="F74" s="39" t="s">
        <v>363</v>
      </c>
      <c r="G74" s="41">
        <v>182</v>
      </c>
      <c r="H74" s="42">
        <v>932</v>
      </c>
      <c r="I74" s="39" t="s">
        <v>364</v>
      </c>
      <c r="J74" s="39" t="s">
        <v>365</v>
      </c>
      <c r="K74" s="39" t="s">
        <v>2448</v>
      </c>
      <c r="L74" s="47" t="str">
        <f t="shared" si="0"/>
        <v>OC9555</v>
      </c>
      <c r="M74" s="47" t="str">
        <f t="shared" si="1"/>
        <v>HOSPITALES GENERALES</v>
      </c>
    </row>
    <row r="75" spans="1:13" x14ac:dyDescent="0.25">
      <c r="A75" s="10">
        <v>43832</v>
      </c>
      <c r="B75" s="4" t="s">
        <v>370</v>
      </c>
      <c r="C75" s="46" t="s">
        <v>2514</v>
      </c>
      <c r="D75" s="50" t="s">
        <v>362</v>
      </c>
      <c r="E75" s="26">
        <v>5003235</v>
      </c>
      <c r="F75" s="4" t="s">
        <v>363</v>
      </c>
      <c r="G75" s="43">
        <v>64</v>
      </c>
      <c r="H75" s="44">
        <v>345</v>
      </c>
      <c r="I75" s="4" t="s">
        <v>364</v>
      </c>
      <c r="J75" s="4" t="s">
        <v>365</v>
      </c>
      <c r="K75" s="4" t="s">
        <v>2448</v>
      </c>
      <c r="L75" s="48" t="str">
        <f t="shared" ref="L75:M138" si="2">LEFT(C75,FIND("-",C75,1)-1)</f>
        <v>OC4348</v>
      </c>
      <c r="M75" s="47" t="str">
        <f t="shared" ref="M75:M138" si="3">IF(LEFT(D75,1)="H","HOSPITALES GENERALES","PROGRAMAS DE SALUD")</f>
        <v>HOSPITALES GENERALES</v>
      </c>
    </row>
    <row r="76" spans="1:13" x14ac:dyDescent="0.25">
      <c r="A76" s="38">
        <v>43832</v>
      </c>
      <c r="B76" s="39" t="s">
        <v>371</v>
      </c>
      <c r="C76" s="45" t="s">
        <v>2515</v>
      </c>
      <c r="D76" s="49" t="s">
        <v>362</v>
      </c>
      <c r="E76" s="40">
        <v>5003949</v>
      </c>
      <c r="F76" s="39" t="s">
        <v>372</v>
      </c>
      <c r="G76" s="41">
        <v>74</v>
      </c>
      <c r="H76" s="42">
        <v>261</v>
      </c>
      <c r="I76" s="39" t="s">
        <v>364</v>
      </c>
      <c r="J76" s="39" t="s">
        <v>365</v>
      </c>
      <c r="K76" s="39" t="s">
        <v>2448</v>
      </c>
      <c r="L76" s="47" t="str">
        <f t="shared" si="2"/>
        <v>OC2820</v>
      </c>
      <c r="M76" s="47" t="str">
        <f t="shared" si="3"/>
        <v>HOSPITALES GENERALES</v>
      </c>
    </row>
    <row r="77" spans="1:13" x14ac:dyDescent="0.25">
      <c r="A77" s="10">
        <v>43832</v>
      </c>
      <c r="B77" s="4" t="s">
        <v>373</v>
      </c>
      <c r="C77" s="46" t="s">
        <v>2516</v>
      </c>
      <c r="D77" s="50" t="s">
        <v>362</v>
      </c>
      <c r="E77" s="26">
        <v>9007757</v>
      </c>
      <c r="F77" s="4" t="s">
        <v>374</v>
      </c>
      <c r="G77" s="43">
        <v>960</v>
      </c>
      <c r="H77" s="44">
        <v>692</v>
      </c>
      <c r="I77" s="4" t="s">
        <v>364</v>
      </c>
      <c r="J77" s="4" t="s">
        <v>365</v>
      </c>
      <c r="K77" s="4" t="s">
        <v>256</v>
      </c>
      <c r="L77" s="48" t="str">
        <f t="shared" si="2"/>
        <v>OC988</v>
      </c>
      <c r="M77" s="47" t="str">
        <f t="shared" si="3"/>
        <v>HOSPITALES GENERALES</v>
      </c>
    </row>
    <row r="78" spans="1:13" x14ac:dyDescent="0.25">
      <c r="A78" s="38">
        <v>43832</v>
      </c>
      <c r="B78" s="39" t="s">
        <v>375</v>
      </c>
      <c r="C78" s="45" t="s">
        <v>2517</v>
      </c>
      <c r="D78" s="49" t="s">
        <v>362</v>
      </c>
      <c r="E78" s="40">
        <v>5069454</v>
      </c>
      <c r="F78" s="39" t="s">
        <v>376</v>
      </c>
      <c r="G78" s="41">
        <v>48</v>
      </c>
      <c r="H78" s="42">
        <v>911</v>
      </c>
      <c r="I78" s="39" t="s">
        <v>364</v>
      </c>
      <c r="J78" s="39" t="s">
        <v>365</v>
      </c>
      <c r="K78" s="39" t="s">
        <v>2448</v>
      </c>
      <c r="L78" s="47" t="str">
        <f t="shared" si="2"/>
        <v>OC3835</v>
      </c>
      <c r="M78" s="47" t="str">
        <f t="shared" si="3"/>
        <v>HOSPITALES GENERALES</v>
      </c>
    </row>
    <row r="79" spans="1:13" x14ac:dyDescent="0.25">
      <c r="A79" s="10">
        <v>43832</v>
      </c>
      <c r="B79" s="4" t="s">
        <v>377</v>
      </c>
      <c r="C79" s="46" t="s">
        <v>2518</v>
      </c>
      <c r="D79" s="50" t="s">
        <v>362</v>
      </c>
      <c r="E79" s="26">
        <v>9007750</v>
      </c>
      <c r="F79" s="4" t="s">
        <v>378</v>
      </c>
      <c r="G79" s="43">
        <v>19</v>
      </c>
      <c r="H79" s="44">
        <v>517</v>
      </c>
      <c r="I79" s="4" t="s">
        <v>364</v>
      </c>
      <c r="J79" s="4" t="s">
        <v>365</v>
      </c>
      <c r="K79" s="4" t="s">
        <v>2448</v>
      </c>
      <c r="L79" s="48" t="str">
        <f t="shared" si="2"/>
        <v>OC7976</v>
      </c>
      <c r="M79" s="47" t="str">
        <f t="shared" si="3"/>
        <v>HOSPITALES GENERALES</v>
      </c>
    </row>
    <row r="80" spans="1:13" x14ac:dyDescent="0.25">
      <c r="A80" s="38">
        <v>43832</v>
      </c>
      <c r="B80" s="39" t="s">
        <v>379</v>
      </c>
      <c r="C80" s="45" t="s">
        <v>2519</v>
      </c>
      <c r="D80" s="49" t="s">
        <v>362</v>
      </c>
      <c r="E80" s="40">
        <v>9007750</v>
      </c>
      <c r="F80" s="39" t="s">
        <v>378</v>
      </c>
      <c r="G80" s="41">
        <v>941</v>
      </c>
      <c r="H80" s="42">
        <v>709</v>
      </c>
      <c r="I80" s="39" t="s">
        <v>364</v>
      </c>
      <c r="J80" s="39" t="s">
        <v>365</v>
      </c>
      <c r="K80" s="39" t="s">
        <v>2448</v>
      </c>
      <c r="L80" s="47" t="str">
        <f t="shared" si="2"/>
        <v>OC6788</v>
      </c>
      <c r="M80" s="47" t="str">
        <f t="shared" si="3"/>
        <v>HOSPITALES GENERALES</v>
      </c>
    </row>
    <row r="81" spans="1:13" x14ac:dyDescent="0.25">
      <c r="A81" s="10">
        <v>43832</v>
      </c>
      <c r="B81" s="4" t="s">
        <v>380</v>
      </c>
      <c r="C81" s="46" t="s">
        <v>2520</v>
      </c>
      <c r="D81" s="50" t="s">
        <v>362</v>
      </c>
      <c r="E81" s="26">
        <v>5036631</v>
      </c>
      <c r="F81" s="4" t="s">
        <v>381</v>
      </c>
      <c r="G81" s="43">
        <v>960</v>
      </c>
      <c r="H81" s="44">
        <v>1013</v>
      </c>
      <c r="I81" s="4" t="s">
        <v>364</v>
      </c>
      <c r="J81" s="4" t="s">
        <v>365</v>
      </c>
      <c r="K81" s="4" t="s">
        <v>2448</v>
      </c>
      <c r="L81" s="48" t="str">
        <f t="shared" si="2"/>
        <v>OC5611</v>
      </c>
      <c r="M81" s="47" t="str">
        <f t="shared" si="3"/>
        <v>HOSPITALES GENERALES</v>
      </c>
    </row>
    <row r="82" spans="1:13" x14ac:dyDescent="0.25">
      <c r="A82" s="38">
        <v>43832</v>
      </c>
      <c r="B82" s="39" t="s">
        <v>382</v>
      </c>
      <c r="C82" s="45" t="s">
        <v>2521</v>
      </c>
      <c r="D82" s="49" t="s">
        <v>383</v>
      </c>
      <c r="E82" s="40">
        <v>5044210</v>
      </c>
      <c r="F82" s="39" t="s">
        <v>384</v>
      </c>
      <c r="G82" s="41">
        <v>99</v>
      </c>
      <c r="H82" s="42">
        <v>589</v>
      </c>
      <c r="I82" s="39" t="s">
        <v>385</v>
      </c>
      <c r="J82" s="39" t="s">
        <v>386</v>
      </c>
      <c r="K82" s="39" t="s">
        <v>2448</v>
      </c>
      <c r="L82" s="47" t="str">
        <f t="shared" si="2"/>
        <v>OC7065</v>
      </c>
      <c r="M82" s="47" t="str">
        <f t="shared" si="3"/>
        <v>HOSPITALES GENERALES</v>
      </c>
    </row>
    <row r="83" spans="1:13" x14ac:dyDescent="0.25">
      <c r="A83" s="10">
        <v>43832</v>
      </c>
      <c r="B83" s="4" t="s">
        <v>387</v>
      </c>
      <c r="C83" s="46" t="s">
        <v>2522</v>
      </c>
      <c r="D83" s="50" t="s">
        <v>383</v>
      </c>
      <c r="E83" s="26">
        <v>5002712</v>
      </c>
      <c r="F83" s="4" t="s">
        <v>388</v>
      </c>
      <c r="G83" s="43">
        <v>320</v>
      </c>
      <c r="H83" s="44">
        <v>805</v>
      </c>
      <c r="I83" s="4" t="s">
        <v>385</v>
      </c>
      <c r="J83" s="4" t="s">
        <v>386</v>
      </c>
      <c r="K83" s="4" t="s">
        <v>256</v>
      </c>
      <c r="L83" s="48" t="str">
        <f t="shared" si="2"/>
        <v>OC1724</v>
      </c>
      <c r="M83" s="47" t="str">
        <f t="shared" si="3"/>
        <v>HOSPITALES GENERALES</v>
      </c>
    </row>
    <row r="84" spans="1:13" x14ac:dyDescent="0.25">
      <c r="A84" s="38">
        <v>43832</v>
      </c>
      <c r="B84" s="39" t="s">
        <v>389</v>
      </c>
      <c r="C84" s="45" t="s">
        <v>2523</v>
      </c>
      <c r="D84" s="49" t="s">
        <v>383</v>
      </c>
      <c r="E84" s="40">
        <v>5002346</v>
      </c>
      <c r="F84" s="39" t="s">
        <v>390</v>
      </c>
      <c r="G84" s="41">
        <v>32</v>
      </c>
      <c r="H84" s="42">
        <v>289</v>
      </c>
      <c r="I84" s="39" t="s">
        <v>385</v>
      </c>
      <c r="J84" s="39" t="s">
        <v>386</v>
      </c>
      <c r="K84" s="39" t="s">
        <v>256</v>
      </c>
      <c r="L84" s="47" t="str">
        <f t="shared" si="2"/>
        <v>OC1820</v>
      </c>
      <c r="M84" s="47" t="str">
        <f t="shared" si="3"/>
        <v>HOSPITALES GENERALES</v>
      </c>
    </row>
    <row r="85" spans="1:13" x14ac:dyDescent="0.25">
      <c r="A85" s="10">
        <v>43832</v>
      </c>
      <c r="B85" s="4" t="s">
        <v>391</v>
      </c>
      <c r="C85" s="46" t="s">
        <v>2524</v>
      </c>
      <c r="D85" s="50" t="s">
        <v>383</v>
      </c>
      <c r="E85" s="26">
        <v>5002712</v>
      </c>
      <c r="F85" s="4" t="s">
        <v>388</v>
      </c>
      <c r="G85" s="43">
        <v>1040</v>
      </c>
      <c r="H85" s="44">
        <v>834</v>
      </c>
      <c r="I85" s="4" t="s">
        <v>385</v>
      </c>
      <c r="J85" s="4" t="s">
        <v>386</v>
      </c>
      <c r="K85" s="4" t="s">
        <v>2448</v>
      </c>
      <c r="L85" s="48" t="str">
        <f t="shared" si="2"/>
        <v>OC6775</v>
      </c>
      <c r="M85" s="47" t="str">
        <f t="shared" si="3"/>
        <v>HOSPITALES GENERALES</v>
      </c>
    </row>
    <row r="86" spans="1:13" x14ac:dyDescent="0.25">
      <c r="A86" s="38">
        <v>43832</v>
      </c>
      <c r="B86" s="39" t="s">
        <v>392</v>
      </c>
      <c r="C86" s="45" t="s">
        <v>2525</v>
      </c>
      <c r="D86" s="49" t="s">
        <v>383</v>
      </c>
      <c r="E86" s="40">
        <v>5002712</v>
      </c>
      <c r="F86" s="39" t="s">
        <v>388</v>
      </c>
      <c r="G86" s="41">
        <v>80</v>
      </c>
      <c r="H86" s="42">
        <v>851</v>
      </c>
      <c r="I86" s="39" t="s">
        <v>385</v>
      </c>
      <c r="J86" s="39" t="s">
        <v>386</v>
      </c>
      <c r="K86" s="39" t="s">
        <v>2448</v>
      </c>
      <c r="L86" s="47" t="str">
        <f t="shared" si="2"/>
        <v>OC2184</v>
      </c>
      <c r="M86" s="47" t="str">
        <f t="shared" si="3"/>
        <v>HOSPITALES GENERALES</v>
      </c>
    </row>
    <row r="87" spans="1:13" x14ac:dyDescent="0.25">
      <c r="A87" s="10">
        <v>43832</v>
      </c>
      <c r="B87" s="4" t="s">
        <v>393</v>
      </c>
      <c r="C87" s="46" t="s">
        <v>2526</v>
      </c>
      <c r="D87" s="50" t="s">
        <v>383</v>
      </c>
      <c r="E87" s="26">
        <v>9006304</v>
      </c>
      <c r="F87" s="4" t="s">
        <v>394</v>
      </c>
      <c r="G87" s="43">
        <v>77</v>
      </c>
      <c r="H87" s="44">
        <v>726</v>
      </c>
      <c r="I87" s="4" t="s">
        <v>385</v>
      </c>
      <c r="J87" s="4" t="s">
        <v>386</v>
      </c>
      <c r="K87" s="4" t="s">
        <v>2448</v>
      </c>
      <c r="L87" s="48" t="str">
        <f t="shared" si="2"/>
        <v>OC3452</v>
      </c>
      <c r="M87" s="47" t="str">
        <f t="shared" si="3"/>
        <v>HOSPITALES GENERALES</v>
      </c>
    </row>
    <row r="88" spans="1:13" x14ac:dyDescent="0.25">
      <c r="A88" s="38">
        <v>43832</v>
      </c>
      <c r="B88" s="39" t="s">
        <v>395</v>
      </c>
      <c r="C88" s="45" t="s">
        <v>2527</v>
      </c>
      <c r="D88" s="49" t="s">
        <v>383</v>
      </c>
      <c r="E88" s="40">
        <v>5002712</v>
      </c>
      <c r="F88" s="39" t="s">
        <v>388</v>
      </c>
      <c r="G88" s="41">
        <v>480</v>
      </c>
      <c r="H88" s="42">
        <v>356</v>
      </c>
      <c r="I88" s="39" t="s">
        <v>385</v>
      </c>
      <c r="J88" s="39" t="s">
        <v>386</v>
      </c>
      <c r="K88" s="39" t="s">
        <v>2448</v>
      </c>
      <c r="L88" s="47" t="str">
        <f t="shared" si="2"/>
        <v>OC3177</v>
      </c>
      <c r="M88" s="47" t="str">
        <f t="shared" si="3"/>
        <v>HOSPITALES GENERALES</v>
      </c>
    </row>
    <row r="89" spans="1:13" x14ac:dyDescent="0.25">
      <c r="A89" s="10">
        <v>43832</v>
      </c>
      <c r="B89" s="4" t="s">
        <v>396</v>
      </c>
      <c r="C89" s="46" t="s">
        <v>2528</v>
      </c>
      <c r="D89" s="50" t="s">
        <v>383</v>
      </c>
      <c r="E89" s="26">
        <v>5004919</v>
      </c>
      <c r="F89" s="4" t="s">
        <v>397</v>
      </c>
      <c r="G89" s="43">
        <v>960</v>
      </c>
      <c r="H89" s="44">
        <v>880</v>
      </c>
      <c r="I89" s="4" t="s">
        <v>385</v>
      </c>
      <c r="J89" s="4" t="s">
        <v>386</v>
      </c>
      <c r="K89" s="4" t="s">
        <v>256</v>
      </c>
      <c r="L89" s="48" t="str">
        <f t="shared" si="2"/>
        <v>OC4470</v>
      </c>
      <c r="M89" s="47" t="str">
        <f t="shared" si="3"/>
        <v>HOSPITALES GENERALES</v>
      </c>
    </row>
    <row r="90" spans="1:13" x14ac:dyDescent="0.25">
      <c r="A90" s="38">
        <v>43832</v>
      </c>
      <c r="B90" s="39" t="s">
        <v>398</v>
      </c>
      <c r="C90" s="45" t="s">
        <v>2529</v>
      </c>
      <c r="D90" s="49" t="s">
        <v>383</v>
      </c>
      <c r="E90" s="40">
        <v>5006897</v>
      </c>
      <c r="F90" s="39" t="s">
        <v>242</v>
      </c>
      <c r="G90" s="41">
        <v>402</v>
      </c>
      <c r="H90" s="42">
        <v>1241</v>
      </c>
      <c r="I90" s="39" t="s">
        <v>385</v>
      </c>
      <c r="J90" s="39" t="s">
        <v>386</v>
      </c>
      <c r="K90" s="39" t="s">
        <v>2448</v>
      </c>
      <c r="L90" s="47" t="str">
        <f t="shared" si="2"/>
        <v>OC6574</v>
      </c>
      <c r="M90" s="47" t="str">
        <f t="shared" si="3"/>
        <v>HOSPITALES GENERALES</v>
      </c>
    </row>
    <row r="91" spans="1:13" x14ac:dyDescent="0.25">
      <c r="A91" s="10">
        <v>43832</v>
      </c>
      <c r="B91" s="4" t="s">
        <v>399</v>
      </c>
      <c r="C91" s="46" t="s">
        <v>2530</v>
      </c>
      <c r="D91" s="50" t="s">
        <v>383</v>
      </c>
      <c r="E91" s="26">
        <v>5006897</v>
      </c>
      <c r="F91" s="4" t="s">
        <v>242</v>
      </c>
      <c r="G91" s="43">
        <v>1134</v>
      </c>
      <c r="H91" s="44">
        <v>528</v>
      </c>
      <c r="I91" s="4" t="s">
        <v>385</v>
      </c>
      <c r="J91" s="4" t="s">
        <v>386</v>
      </c>
      <c r="K91" s="4" t="s">
        <v>2448</v>
      </c>
      <c r="L91" s="48" t="str">
        <f t="shared" si="2"/>
        <v>OC8285</v>
      </c>
      <c r="M91" s="47" t="str">
        <f t="shared" si="3"/>
        <v>HOSPITALES GENERALES</v>
      </c>
    </row>
    <row r="92" spans="1:13" x14ac:dyDescent="0.25">
      <c r="A92" s="38">
        <v>43832</v>
      </c>
      <c r="B92" s="39" t="s">
        <v>400</v>
      </c>
      <c r="C92" s="45" t="s">
        <v>2531</v>
      </c>
      <c r="D92" s="49" t="s">
        <v>383</v>
      </c>
      <c r="E92" s="40">
        <v>9009345</v>
      </c>
      <c r="F92" s="39" t="s">
        <v>401</v>
      </c>
      <c r="G92" s="41">
        <v>3360</v>
      </c>
      <c r="H92" s="42">
        <v>1180</v>
      </c>
      <c r="I92" s="39" t="s">
        <v>385</v>
      </c>
      <c r="J92" s="39" t="s">
        <v>386</v>
      </c>
      <c r="K92" s="39" t="s">
        <v>2447</v>
      </c>
      <c r="L92" s="47" t="str">
        <f t="shared" si="2"/>
        <v>OC5984</v>
      </c>
      <c r="M92" s="47" t="str">
        <f t="shared" si="3"/>
        <v>HOSPITALES GENERALES</v>
      </c>
    </row>
    <row r="93" spans="1:13" x14ac:dyDescent="0.25">
      <c r="A93" s="10">
        <v>43832</v>
      </c>
      <c r="B93" s="4" t="s">
        <v>402</v>
      </c>
      <c r="C93" s="46" t="s">
        <v>2532</v>
      </c>
      <c r="D93" s="50" t="s">
        <v>383</v>
      </c>
      <c r="E93" s="26">
        <v>5018747</v>
      </c>
      <c r="F93" s="4" t="s">
        <v>403</v>
      </c>
      <c r="G93" s="43">
        <v>4800</v>
      </c>
      <c r="H93" s="44">
        <v>1389</v>
      </c>
      <c r="I93" s="4" t="s">
        <v>385</v>
      </c>
      <c r="J93" s="4" t="s">
        <v>386</v>
      </c>
      <c r="K93" s="4" t="s">
        <v>2448</v>
      </c>
      <c r="L93" s="48" t="str">
        <f t="shared" si="2"/>
        <v>OC7025</v>
      </c>
      <c r="M93" s="47" t="str">
        <f t="shared" si="3"/>
        <v>HOSPITALES GENERALES</v>
      </c>
    </row>
    <row r="94" spans="1:13" x14ac:dyDescent="0.25">
      <c r="A94" s="38">
        <v>43832</v>
      </c>
      <c r="B94" s="39" t="s">
        <v>404</v>
      </c>
      <c r="C94" s="45" t="s">
        <v>2533</v>
      </c>
      <c r="D94" s="49" t="s">
        <v>383</v>
      </c>
      <c r="E94" s="40">
        <v>5019387</v>
      </c>
      <c r="F94" s="39" t="s">
        <v>405</v>
      </c>
      <c r="G94" s="41">
        <v>480</v>
      </c>
      <c r="H94" s="42">
        <v>1038</v>
      </c>
      <c r="I94" s="39" t="s">
        <v>385</v>
      </c>
      <c r="J94" s="39" t="s">
        <v>386</v>
      </c>
      <c r="K94" s="39" t="s">
        <v>2448</v>
      </c>
      <c r="L94" s="47" t="str">
        <f t="shared" si="2"/>
        <v>OC3030</v>
      </c>
      <c r="M94" s="47" t="str">
        <f t="shared" si="3"/>
        <v>HOSPITALES GENERALES</v>
      </c>
    </row>
    <row r="95" spans="1:13" x14ac:dyDescent="0.25">
      <c r="A95" s="10">
        <v>43832</v>
      </c>
      <c r="B95" s="4" t="s">
        <v>406</v>
      </c>
      <c r="C95" s="46" t="s">
        <v>2534</v>
      </c>
      <c r="D95" s="50" t="s">
        <v>383</v>
      </c>
      <c r="E95" s="26">
        <v>5022435</v>
      </c>
      <c r="F95" s="4" t="s">
        <v>407</v>
      </c>
      <c r="G95" s="43">
        <v>1600</v>
      </c>
      <c r="H95" s="44">
        <v>429</v>
      </c>
      <c r="I95" s="4" t="s">
        <v>385</v>
      </c>
      <c r="J95" s="4" t="s">
        <v>386</v>
      </c>
      <c r="K95" s="4" t="s">
        <v>2447</v>
      </c>
      <c r="L95" s="48" t="str">
        <f t="shared" si="2"/>
        <v>OC7106</v>
      </c>
      <c r="M95" s="47" t="str">
        <f t="shared" si="3"/>
        <v>HOSPITALES GENERALES</v>
      </c>
    </row>
    <row r="96" spans="1:13" x14ac:dyDescent="0.25">
      <c r="A96" s="38">
        <v>43832</v>
      </c>
      <c r="B96" s="39" t="s">
        <v>408</v>
      </c>
      <c r="C96" s="45" t="s">
        <v>2535</v>
      </c>
      <c r="D96" s="49" t="s">
        <v>383</v>
      </c>
      <c r="E96" s="40">
        <v>5044442</v>
      </c>
      <c r="F96" s="39" t="s">
        <v>409</v>
      </c>
      <c r="G96" s="41">
        <v>1267</v>
      </c>
      <c r="H96" s="42">
        <v>517</v>
      </c>
      <c r="I96" s="39" t="s">
        <v>385</v>
      </c>
      <c r="J96" s="39" t="s">
        <v>386</v>
      </c>
      <c r="K96" s="39" t="s">
        <v>2448</v>
      </c>
      <c r="L96" s="47" t="str">
        <f t="shared" si="2"/>
        <v>OC9682</v>
      </c>
      <c r="M96" s="47" t="str">
        <f t="shared" si="3"/>
        <v>HOSPITALES GENERALES</v>
      </c>
    </row>
    <row r="97" spans="1:13" x14ac:dyDescent="0.25">
      <c r="A97" s="10">
        <v>43832</v>
      </c>
      <c r="B97" s="4" t="s">
        <v>410</v>
      </c>
      <c r="C97" s="46" t="s">
        <v>2536</v>
      </c>
      <c r="D97" s="50" t="s">
        <v>383</v>
      </c>
      <c r="E97" s="26">
        <v>5006897</v>
      </c>
      <c r="F97" s="4" t="s">
        <v>242</v>
      </c>
      <c r="G97" s="43">
        <v>1664</v>
      </c>
      <c r="H97" s="44">
        <v>624</v>
      </c>
      <c r="I97" s="4" t="s">
        <v>385</v>
      </c>
      <c r="J97" s="4" t="s">
        <v>386</v>
      </c>
      <c r="K97" s="4" t="s">
        <v>2447</v>
      </c>
      <c r="L97" s="48" t="str">
        <f t="shared" si="2"/>
        <v>OC145</v>
      </c>
      <c r="M97" s="47" t="str">
        <f t="shared" si="3"/>
        <v>HOSPITALES GENERALES</v>
      </c>
    </row>
    <row r="98" spans="1:13" x14ac:dyDescent="0.25">
      <c r="A98" s="38">
        <v>43832</v>
      </c>
      <c r="B98" s="39" t="s">
        <v>411</v>
      </c>
      <c r="C98" s="45" t="s">
        <v>2537</v>
      </c>
      <c r="D98" s="49" t="s">
        <v>383</v>
      </c>
      <c r="E98" s="40">
        <v>5002712</v>
      </c>
      <c r="F98" s="39" t="s">
        <v>388</v>
      </c>
      <c r="G98" s="41">
        <v>480</v>
      </c>
      <c r="H98" s="42">
        <v>714</v>
      </c>
      <c r="I98" s="39" t="s">
        <v>385</v>
      </c>
      <c r="J98" s="39" t="s">
        <v>386</v>
      </c>
      <c r="K98" s="39" t="s">
        <v>256</v>
      </c>
      <c r="L98" s="47" t="str">
        <f t="shared" si="2"/>
        <v>OC5576</v>
      </c>
      <c r="M98" s="47" t="str">
        <f t="shared" si="3"/>
        <v>HOSPITALES GENERALES</v>
      </c>
    </row>
    <row r="99" spans="1:13" x14ac:dyDescent="0.25">
      <c r="A99" s="10">
        <v>43832</v>
      </c>
      <c r="B99" s="4" t="s">
        <v>412</v>
      </c>
      <c r="C99" s="46" t="s">
        <v>2538</v>
      </c>
      <c r="D99" s="50" t="s">
        <v>413</v>
      </c>
      <c r="E99" s="26">
        <v>5020830</v>
      </c>
      <c r="F99" s="4" t="s">
        <v>414</v>
      </c>
      <c r="G99" s="43">
        <v>3896</v>
      </c>
      <c r="H99" s="44">
        <v>145</v>
      </c>
      <c r="I99" s="4" t="s">
        <v>415</v>
      </c>
      <c r="J99" s="4" t="s">
        <v>416</v>
      </c>
      <c r="K99" s="4" t="s">
        <v>2448</v>
      </c>
      <c r="L99" s="48" t="str">
        <f t="shared" si="2"/>
        <v>OC4676</v>
      </c>
      <c r="M99" s="47" t="str">
        <f t="shared" si="3"/>
        <v>PROGRAMAS DE SALUD</v>
      </c>
    </row>
    <row r="100" spans="1:13" x14ac:dyDescent="0.25">
      <c r="A100" s="38">
        <v>43832</v>
      </c>
      <c r="B100" s="39" t="s">
        <v>417</v>
      </c>
      <c r="C100" s="45" t="s">
        <v>2539</v>
      </c>
      <c r="D100" s="49" t="s">
        <v>413</v>
      </c>
      <c r="E100" s="40">
        <v>5020830</v>
      </c>
      <c r="F100" s="39" t="s">
        <v>414</v>
      </c>
      <c r="G100" s="41">
        <v>600</v>
      </c>
      <c r="H100" s="42">
        <v>180</v>
      </c>
      <c r="I100" s="39" t="s">
        <v>289</v>
      </c>
      <c r="J100" s="39" t="s">
        <v>290</v>
      </c>
      <c r="K100" s="39" t="s">
        <v>2447</v>
      </c>
      <c r="L100" s="47" t="str">
        <f t="shared" si="2"/>
        <v>OC9816</v>
      </c>
      <c r="M100" s="47" t="str">
        <f t="shared" si="3"/>
        <v>PROGRAMAS DE SALUD</v>
      </c>
    </row>
    <row r="101" spans="1:13" x14ac:dyDescent="0.25">
      <c r="A101" s="10">
        <v>43832</v>
      </c>
      <c r="B101" s="4" t="s">
        <v>418</v>
      </c>
      <c r="C101" s="46" t="s">
        <v>2540</v>
      </c>
      <c r="D101" s="50" t="s">
        <v>413</v>
      </c>
      <c r="E101" s="26">
        <v>5020830</v>
      </c>
      <c r="F101" s="4" t="s">
        <v>414</v>
      </c>
      <c r="G101" s="43">
        <v>912</v>
      </c>
      <c r="H101" s="44">
        <v>100</v>
      </c>
      <c r="I101" s="4" t="s">
        <v>293</v>
      </c>
      <c r="J101" s="4" t="s">
        <v>294</v>
      </c>
      <c r="K101" s="4" t="s">
        <v>2448</v>
      </c>
      <c r="L101" s="48" t="str">
        <f t="shared" si="2"/>
        <v>OC7815</v>
      </c>
      <c r="M101" s="47" t="str">
        <f t="shared" si="3"/>
        <v>PROGRAMAS DE SALUD</v>
      </c>
    </row>
    <row r="102" spans="1:13" x14ac:dyDescent="0.25">
      <c r="A102" s="38">
        <v>43832</v>
      </c>
      <c r="B102" s="39" t="s">
        <v>419</v>
      </c>
      <c r="C102" s="45" t="s">
        <v>2541</v>
      </c>
      <c r="D102" s="49" t="s">
        <v>413</v>
      </c>
      <c r="E102" s="40">
        <v>5020830</v>
      </c>
      <c r="F102" s="39" t="s">
        <v>414</v>
      </c>
      <c r="G102" s="41">
        <v>2960</v>
      </c>
      <c r="H102" s="42">
        <v>103</v>
      </c>
      <c r="I102" s="39" t="s">
        <v>299</v>
      </c>
      <c r="J102" s="39" t="s">
        <v>300</v>
      </c>
      <c r="K102" s="39" t="s">
        <v>2448</v>
      </c>
      <c r="L102" s="47" t="str">
        <f t="shared" si="2"/>
        <v>OC9950</v>
      </c>
      <c r="M102" s="47" t="str">
        <f t="shared" si="3"/>
        <v>PROGRAMAS DE SALUD</v>
      </c>
    </row>
    <row r="103" spans="1:13" x14ac:dyDescent="0.25">
      <c r="A103" s="10">
        <v>43832</v>
      </c>
      <c r="B103" s="4" t="s">
        <v>420</v>
      </c>
      <c r="C103" s="46" t="s">
        <v>2542</v>
      </c>
      <c r="D103" s="50" t="s">
        <v>413</v>
      </c>
      <c r="E103" s="26">
        <v>5020830</v>
      </c>
      <c r="F103" s="4" t="s">
        <v>414</v>
      </c>
      <c r="G103" s="43">
        <v>960</v>
      </c>
      <c r="H103" s="44">
        <v>1303</v>
      </c>
      <c r="I103" s="4" t="s">
        <v>305</v>
      </c>
      <c r="J103" s="4" t="s">
        <v>306</v>
      </c>
      <c r="K103" s="4" t="s">
        <v>2447</v>
      </c>
      <c r="L103" s="48" t="str">
        <f t="shared" si="2"/>
        <v>OC9513</v>
      </c>
      <c r="M103" s="47" t="str">
        <f t="shared" si="3"/>
        <v>PROGRAMAS DE SALUD</v>
      </c>
    </row>
    <row r="104" spans="1:13" x14ac:dyDescent="0.25">
      <c r="A104" s="38">
        <v>43832</v>
      </c>
      <c r="B104" s="39" t="s">
        <v>421</v>
      </c>
      <c r="C104" s="45" t="s">
        <v>2543</v>
      </c>
      <c r="D104" s="49" t="s">
        <v>413</v>
      </c>
      <c r="E104" s="40">
        <v>5020830</v>
      </c>
      <c r="F104" s="39" t="s">
        <v>414</v>
      </c>
      <c r="G104" s="41">
        <v>1600</v>
      </c>
      <c r="H104" s="42">
        <v>264</v>
      </c>
      <c r="I104" s="39" t="s">
        <v>342</v>
      </c>
      <c r="J104" s="39" t="s">
        <v>343</v>
      </c>
      <c r="K104" s="39" t="s">
        <v>2447</v>
      </c>
      <c r="L104" s="47" t="str">
        <f t="shared" si="2"/>
        <v>OC7795</v>
      </c>
      <c r="M104" s="47" t="str">
        <f t="shared" si="3"/>
        <v>PROGRAMAS DE SALUD</v>
      </c>
    </row>
    <row r="105" spans="1:13" x14ac:dyDescent="0.25">
      <c r="A105" s="10">
        <v>43832</v>
      </c>
      <c r="B105" s="4" t="s">
        <v>422</v>
      </c>
      <c r="C105" s="46" t="s">
        <v>2544</v>
      </c>
      <c r="D105" s="50" t="s">
        <v>287</v>
      </c>
      <c r="E105" s="26">
        <v>5044397</v>
      </c>
      <c r="F105" s="4" t="s">
        <v>423</v>
      </c>
      <c r="G105" s="43">
        <v>3200</v>
      </c>
      <c r="H105" s="44">
        <v>451</v>
      </c>
      <c r="I105" s="4" t="s">
        <v>293</v>
      </c>
      <c r="J105" s="4" t="s">
        <v>294</v>
      </c>
      <c r="K105" s="4" t="s">
        <v>2448</v>
      </c>
      <c r="L105" s="48" t="str">
        <f t="shared" si="2"/>
        <v>OC1280</v>
      </c>
      <c r="M105" s="47" t="str">
        <f t="shared" si="3"/>
        <v>PROGRAMAS DE SALUD</v>
      </c>
    </row>
    <row r="106" spans="1:13" x14ac:dyDescent="0.25">
      <c r="A106" s="38">
        <v>43832</v>
      </c>
      <c r="B106" s="39" t="s">
        <v>424</v>
      </c>
      <c r="C106" s="45" t="s">
        <v>2545</v>
      </c>
      <c r="D106" s="49" t="s">
        <v>287</v>
      </c>
      <c r="E106" s="40">
        <v>5044397</v>
      </c>
      <c r="F106" s="39" t="s">
        <v>423</v>
      </c>
      <c r="G106" s="41">
        <v>3200</v>
      </c>
      <c r="H106" s="42">
        <v>295</v>
      </c>
      <c r="I106" s="39" t="s">
        <v>299</v>
      </c>
      <c r="J106" s="39" t="s">
        <v>300</v>
      </c>
      <c r="K106" s="39" t="s">
        <v>2448</v>
      </c>
      <c r="L106" s="47" t="str">
        <f t="shared" si="2"/>
        <v>OC1093</v>
      </c>
      <c r="M106" s="47" t="str">
        <f t="shared" si="3"/>
        <v>PROGRAMAS DE SALUD</v>
      </c>
    </row>
    <row r="107" spans="1:13" x14ac:dyDescent="0.25">
      <c r="A107" s="10">
        <v>43832</v>
      </c>
      <c r="B107" s="4" t="s">
        <v>425</v>
      </c>
      <c r="C107" s="46" t="s">
        <v>2546</v>
      </c>
      <c r="D107" s="50" t="s">
        <v>287</v>
      </c>
      <c r="E107" s="26">
        <v>5044397</v>
      </c>
      <c r="F107" s="4" t="s">
        <v>423</v>
      </c>
      <c r="G107" s="43">
        <v>4800</v>
      </c>
      <c r="H107" s="44">
        <v>1389</v>
      </c>
      <c r="I107" s="4" t="s">
        <v>305</v>
      </c>
      <c r="J107" s="4" t="s">
        <v>306</v>
      </c>
      <c r="K107" s="4" t="s">
        <v>256</v>
      </c>
      <c r="L107" s="48" t="str">
        <f t="shared" si="2"/>
        <v>OC8010</v>
      </c>
      <c r="M107" s="47" t="str">
        <f t="shared" si="3"/>
        <v>PROGRAMAS DE SALUD</v>
      </c>
    </row>
    <row r="108" spans="1:13" x14ac:dyDescent="0.25">
      <c r="A108" s="38">
        <v>43832</v>
      </c>
      <c r="B108" s="39" t="s">
        <v>426</v>
      </c>
      <c r="C108" s="45" t="s">
        <v>2547</v>
      </c>
      <c r="D108" s="49" t="s">
        <v>287</v>
      </c>
      <c r="E108" s="40">
        <v>5044397</v>
      </c>
      <c r="F108" s="39" t="s">
        <v>423</v>
      </c>
      <c r="G108" s="41">
        <v>4800</v>
      </c>
      <c r="H108" s="42">
        <v>848</v>
      </c>
      <c r="I108" s="39" t="s">
        <v>342</v>
      </c>
      <c r="J108" s="39" t="s">
        <v>343</v>
      </c>
      <c r="K108" s="39" t="s">
        <v>256</v>
      </c>
      <c r="L108" s="47" t="str">
        <f t="shared" si="2"/>
        <v>OC4266</v>
      </c>
      <c r="M108" s="47" t="str">
        <f t="shared" si="3"/>
        <v>PROGRAMAS DE SALUD</v>
      </c>
    </row>
    <row r="109" spans="1:13" x14ac:dyDescent="0.25">
      <c r="A109" s="10">
        <v>43832</v>
      </c>
      <c r="B109" s="4" t="s">
        <v>427</v>
      </c>
      <c r="C109" s="46" t="s">
        <v>2548</v>
      </c>
      <c r="D109" s="50" t="s">
        <v>428</v>
      </c>
      <c r="E109" s="26">
        <v>5038195</v>
      </c>
      <c r="F109" s="4" t="s">
        <v>429</v>
      </c>
      <c r="G109" s="43">
        <v>46080</v>
      </c>
      <c r="H109" s="44">
        <v>216</v>
      </c>
      <c r="I109" s="4" t="s">
        <v>351</v>
      </c>
      <c r="J109" s="4" t="s">
        <v>352</v>
      </c>
      <c r="K109" s="4" t="s">
        <v>2448</v>
      </c>
      <c r="L109" s="48" t="str">
        <f t="shared" si="2"/>
        <v>OC6630</v>
      </c>
      <c r="M109" s="47" t="str">
        <f t="shared" si="3"/>
        <v>PROGRAMAS DE SALUD</v>
      </c>
    </row>
    <row r="110" spans="1:13" x14ac:dyDescent="0.25">
      <c r="A110" s="38">
        <v>43832</v>
      </c>
      <c r="B110" s="39" t="s">
        <v>430</v>
      </c>
      <c r="C110" s="45" t="s">
        <v>2549</v>
      </c>
      <c r="D110" s="49" t="s">
        <v>431</v>
      </c>
      <c r="E110" s="40">
        <v>6323</v>
      </c>
      <c r="F110" s="39" t="s">
        <v>350</v>
      </c>
      <c r="G110" s="41">
        <v>160</v>
      </c>
      <c r="H110" s="42">
        <v>179</v>
      </c>
      <c r="I110" s="39" t="s">
        <v>432</v>
      </c>
      <c r="J110" s="39" t="s">
        <v>433</v>
      </c>
      <c r="K110" s="39" t="s">
        <v>2448</v>
      </c>
      <c r="L110" s="47" t="str">
        <f t="shared" si="2"/>
        <v>OC3994</v>
      </c>
      <c r="M110" s="47" t="str">
        <f t="shared" si="3"/>
        <v>HOSPITALES GENERALES</v>
      </c>
    </row>
    <row r="111" spans="1:13" x14ac:dyDescent="0.25">
      <c r="A111" s="10">
        <v>43833</v>
      </c>
      <c r="B111" s="4" t="s">
        <v>434</v>
      </c>
      <c r="C111" s="46" t="s">
        <v>2550</v>
      </c>
      <c r="D111" s="50" t="s">
        <v>428</v>
      </c>
      <c r="E111" s="26">
        <v>5004617</v>
      </c>
      <c r="F111" s="4" t="s">
        <v>435</v>
      </c>
      <c r="G111" s="43">
        <v>960</v>
      </c>
      <c r="H111" s="44">
        <v>1221</v>
      </c>
      <c r="I111" s="4" t="s">
        <v>436</v>
      </c>
      <c r="J111" s="4" t="s">
        <v>437</v>
      </c>
      <c r="K111" s="4" t="s">
        <v>256</v>
      </c>
      <c r="L111" s="48" t="str">
        <f t="shared" si="2"/>
        <v>OC5301</v>
      </c>
      <c r="M111" s="47" t="str">
        <f t="shared" si="3"/>
        <v>PROGRAMAS DE SALUD</v>
      </c>
    </row>
    <row r="112" spans="1:13" x14ac:dyDescent="0.25">
      <c r="A112" s="38">
        <v>43833</v>
      </c>
      <c r="B112" s="39" t="s">
        <v>438</v>
      </c>
      <c r="C112" s="45" t="s">
        <v>2551</v>
      </c>
      <c r="D112" s="49" t="s">
        <v>428</v>
      </c>
      <c r="E112" s="40">
        <v>5003346</v>
      </c>
      <c r="F112" s="39" t="s">
        <v>439</v>
      </c>
      <c r="G112" s="41">
        <v>192</v>
      </c>
      <c r="H112" s="42">
        <v>973</v>
      </c>
      <c r="I112" s="39" t="s">
        <v>436</v>
      </c>
      <c r="J112" s="39" t="s">
        <v>437</v>
      </c>
      <c r="K112" s="39" t="s">
        <v>2448</v>
      </c>
      <c r="L112" s="47" t="str">
        <f t="shared" si="2"/>
        <v>OC4161</v>
      </c>
      <c r="M112" s="47" t="str">
        <f t="shared" si="3"/>
        <v>PROGRAMAS DE SALUD</v>
      </c>
    </row>
    <row r="113" spans="1:13" x14ac:dyDescent="0.25">
      <c r="A113" s="10">
        <v>43833</v>
      </c>
      <c r="B113" s="4" t="s">
        <v>440</v>
      </c>
      <c r="C113" s="46" t="s">
        <v>2552</v>
      </c>
      <c r="D113" s="50" t="s">
        <v>428</v>
      </c>
      <c r="E113" s="26">
        <v>5046029</v>
      </c>
      <c r="F113" s="4" t="s">
        <v>441</v>
      </c>
      <c r="G113" s="43">
        <v>384</v>
      </c>
      <c r="H113" s="44">
        <v>1385</v>
      </c>
      <c r="I113" s="4" t="s">
        <v>436</v>
      </c>
      <c r="J113" s="4" t="s">
        <v>437</v>
      </c>
      <c r="K113" s="4" t="s">
        <v>2447</v>
      </c>
      <c r="L113" s="48" t="str">
        <f t="shared" si="2"/>
        <v>OC1030</v>
      </c>
      <c r="M113" s="47" t="str">
        <f t="shared" si="3"/>
        <v>PROGRAMAS DE SALUD</v>
      </c>
    </row>
    <row r="114" spans="1:13" x14ac:dyDescent="0.25">
      <c r="A114" s="38">
        <v>43833</v>
      </c>
      <c r="B114" s="39" t="s">
        <v>442</v>
      </c>
      <c r="C114" s="45" t="s">
        <v>2553</v>
      </c>
      <c r="D114" s="49" t="s">
        <v>428</v>
      </c>
      <c r="E114" s="40">
        <v>5046029</v>
      </c>
      <c r="F114" s="39" t="s">
        <v>441</v>
      </c>
      <c r="G114" s="41">
        <v>480</v>
      </c>
      <c r="H114" s="42">
        <v>230</v>
      </c>
      <c r="I114" s="39" t="s">
        <v>436</v>
      </c>
      <c r="J114" s="39" t="s">
        <v>437</v>
      </c>
      <c r="K114" s="39" t="s">
        <v>256</v>
      </c>
      <c r="L114" s="47" t="str">
        <f t="shared" si="2"/>
        <v>OC7459</v>
      </c>
      <c r="M114" s="47" t="str">
        <f t="shared" si="3"/>
        <v>PROGRAMAS DE SALUD</v>
      </c>
    </row>
    <row r="115" spans="1:13" x14ac:dyDescent="0.25">
      <c r="A115" s="10">
        <v>43833</v>
      </c>
      <c r="B115" s="4" t="s">
        <v>443</v>
      </c>
      <c r="C115" s="46" t="s">
        <v>2554</v>
      </c>
      <c r="D115" s="50" t="s">
        <v>444</v>
      </c>
      <c r="E115" s="26">
        <v>5002712</v>
      </c>
      <c r="F115" s="4" t="s">
        <v>388</v>
      </c>
      <c r="G115" s="43">
        <v>480</v>
      </c>
      <c r="H115" s="44">
        <v>226</v>
      </c>
      <c r="I115" s="4" t="s">
        <v>445</v>
      </c>
      <c r="J115" s="4" t="s">
        <v>446</v>
      </c>
      <c r="K115" s="4" t="s">
        <v>2448</v>
      </c>
      <c r="L115" s="48" t="str">
        <f t="shared" si="2"/>
        <v>OC9220</v>
      </c>
      <c r="M115" s="47" t="str">
        <f t="shared" si="3"/>
        <v>HOSPITALES GENERALES</v>
      </c>
    </row>
    <row r="116" spans="1:13" x14ac:dyDescent="0.25">
      <c r="A116" s="38">
        <v>43833</v>
      </c>
      <c r="B116" s="39" t="s">
        <v>447</v>
      </c>
      <c r="C116" s="45" t="s">
        <v>2555</v>
      </c>
      <c r="D116" s="49" t="s">
        <v>444</v>
      </c>
      <c r="E116" s="40">
        <v>5005868</v>
      </c>
      <c r="F116" s="39" t="s">
        <v>448</v>
      </c>
      <c r="G116" s="41">
        <v>9600</v>
      </c>
      <c r="H116" s="42">
        <v>1243</v>
      </c>
      <c r="I116" s="39" t="s">
        <v>445</v>
      </c>
      <c r="J116" s="39" t="s">
        <v>446</v>
      </c>
      <c r="K116" s="39" t="s">
        <v>2448</v>
      </c>
      <c r="L116" s="47" t="str">
        <f t="shared" si="2"/>
        <v>OC5382</v>
      </c>
      <c r="M116" s="47" t="str">
        <f t="shared" si="3"/>
        <v>HOSPITALES GENERALES</v>
      </c>
    </row>
    <row r="117" spans="1:13" x14ac:dyDescent="0.25">
      <c r="A117" s="10">
        <v>43833</v>
      </c>
      <c r="B117" s="4" t="s">
        <v>449</v>
      </c>
      <c r="C117" s="46" t="s">
        <v>2556</v>
      </c>
      <c r="D117" s="50" t="s">
        <v>444</v>
      </c>
      <c r="E117" s="26">
        <v>5004490</v>
      </c>
      <c r="F117" s="4" t="s">
        <v>255</v>
      </c>
      <c r="G117" s="43">
        <v>139</v>
      </c>
      <c r="H117" s="44">
        <v>767</v>
      </c>
      <c r="I117" s="4" t="s">
        <v>445</v>
      </c>
      <c r="J117" s="4" t="s">
        <v>446</v>
      </c>
      <c r="K117" s="4" t="s">
        <v>2448</v>
      </c>
      <c r="L117" s="48" t="str">
        <f t="shared" si="2"/>
        <v>OC6375</v>
      </c>
      <c r="M117" s="47" t="str">
        <f t="shared" si="3"/>
        <v>HOSPITALES GENERALES</v>
      </c>
    </row>
    <row r="118" spans="1:13" x14ac:dyDescent="0.25">
      <c r="A118" s="38">
        <v>43833</v>
      </c>
      <c r="B118" s="39" t="s">
        <v>450</v>
      </c>
      <c r="C118" s="45" t="s">
        <v>2557</v>
      </c>
      <c r="D118" s="49" t="s">
        <v>444</v>
      </c>
      <c r="E118" s="40">
        <v>5044026</v>
      </c>
      <c r="F118" s="39" t="s">
        <v>261</v>
      </c>
      <c r="G118" s="41">
        <v>16</v>
      </c>
      <c r="H118" s="42">
        <v>1104</v>
      </c>
      <c r="I118" s="39" t="s">
        <v>445</v>
      </c>
      <c r="J118" s="39" t="s">
        <v>446</v>
      </c>
      <c r="K118" s="39" t="s">
        <v>2448</v>
      </c>
      <c r="L118" s="47" t="str">
        <f t="shared" si="2"/>
        <v>OC2836</v>
      </c>
      <c r="M118" s="47" t="str">
        <f t="shared" si="3"/>
        <v>HOSPITALES GENERALES</v>
      </c>
    </row>
    <row r="119" spans="1:13" x14ac:dyDescent="0.25">
      <c r="A119" s="10">
        <v>43833</v>
      </c>
      <c r="B119" s="4" t="s">
        <v>451</v>
      </c>
      <c r="C119" s="46" t="s">
        <v>2558</v>
      </c>
      <c r="D119" s="50" t="s">
        <v>444</v>
      </c>
      <c r="E119" s="26">
        <v>5064160</v>
      </c>
      <c r="F119" s="4" t="s">
        <v>452</v>
      </c>
      <c r="G119" s="43">
        <v>320</v>
      </c>
      <c r="H119" s="44">
        <v>683</v>
      </c>
      <c r="I119" s="4" t="s">
        <v>445</v>
      </c>
      <c r="J119" s="4" t="s">
        <v>446</v>
      </c>
      <c r="K119" s="4" t="s">
        <v>2448</v>
      </c>
      <c r="L119" s="48" t="str">
        <f t="shared" si="2"/>
        <v>OC1569</v>
      </c>
      <c r="M119" s="47" t="str">
        <f t="shared" si="3"/>
        <v>HOSPITALES GENERALES</v>
      </c>
    </row>
    <row r="120" spans="1:13" x14ac:dyDescent="0.25">
      <c r="A120" s="38">
        <v>43833</v>
      </c>
      <c r="B120" s="39" t="s">
        <v>453</v>
      </c>
      <c r="C120" s="45" t="s">
        <v>2559</v>
      </c>
      <c r="D120" s="49" t="s">
        <v>444</v>
      </c>
      <c r="E120" s="40">
        <v>5006895</v>
      </c>
      <c r="F120" s="39" t="s">
        <v>454</v>
      </c>
      <c r="G120" s="41">
        <v>80</v>
      </c>
      <c r="H120" s="42">
        <v>707</v>
      </c>
      <c r="I120" s="39" t="s">
        <v>445</v>
      </c>
      <c r="J120" s="39" t="s">
        <v>446</v>
      </c>
      <c r="K120" s="39" t="s">
        <v>2448</v>
      </c>
      <c r="L120" s="47" t="str">
        <f t="shared" si="2"/>
        <v>OC8991</v>
      </c>
      <c r="M120" s="47" t="str">
        <f t="shared" si="3"/>
        <v>HOSPITALES GENERALES</v>
      </c>
    </row>
    <row r="121" spans="1:13" x14ac:dyDescent="0.25">
      <c r="A121" s="10">
        <v>43833</v>
      </c>
      <c r="B121" s="4" t="s">
        <v>455</v>
      </c>
      <c r="C121" s="46" t="s">
        <v>2560</v>
      </c>
      <c r="D121" s="50" t="s">
        <v>444</v>
      </c>
      <c r="E121" s="26">
        <v>5003949</v>
      </c>
      <c r="F121" s="4" t="s">
        <v>372</v>
      </c>
      <c r="G121" s="43">
        <v>160</v>
      </c>
      <c r="H121" s="44">
        <v>576</v>
      </c>
      <c r="I121" s="4" t="s">
        <v>445</v>
      </c>
      <c r="J121" s="4" t="s">
        <v>446</v>
      </c>
      <c r="K121" s="4" t="s">
        <v>2448</v>
      </c>
      <c r="L121" s="48" t="str">
        <f t="shared" si="2"/>
        <v>OC1088</v>
      </c>
      <c r="M121" s="47" t="str">
        <f t="shared" si="3"/>
        <v>HOSPITALES GENERALES</v>
      </c>
    </row>
    <row r="122" spans="1:13" x14ac:dyDescent="0.25">
      <c r="A122" s="38">
        <v>43833</v>
      </c>
      <c r="B122" s="39" t="s">
        <v>456</v>
      </c>
      <c r="C122" s="45" t="s">
        <v>2561</v>
      </c>
      <c r="D122" s="49" t="s">
        <v>444</v>
      </c>
      <c r="E122" s="40">
        <v>5042007</v>
      </c>
      <c r="F122" s="39" t="s">
        <v>457</v>
      </c>
      <c r="G122" s="41">
        <v>176</v>
      </c>
      <c r="H122" s="42">
        <v>162</v>
      </c>
      <c r="I122" s="39" t="s">
        <v>445</v>
      </c>
      <c r="J122" s="39" t="s">
        <v>446</v>
      </c>
      <c r="K122" s="39" t="s">
        <v>2448</v>
      </c>
      <c r="L122" s="47" t="str">
        <f t="shared" si="2"/>
        <v>OC5959</v>
      </c>
      <c r="M122" s="47" t="str">
        <f t="shared" si="3"/>
        <v>HOSPITALES GENERALES</v>
      </c>
    </row>
    <row r="123" spans="1:13" x14ac:dyDescent="0.25">
      <c r="A123" s="10">
        <v>43833</v>
      </c>
      <c r="B123" s="4" t="s">
        <v>458</v>
      </c>
      <c r="C123" s="46" t="s">
        <v>2562</v>
      </c>
      <c r="D123" s="50" t="s">
        <v>444</v>
      </c>
      <c r="E123" s="26">
        <v>5044026</v>
      </c>
      <c r="F123" s="4" t="s">
        <v>261</v>
      </c>
      <c r="G123" s="43">
        <v>304</v>
      </c>
      <c r="H123" s="44">
        <v>517</v>
      </c>
      <c r="I123" s="4" t="s">
        <v>445</v>
      </c>
      <c r="J123" s="4" t="s">
        <v>446</v>
      </c>
      <c r="K123" s="4" t="s">
        <v>2448</v>
      </c>
      <c r="L123" s="48" t="str">
        <f t="shared" si="2"/>
        <v>OC2273</v>
      </c>
      <c r="M123" s="47" t="str">
        <f t="shared" si="3"/>
        <v>HOSPITALES GENERALES</v>
      </c>
    </row>
    <row r="124" spans="1:13" x14ac:dyDescent="0.25">
      <c r="A124" s="38">
        <v>43833</v>
      </c>
      <c r="B124" s="39" t="s">
        <v>459</v>
      </c>
      <c r="C124" s="45" t="s">
        <v>2563</v>
      </c>
      <c r="D124" s="49" t="s">
        <v>444</v>
      </c>
      <c r="E124" s="40">
        <v>9009345</v>
      </c>
      <c r="F124" s="39" t="s">
        <v>401</v>
      </c>
      <c r="G124" s="41">
        <v>4800</v>
      </c>
      <c r="H124" s="42">
        <v>857</v>
      </c>
      <c r="I124" s="39" t="s">
        <v>445</v>
      </c>
      <c r="J124" s="39" t="s">
        <v>446</v>
      </c>
      <c r="K124" s="39" t="s">
        <v>2448</v>
      </c>
      <c r="L124" s="47" t="str">
        <f t="shared" si="2"/>
        <v>OC1272</v>
      </c>
      <c r="M124" s="47" t="str">
        <f t="shared" si="3"/>
        <v>HOSPITALES GENERALES</v>
      </c>
    </row>
    <row r="125" spans="1:13" x14ac:dyDescent="0.25">
      <c r="A125" s="10">
        <v>43833</v>
      </c>
      <c r="B125" s="4" t="s">
        <v>460</v>
      </c>
      <c r="C125" s="46" t="s">
        <v>2564</v>
      </c>
      <c r="D125" s="50" t="s">
        <v>444</v>
      </c>
      <c r="E125" s="26">
        <v>5004633</v>
      </c>
      <c r="F125" s="4" t="s">
        <v>251</v>
      </c>
      <c r="G125" s="43">
        <v>13</v>
      </c>
      <c r="H125" s="44">
        <v>1281</v>
      </c>
      <c r="I125" s="4" t="s">
        <v>445</v>
      </c>
      <c r="J125" s="4" t="s">
        <v>446</v>
      </c>
      <c r="K125" s="4" t="s">
        <v>2448</v>
      </c>
      <c r="L125" s="48" t="str">
        <f t="shared" si="2"/>
        <v>OC1335</v>
      </c>
      <c r="M125" s="47" t="str">
        <f t="shared" si="3"/>
        <v>HOSPITALES GENERALES</v>
      </c>
    </row>
    <row r="126" spans="1:13" x14ac:dyDescent="0.25">
      <c r="A126" s="38">
        <v>43833</v>
      </c>
      <c r="B126" s="39" t="s">
        <v>461</v>
      </c>
      <c r="C126" s="45" t="s">
        <v>2565</v>
      </c>
      <c r="D126" s="49" t="s">
        <v>444</v>
      </c>
      <c r="E126" s="40">
        <v>5004490</v>
      </c>
      <c r="F126" s="39" t="s">
        <v>255</v>
      </c>
      <c r="G126" s="41">
        <v>21</v>
      </c>
      <c r="H126" s="42">
        <v>1309</v>
      </c>
      <c r="I126" s="39" t="s">
        <v>445</v>
      </c>
      <c r="J126" s="39" t="s">
        <v>446</v>
      </c>
      <c r="K126" s="39" t="s">
        <v>2448</v>
      </c>
      <c r="L126" s="47" t="str">
        <f t="shared" si="2"/>
        <v>OC4056</v>
      </c>
      <c r="M126" s="47" t="str">
        <f t="shared" si="3"/>
        <v>HOSPITALES GENERALES</v>
      </c>
    </row>
    <row r="127" spans="1:13" x14ac:dyDescent="0.25">
      <c r="A127" s="10">
        <v>43833</v>
      </c>
      <c r="B127" s="4" t="s">
        <v>462</v>
      </c>
      <c r="C127" s="46" t="s">
        <v>2566</v>
      </c>
      <c r="D127" s="50" t="s">
        <v>444</v>
      </c>
      <c r="E127" s="26">
        <v>9007446</v>
      </c>
      <c r="F127" s="4" t="s">
        <v>463</v>
      </c>
      <c r="G127" s="43">
        <v>960</v>
      </c>
      <c r="H127" s="44">
        <v>646</v>
      </c>
      <c r="I127" s="4" t="s">
        <v>445</v>
      </c>
      <c r="J127" s="4" t="s">
        <v>446</v>
      </c>
      <c r="K127" s="4" t="s">
        <v>2448</v>
      </c>
      <c r="L127" s="48" t="str">
        <f t="shared" si="2"/>
        <v>OC1584</v>
      </c>
      <c r="M127" s="47" t="str">
        <f t="shared" si="3"/>
        <v>HOSPITALES GENERALES</v>
      </c>
    </row>
    <row r="128" spans="1:13" x14ac:dyDescent="0.25">
      <c r="A128" s="38">
        <v>43833</v>
      </c>
      <c r="B128" s="39" t="s">
        <v>464</v>
      </c>
      <c r="C128" s="45" t="s">
        <v>2567</v>
      </c>
      <c r="D128" s="49" t="s">
        <v>465</v>
      </c>
      <c r="E128" s="40">
        <v>5003238</v>
      </c>
      <c r="F128" s="39" t="s">
        <v>283</v>
      </c>
      <c r="G128" s="41">
        <v>2376</v>
      </c>
      <c r="H128" s="42">
        <v>404</v>
      </c>
      <c r="I128" s="39" t="s">
        <v>466</v>
      </c>
      <c r="J128" s="39" t="s">
        <v>467</v>
      </c>
      <c r="K128" s="39" t="s">
        <v>256</v>
      </c>
      <c r="L128" s="47" t="str">
        <f t="shared" si="2"/>
        <v>OC8688</v>
      </c>
      <c r="M128" s="47" t="str">
        <f t="shared" si="3"/>
        <v>HOSPITALES GENERALES</v>
      </c>
    </row>
    <row r="129" spans="1:13" x14ac:dyDescent="0.25">
      <c r="A129" s="10">
        <v>43833</v>
      </c>
      <c r="B129" s="4" t="s">
        <v>468</v>
      </c>
      <c r="C129" s="46" t="s">
        <v>2568</v>
      </c>
      <c r="D129" s="50" t="s">
        <v>465</v>
      </c>
      <c r="E129" s="26">
        <v>5002292</v>
      </c>
      <c r="F129" s="4" t="s">
        <v>469</v>
      </c>
      <c r="G129" s="43">
        <v>93</v>
      </c>
      <c r="H129" s="44">
        <v>235</v>
      </c>
      <c r="I129" s="4" t="s">
        <v>466</v>
      </c>
      <c r="J129" s="4" t="s">
        <v>467</v>
      </c>
      <c r="K129" s="4" t="s">
        <v>2448</v>
      </c>
      <c r="L129" s="48" t="str">
        <f t="shared" si="2"/>
        <v>OC2553</v>
      </c>
      <c r="M129" s="47" t="str">
        <f t="shared" si="3"/>
        <v>HOSPITALES GENERALES</v>
      </c>
    </row>
    <row r="130" spans="1:13" x14ac:dyDescent="0.25">
      <c r="A130" s="38">
        <v>43833</v>
      </c>
      <c r="B130" s="39" t="s">
        <v>470</v>
      </c>
      <c r="C130" s="45" t="s">
        <v>2569</v>
      </c>
      <c r="D130" s="49" t="s">
        <v>465</v>
      </c>
      <c r="E130" s="40">
        <v>9009345</v>
      </c>
      <c r="F130" s="39" t="s">
        <v>401</v>
      </c>
      <c r="G130" s="41">
        <v>2400</v>
      </c>
      <c r="H130" s="42">
        <v>1382</v>
      </c>
      <c r="I130" s="39" t="s">
        <v>466</v>
      </c>
      <c r="J130" s="39" t="s">
        <v>467</v>
      </c>
      <c r="K130" s="39" t="s">
        <v>2447</v>
      </c>
      <c r="L130" s="47" t="str">
        <f t="shared" si="2"/>
        <v>OC6290</v>
      </c>
      <c r="M130" s="47" t="str">
        <f t="shared" si="3"/>
        <v>HOSPITALES GENERALES</v>
      </c>
    </row>
    <row r="131" spans="1:13" x14ac:dyDescent="0.25">
      <c r="A131" s="10">
        <v>43833</v>
      </c>
      <c r="B131" s="4" t="s">
        <v>471</v>
      </c>
      <c r="C131" s="46" t="s">
        <v>2570</v>
      </c>
      <c r="D131" s="50" t="s">
        <v>465</v>
      </c>
      <c r="E131" s="26">
        <v>5003229</v>
      </c>
      <c r="F131" s="4" t="s">
        <v>368</v>
      </c>
      <c r="G131" s="43">
        <v>320</v>
      </c>
      <c r="H131" s="44">
        <v>206</v>
      </c>
      <c r="I131" s="4" t="s">
        <v>466</v>
      </c>
      <c r="J131" s="4" t="s">
        <v>467</v>
      </c>
      <c r="K131" s="4" t="s">
        <v>2447</v>
      </c>
      <c r="L131" s="48" t="str">
        <f t="shared" si="2"/>
        <v>OC8516</v>
      </c>
      <c r="M131" s="47" t="str">
        <f t="shared" si="3"/>
        <v>HOSPITALES GENERALES</v>
      </c>
    </row>
    <row r="132" spans="1:13" x14ac:dyDescent="0.25">
      <c r="A132" s="38">
        <v>43833</v>
      </c>
      <c r="B132" s="39" t="s">
        <v>472</v>
      </c>
      <c r="C132" s="45" t="s">
        <v>2571</v>
      </c>
      <c r="D132" s="49" t="s">
        <v>465</v>
      </c>
      <c r="E132" s="40">
        <v>5003238</v>
      </c>
      <c r="F132" s="39" t="s">
        <v>283</v>
      </c>
      <c r="G132" s="41">
        <v>112</v>
      </c>
      <c r="H132" s="42">
        <v>1178</v>
      </c>
      <c r="I132" s="39" t="s">
        <v>466</v>
      </c>
      <c r="J132" s="39" t="s">
        <v>467</v>
      </c>
      <c r="K132" s="39" t="s">
        <v>2447</v>
      </c>
      <c r="L132" s="47" t="str">
        <f t="shared" si="2"/>
        <v>OC4949</v>
      </c>
      <c r="M132" s="47" t="str">
        <f t="shared" si="3"/>
        <v>HOSPITALES GENERALES</v>
      </c>
    </row>
    <row r="133" spans="1:13" x14ac:dyDescent="0.25">
      <c r="A133" s="10">
        <v>43833</v>
      </c>
      <c r="B133" s="4" t="s">
        <v>473</v>
      </c>
      <c r="C133" s="46" t="s">
        <v>2572</v>
      </c>
      <c r="D133" s="50" t="s">
        <v>465</v>
      </c>
      <c r="E133" s="26">
        <v>5003234</v>
      </c>
      <c r="F133" s="4" t="s">
        <v>474</v>
      </c>
      <c r="G133" s="43">
        <v>67</v>
      </c>
      <c r="H133" s="44">
        <v>259</v>
      </c>
      <c r="I133" s="4" t="s">
        <v>466</v>
      </c>
      <c r="J133" s="4" t="s">
        <v>467</v>
      </c>
      <c r="K133" s="4" t="s">
        <v>2447</v>
      </c>
      <c r="L133" s="48" t="str">
        <f t="shared" si="2"/>
        <v>OC9658</v>
      </c>
      <c r="M133" s="47" t="str">
        <f t="shared" si="3"/>
        <v>HOSPITALES GENERALES</v>
      </c>
    </row>
    <row r="134" spans="1:13" x14ac:dyDescent="0.25">
      <c r="A134" s="38">
        <v>43833</v>
      </c>
      <c r="B134" s="39" t="s">
        <v>475</v>
      </c>
      <c r="C134" s="45" t="s">
        <v>2573</v>
      </c>
      <c r="D134" s="49" t="s">
        <v>465</v>
      </c>
      <c r="E134" s="40">
        <v>5022460</v>
      </c>
      <c r="F134" s="39" t="s">
        <v>244</v>
      </c>
      <c r="G134" s="41">
        <v>8000</v>
      </c>
      <c r="H134" s="42">
        <v>672</v>
      </c>
      <c r="I134" s="39" t="s">
        <v>466</v>
      </c>
      <c r="J134" s="39" t="s">
        <v>467</v>
      </c>
      <c r="K134" s="39" t="s">
        <v>2448</v>
      </c>
      <c r="L134" s="47" t="str">
        <f t="shared" si="2"/>
        <v>OC3772</v>
      </c>
      <c r="M134" s="47" t="str">
        <f t="shared" si="3"/>
        <v>HOSPITALES GENERALES</v>
      </c>
    </row>
    <row r="135" spans="1:13" x14ac:dyDescent="0.25">
      <c r="A135" s="10">
        <v>43833</v>
      </c>
      <c r="B135" s="4" t="s">
        <v>476</v>
      </c>
      <c r="C135" s="46" t="s">
        <v>2574</v>
      </c>
      <c r="D135" s="50" t="s">
        <v>465</v>
      </c>
      <c r="E135" s="26">
        <v>5018688</v>
      </c>
      <c r="F135" s="4" t="s">
        <v>246</v>
      </c>
      <c r="G135" s="43">
        <v>22080</v>
      </c>
      <c r="H135" s="44">
        <v>399</v>
      </c>
      <c r="I135" s="4" t="s">
        <v>466</v>
      </c>
      <c r="J135" s="4" t="s">
        <v>467</v>
      </c>
      <c r="K135" s="4" t="s">
        <v>2448</v>
      </c>
      <c r="L135" s="48" t="str">
        <f t="shared" si="2"/>
        <v>OC4002</v>
      </c>
      <c r="M135" s="47" t="str">
        <f t="shared" si="3"/>
        <v>HOSPITALES GENERALES</v>
      </c>
    </row>
    <row r="136" spans="1:13" x14ac:dyDescent="0.25">
      <c r="A136" s="38">
        <v>43833</v>
      </c>
      <c r="B136" s="39" t="s">
        <v>477</v>
      </c>
      <c r="C136" s="45" t="s">
        <v>2575</v>
      </c>
      <c r="D136" s="49" t="s">
        <v>465</v>
      </c>
      <c r="E136" s="40">
        <v>5069544</v>
      </c>
      <c r="F136" s="39" t="s">
        <v>258</v>
      </c>
      <c r="G136" s="41">
        <v>448</v>
      </c>
      <c r="H136" s="42">
        <v>1029</v>
      </c>
      <c r="I136" s="39" t="s">
        <v>466</v>
      </c>
      <c r="J136" s="39" t="s">
        <v>467</v>
      </c>
      <c r="K136" s="39" t="s">
        <v>2448</v>
      </c>
      <c r="L136" s="47" t="str">
        <f t="shared" si="2"/>
        <v>OC9864</v>
      </c>
      <c r="M136" s="47" t="str">
        <f t="shared" si="3"/>
        <v>HOSPITALES GENERALES</v>
      </c>
    </row>
    <row r="137" spans="1:13" x14ac:dyDescent="0.25">
      <c r="A137" s="10">
        <v>43833</v>
      </c>
      <c r="B137" s="4" t="s">
        <v>478</v>
      </c>
      <c r="C137" s="46" t="s">
        <v>2576</v>
      </c>
      <c r="D137" s="50" t="s">
        <v>465</v>
      </c>
      <c r="E137" s="26">
        <v>5006897</v>
      </c>
      <c r="F137" s="4" t="s">
        <v>242</v>
      </c>
      <c r="G137" s="43">
        <v>448</v>
      </c>
      <c r="H137" s="44">
        <v>1170</v>
      </c>
      <c r="I137" s="4" t="s">
        <v>466</v>
      </c>
      <c r="J137" s="4" t="s">
        <v>467</v>
      </c>
      <c r="K137" s="4" t="s">
        <v>2448</v>
      </c>
      <c r="L137" s="48" t="str">
        <f t="shared" si="2"/>
        <v>OC4759</v>
      </c>
      <c r="M137" s="47" t="str">
        <f t="shared" si="3"/>
        <v>HOSPITALES GENERALES</v>
      </c>
    </row>
    <row r="138" spans="1:13" x14ac:dyDescent="0.25">
      <c r="A138" s="38">
        <v>43833</v>
      </c>
      <c r="B138" s="39" t="s">
        <v>479</v>
      </c>
      <c r="C138" s="45" t="s">
        <v>2577</v>
      </c>
      <c r="D138" s="49" t="s">
        <v>465</v>
      </c>
      <c r="E138" s="40" t="s">
        <v>235</v>
      </c>
      <c r="F138" s="39" t="s">
        <v>236</v>
      </c>
      <c r="G138" s="41">
        <v>1600</v>
      </c>
      <c r="H138" s="42">
        <v>1018</v>
      </c>
      <c r="I138" s="39" t="s">
        <v>466</v>
      </c>
      <c r="J138" s="39" t="s">
        <v>467</v>
      </c>
      <c r="K138" s="39" t="s">
        <v>2448</v>
      </c>
      <c r="L138" s="47" t="str">
        <f t="shared" si="2"/>
        <v>OC586</v>
      </c>
      <c r="M138" s="47" t="str">
        <f t="shared" si="3"/>
        <v>HOSPITALES GENERALES</v>
      </c>
    </row>
    <row r="139" spans="1:13" x14ac:dyDescent="0.25">
      <c r="A139" s="10">
        <v>43833</v>
      </c>
      <c r="B139" s="4" t="s">
        <v>480</v>
      </c>
      <c r="C139" s="46" t="s">
        <v>2578</v>
      </c>
      <c r="D139" s="50" t="s">
        <v>465</v>
      </c>
      <c r="E139" s="26">
        <v>5006897</v>
      </c>
      <c r="F139" s="4" t="s">
        <v>242</v>
      </c>
      <c r="G139" s="43">
        <v>1664</v>
      </c>
      <c r="H139" s="44">
        <v>876</v>
      </c>
      <c r="I139" s="4" t="s">
        <v>466</v>
      </c>
      <c r="J139" s="4" t="s">
        <v>467</v>
      </c>
      <c r="K139" s="4" t="s">
        <v>256</v>
      </c>
      <c r="L139" s="48" t="str">
        <f t="shared" ref="L139:M202" si="4">LEFT(C139,FIND("-",C139,1)-1)</f>
        <v>OC1382</v>
      </c>
      <c r="M139" s="47" t="str">
        <f t="shared" ref="M139:M202" si="5">IF(LEFT(D139,1)="H","HOSPITALES GENERALES","PROGRAMAS DE SALUD")</f>
        <v>HOSPITALES GENERALES</v>
      </c>
    </row>
    <row r="140" spans="1:13" x14ac:dyDescent="0.25">
      <c r="A140" s="38">
        <v>43833</v>
      </c>
      <c r="B140" s="39" t="s">
        <v>481</v>
      </c>
      <c r="C140" s="45" t="s">
        <v>2579</v>
      </c>
      <c r="D140" s="49" t="s">
        <v>465</v>
      </c>
      <c r="E140" s="40">
        <v>5006897</v>
      </c>
      <c r="F140" s="39" t="s">
        <v>242</v>
      </c>
      <c r="G140" s="41">
        <v>1664</v>
      </c>
      <c r="H140" s="42">
        <v>387</v>
      </c>
      <c r="I140" s="39" t="s">
        <v>466</v>
      </c>
      <c r="J140" s="39" t="s">
        <v>467</v>
      </c>
      <c r="K140" s="39" t="s">
        <v>2448</v>
      </c>
      <c r="L140" s="47" t="str">
        <f t="shared" si="4"/>
        <v>OC1818</v>
      </c>
      <c r="M140" s="47" t="str">
        <f t="shared" si="5"/>
        <v>HOSPITALES GENERALES</v>
      </c>
    </row>
    <row r="141" spans="1:13" x14ac:dyDescent="0.25">
      <c r="A141" s="10">
        <v>43833</v>
      </c>
      <c r="B141" s="4" t="s">
        <v>482</v>
      </c>
      <c r="C141" s="46" t="s">
        <v>2580</v>
      </c>
      <c r="D141" s="50" t="s">
        <v>465</v>
      </c>
      <c r="E141" s="26">
        <v>5003234</v>
      </c>
      <c r="F141" s="4" t="s">
        <v>474</v>
      </c>
      <c r="G141" s="43">
        <v>93</v>
      </c>
      <c r="H141" s="44">
        <v>369</v>
      </c>
      <c r="I141" s="4" t="s">
        <v>466</v>
      </c>
      <c r="J141" s="4" t="s">
        <v>467</v>
      </c>
      <c r="K141" s="4" t="s">
        <v>2448</v>
      </c>
      <c r="L141" s="48" t="str">
        <f t="shared" si="4"/>
        <v>OC1516</v>
      </c>
      <c r="M141" s="47" t="str">
        <f t="shared" si="5"/>
        <v>HOSPITALES GENERALES</v>
      </c>
    </row>
    <row r="142" spans="1:13" x14ac:dyDescent="0.25">
      <c r="A142" s="38">
        <v>43833</v>
      </c>
      <c r="B142" s="39" t="s">
        <v>483</v>
      </c>
      <c r="C142" s="45" t="s">
        <v>2581</v>
      </c>
      <c r="D142" s="49" t="s">
        <v>465</v>
      </c>
      <c r="E142" s="40">
        <v>5022216</v>
      </c>
      <c r="F142" s="39" t="s">
        <v>484</v>
      </c>
      <c r="G142" s="41">
        <v>16800</v>
      </c>
      <c r="H142" s="42">
        <v>235</v>
      </c>
      <c r="I142" s="39" t="s">
        <v>466</v>
      </c>
      <c r="J142" s="39" t="s">
        <v>467</v>
      </c>
      <c r="K142" s="39" t="s">
        <v>2448</v>
      </c>
      <c r="L142" s="47" t="str">
        <f t="shared" si="4"/>
        <v>OC7228</v>
      </c>
      <c r="M142" s="47" t="str">
        <f t="shared" si="5"/>
        <v>HOSPITALES GENERALES</v>
      </c>
    </row>
    <row r="143" spans="1:13" x14ac:dyDescent="0.25">
      <c r="A143" s="10">
        <v>43833</v>
      </c>
      <c r="B143" s="4" t="s">
        <v>485</v>
      </c>
      <c r="C143" s="46" t="s">
        <v>2582</v>
      </c>
      <c r="D143" s="50" t="s">
        <v>465</v>
      </c>
      <c r="E143" s="26">
        <v>5018654</v>
      </c>
      <c r="F143" s="4" t="s">
        <v>486</v>
      </c>
      <c r="G143" s="43">
        <v>16000</v>
      </c>
      <c r="H143" s="44">
        <v>247</v>
      </c>
      <c r="I143" s="4" t="s">
        <v>466</v>
      </c>
      <c r="J143" s="4" t="s">
        <v>467</v>
      </c>
      <c r="K143" s="4" t="s">
        <v>2447</v>
      </c>
      <c r="L143" s="48" t="str">
        <f t="shared" si="4"/>
        <v>OC5390</v>
      </c>
      <c r="M143" s="47" t="str">
        <f t="shared" si="5"/>
        <v>HOSPITALES GENERALES</v>
      </c>
    </row>
    <row r="144" spans="1:13" x14ac:dyDescent="0.25">
      <c r="A144" s="38">
        <v>43833</v>
      </c>
      <c r="B144" s="39" t="s">
        <v>487</v>
      </c>
      <c r="C144" s="45" t="s">
        <v>2583</v>
      </c>
      <c r="D144" s="49" t="s">
        <v>465</v>
      </c>
      <c r="E144" s="40">
        <v>5006897</v>
      </c>
      <c r="F144" s="39" t="s">
        <v>242</v>
      </c>
      <c r="G144" s="41">
        <v>1058</v>
      </c>
      <c r="H144" s="42">
        <v>145</v>
      </c>
      <c r="I144" s="39" t="s">
        <v>466</v>
      </c>
      <c r="J144" s="39" t="s">
        <v>467</v>
      </c>
      <c r="K144" s="39" t="s">
        <v>2448</v>
      </c>
      <c r="L144" s="47" t="str">
        <f t="shared" si="4"/>
        <v>OC8187</v>
      </c>
      <c r="M144" s="47" t="str">
        <f t="shared" si="5"/>
        <v>HOSPITALES GENERALES</v>
      </c>
    </row>
    <row r="145" spans="1:13" x14ac:dyDescent="0.25">
      <c r="A145" s="10">
        <v>43833</v>
      </c>
      <c r="B145" s="4" t="s">
        <v>488</v>
      </c>
      <c r="C145" s="46" t="s">
        <v>2584</v>
      </c>
      <c r="D145" s="50" t="s">
        <v>465</v>
      </c>
      <c r="E145" s="26">
        <v>5003238</v>
      </c>
      <c r="F145" s="4" t="s">
        <v>283</v>
      </c>
      <c r="G145" s="43">
        <v>712</v>
      </c>
      <c r="H145" s="44">
        <v>1284</v>
      </c>
      <c r="I145" s="4" t="s">
        <v>466</v>
      </c>
      <c r="J145" s="4" t="s">
        <v>467</v>
      </c>
      <c r="K145" s="4" t="s">
        <v>2448</v>
      </c>
      <c r="L145" s="48" t="str">
        <f t="shared" si="4"/>
        <v>OC4884</v>
      </c>
      <c r="M145" s="47" t="str">
        <f t="shared" si="5"/>
        <v>HOSPITALES GENERALES</v>
      </c>
    </row>
    <row r="146" spans="1:13" x14ac:dyDescent="0.25">
      <c r="A146" s="38">
        <v>43833</v>
      </c>
      <c r="B146" s="39" t="s">
        <v>489</v>
      </c>
      <c r="C146" s="45" t="s">
        <v>2585</v>
      </c>
      <c r="D146" s="49" t="s">
        <v>465</v>
      </c>
      <c r="E146" s="40">
        <v>5003235</v>
      </c>
      <c r="F146" s="39" t="s">
        <v>363</v>
      </c>
      <c r="G146" s="41">
        <v>704</v>
      </c>
      <c r="H146" s="42">
        <v>588</v>
      </c>
      <c r="I146" s="39" t="s">
        <v>466</v>
      </c>
      <c r="J146" s="39" t="s">
        <v>467</v>
      </c>
      <c r="K146" s="39" t="s">
        <v>2447</v>
      </c>
      <c r="L146" s="47" t="str">
        <f t="shared" si="4"/>
        <v>OC1063</v>
      </c>
      <c r="M146" s="47" t="str">
        <f t="shared" si="5"/>
        <v>HOSPITALES GENERALES</v>
      </c>
    </row>
    <row r="147" spans="1:13" x14ac:dyDescent="0.25">
      <c r="A147" s="10">
        <v>43833</v>
      </c>
      <c r="B147" s="4" t="s">
        <v>490</v>
      </c>
      <c r="C147" s="46" t="s">
        <v>2586</v>
      </c>
      <c r="D147" s="50" t="s">
        <v>491</v>
      </c>
      <c r="E147" s="26">
        <v>5065262</v>
      </c>
      <c r="F147" s="4" t="s">
        <v>354</v>
      </c>
      <c r="G147" s="43">
        <v>27</v>
      </c>
      <c r="H147" s="44">
        <v>426</v>
      </c>
      <c r="I147" s="4" t="s">
        <v>492</v>
      </c>
      <c r="J147" s="4" t="s">
        <v>493</v>
      </c>
      <c r="K147" s="4" t="s">
        <v>2448</v>
      </c>
      <c r="L147" s="48" t="str">
        <f t="shared" si="4"/>
        <v>OC2076</v>
      </c>
      <c r="M147" s="47" t="str">
        <f t="shared" si="5"/>
        <v>HOSPITALES GENERALES</v>
      </c>
    </row>
    <row r="148" spans="1:13" x14ac:dyDescent="0.25">
      <c r="A148" s="38">
        <v>43833</v>
      </c>
      <c r="B148" s="39" t="s">
        <v>494</v>
      </c>
      <c r="C148" s="45" t="s">
        <v>2587</v>
      </c>
      <c r="D148" s="49" t="s">
        <v>491</v>
      </c>
      <c r="E148" s="40">
        <v>5004337</v>
      </c>
      <c r="F148" s="39" t="s">
        <v>268</v>
      </c>
      <c r="G148" s="41">
        <v>480</v>
      </c>
      <c r="H148" s="42">
        <v>1001</v>
      </c>
      <c r="I148" s="39" t="s">
        <v>492</v>
      </c>
      <c r="J148" s="39" t="s">
        <v>493</v>
      </c>
      <c r="K148" s="39" t="s">
        <v>2448</v>
      </c>
      <c r="L148" s="47" t="str">
        <f t="shared" si="4"/>
        <v>OC5081</v>
      </c>
      <c r="M148" s="47" t="str">
        <f t="shared" si="5"/>
        <v>HOSPITALES GENERALES</v>
      </c>
    </row>
    <row r="149" spans="1:13" x14ac:dyDescent="0.25">
      <c r="A149" s="10">
        <v>43833</v>
      </c>
      <c r="B149" s="4" t="s">
        <v>495</v>
      </c>
      <c r="C149" s="46" t="s">
        <v>2588</v>
      </c>
      <c r="D149" s="50" t="s">
        <v>491</v>
      </c>
      <c r="E149" s="26">
        <v>5065262</v>
      </c>
      <c r="F149" s="4" t="s">
        <v>354</v>
      </c>
      <c r="G149" s="43">
        <v>133</v>
      </c>
      <c r="H149" s="44">
        <v>553</v>
      </c>
      <c r="I149" s="4" t="s">
        <v>492</v>
      </c>
      <c r="J149" s="4" t="s">
        <v>493</v>
      </c>
      <c r="K149" s="4" t="s">
        <v>2447</v>
      </c>
      <c r="L149" s="48" t="str">
        <f t="shared" si="4"/>
        <v>OC6851</v>
      </c>
      <c r="M149" s="47" t="str">
        <f t="shared" si="5"/>
        <v>HOSPITALES GENERALES</v>
      </c>
    </row>
    <row r="150" spans="1:13" x14ac:dyDescent="0.25">
      <c r="A150" s="38">
        <v>43833</v>
      </c>
      <c r="B150" s="39" t="s">
        <v>496</v>
      </c>
      <c r="C150" s="45" t="s">
        <v>2589</v>
      </c>
      <c r="D150" s="49" t="s">
        <v>491</v>
      </c>
      <c r="E150" s="40" t="s">
        <v>235</v>
      </c>
      <c r="F150" s="39" t="s">
        <v>236</v>
      </c>
      <c r="G150" s="41">
        <v>3360</v>
      </c>
      <c r="H150" s="42">
        <v>121</v>
      </c>
      <c r="I150" s="39" t="s">
        <v>492</v>
      </c>
      <c r="J150" s="39" t="s">
        <v>493</v>
      </c>
      <c r="K150" s="39" t="s">
        <v>2448</v>
      </c>
      <c r="L150" s="47" t="str">
        <f t="shared" si="4"/>
        <v>OC450</v>
      </c>
      <c r="M150" s="47" t="str">
        <f t="shared" si="5"/>
        <v>HOSPITALES GENERALES</v>
      </c>
    </row>
    <row r="151" spans="1:13" x14ac:dyDescent="0.25">
      <c r="A151" s="10">
        <v>43833</v>
      </c>
      <c r="B151" s="4" t="s">
        <v>497</v>
      </c>
      <c r="C151" s="46" t="s">
        <v>2590</v>
      </c>
      <c r="D151" s="50" t="s">
        <v>491</v>
      </c>
      <c r="E151" s="26">
        <v>5069544</v>
      </c>
      <c r="F151" s="4" t="s">
        <v>258</v>
      </c>
      <c r="G151" s="43">
        <v>229</v>
      </c>
      <c r="H151" s="44">
        <v>909</v>
      </c>
      <c r="I151" s="4" t="s">
        <v>492</v>
      </c>
      <c r="J151" s="4" t="s">
        <v>493</v>
      </c>
      <c r="K151" s="4" t="s">
        <v>2448</v>
      </c>
      <c r="L151" s="48" t="str">
        <f t="shared" si="4"/>
        <v>OC7565</v>
      </c>
      <c r="M151" s="47" t="str">
        <f t="shared" si="5"/>
        <v>HOSPITALES GENERALES</v>
      </c>
    </row>
    <row r="152" spans="1:13" x14ac:dyDescent="0.25">
      <c r="A152" s="38">
        <v>43833</v>
      </c>
      <c r="B152" s="39" t="s">
        <v>498</v>
      </c>
      <c r="C152" s="45" t="s">
        <v>2591</v>
      </c>
      <c r="D152" s="49" t="s">
        <v>491</v>
      </c>
      <c r="E152" s="40">
        <v>5069544</v>
      </c>
      <c r="F152" s="39" t="s">
        <v>258</v>
      </c>
      <c r="G152" s="41">
        <v>123</v>
      </c>
      <c r="H152" s="42">
        <v>1002</v>
      </c>
      <c r="I152" s="39" t="s">
        <v>492</v>
      </c>
      <c r="J152" s="39" t="s">
        <v>493</v>
      </c>
      <c r="K152" s="39" t="s">
        <v>2448</v>
      </c>
      <c r="L152" s="47" t="str">
        <f t="shared" si="4"/>
        <v>OC8166</v>
      </c>
      <c r="M152" s="47" t="str">
        <f t="shared" si="5"/>
        <v>HOSPITALES GENERALES</v>
      </c>
    </row>
    <row r="153" spans="1:13" x14ac:dyDescent="0.25">
      <c r="A153" s="10">
        <v>43833</v>
      </c>
      <c r="B153" s="4" t="s">
        <v>499</v>
      </c>
      <c r="C153" s="46" t="s">
        <v>2592</v>
      </c>
      <c r="D153" s="50" t="s">
        <v>491</v>
      </c>
      <c r="E153" s="26">
        <v>5065286</v>
      </c>
      <c r="F153" s="4" t="s">
        <v>500</v>
      </c>
      <c r="G153" s="43">
        <v>80</v>
      </c>
      <c r="H153" s="44">
        <v>346</v>
      </c>
      <c r="I153" s="4" t="s">
        <v>492</v>
      </c>
      <c r="J153" s="4" t="s">
        <v>493</v>
      </c>
      <c r="K153" s="4" t="s">
        <v>2447</v>
      </c>
      <c r="L153" s="48" t="str">
        <f t="shared" si="4"/>
        <v>OC7204</v>
      </c>
      <c r="M153" s="47" t="str">
        <f t="shared" si="5"/>
        <v>HOSPITALES GENERALES</v>
      </c>
    </row>
    <row r="154" spans="1:13" x14ac:dyDescent="0.25">
      <c r="A154" s="38">
        <v>43833</v>
      </c>
      <c r="B154" s="39" t="s">
        <v>501</v>
      </c>
      <c r="C154" s="45" t="s">
        <v>2593</v>
      </c>
      <c r="D154" s="49" t="s">
        <v>491</v>
      </c>
      <c r="E154" s="40">
        <v>9009345</v>
      </c>
      <c r="F154" s="39" t="s">
        <v>401</v>
      </c>
      <c r="G154" s="41">
        <v>3120</v>
      </c>
      <c r="H154" s="42">
        <v>411</v>
      </c>
      <c r="I154" s="39" t="s">
        <v>492</v>
      </c>
      <c r="J154" s="39" t="s">
        <v>493</v>
      </c>
      <c r="K154" s="39" t="s">
        <v>2448</v>
      </c>
      <c r="L154" s="47" t="str">
        <f t="shared" si="4"/>
        <v>OC5055</v>
      </c>
      <c r="M154" s="47" t="str">
        <f t="shared" si="5"/>
        <v>HOSPITALES GENERALES</v>
      </c>
    </row>
    <row r="155" spans="1:13" x14ac:dyDescent="0.25">
      <c r="A155" s="10">
        <v>43833</v>
      </c>
      <c r="B155" s="4" t="s">
        <v>502</v>
      </c>
      <c r="C155" s="46" t="s">
        <v>2594</v>
      </c>
      <c r="D155" s="50" t="s">
        <v>491</v>
      </c>
      <c r="E155" s="26">
        <v>5003237</v>
      </c>
      <c r="F155" s="4" t="s">
        <v>503</v>
      </c>
      <c r="G155" s="43">
        <v>832</v>
      </c>
      <c r="H155" s="44">
        <v>729</v>
      </c>
      <c r="I155" s="4" t="s">
        <v>492</v>
      </c>
      <c r="J155" s="4" t="s">
        <v>493</v>
      </c>
      <c r="K155" s="4" t="s">
        <v>2448</v>
      </c>
      <c r="L155" s="48" t="str">
        <f t="shared" si="4"/>
        <v>OC4450</v>
      </c>
      <c r="M155" s="47" t="str">
        <f t="shared" si="5"/>
        <v>HOSPITALES GENERALES</v>
      </c>
    </row>
    <row r="156" spans="1:13" x14ac:dyDescent="0.25">
      <c r="A156" s="38">
        <v>43833</v>
      </c>
      <c r="B156" s="39" t="s">
        <v>504</v>
      </c>
      <c r="C156" s="45" t="s">
        <v>2595</v>
      </c>
      <c r="D156" s="49" t="s">
        <v>491</v>
      </c>
      <c r="E156" s="40">
        <v>5069544</v>
      </c>
      <c r="F156" s="39" t="s">
        <v>258</v>
      </c>
      <c r="G156" s="41">
        <v>800</v>
      </c>
      <c r="H156" s="42">
        <v>645</v>
      </c>
      <c r="I156" s="39" t="s">
        <v>492</v>
      </c>
      <c r="J156" s="39" t="s">
        <v>493</v>
      </c>
      <c r="K156" s="39" t="s">
        <v>2448</v>
      </c>
      <c r="L156" s="47" t="str">
        <f t="shared" si="4"/>
        <v>OC1290</v>
      </c>
      <c r="M156" s="47" t="str">
        <f t="shared" si="5"/>
        <v>HOSPITALES GENERALES</v>
      </c>
    </row>
    <row r="157" spans="1:13" x14ac:dyDescent="0.25">
      <c r="A157" s="10">
        <v>43833</v>
      </c>
      <c r="B157" s="4" t="s">
        <v>505</v>
      </c>
      <c r="C157" s="46" t="s">
        <v>2596</v>
      </c>
      <c r="D157" s="50" t="s">
        <v>491</v>
      </c>
      <c r="E157" s="26">
        <v>5003229</v>
      </c>
      <c r="F157" s="4" t="s">
        <v>368</v>
      </c>
      <c r="G157" s="43">
        <v>160</v>
      </c>
      <c r="H157" s="44">
        <v>445</v>
      </c>
      <c r="I157" s="4" t="s">
        <v>492</v>
      </c>
      <c r="J157" s="4" t="s">
        <v>493</v>
      </c>
      <c r="K157" s="4" t="s">
        <v>2448</v>
      </c>
      <c r="L157" s="48" t="str">
        <f t="shared" si="4"/>
        <v>OC5649</v>
      </c>
      <c r="M157" s="47" t="str">
        <f t="shared" si="5"/>
        <v>HOSPITALES GENERALES</v>
      </c>
    </row>
    <row r="158" spans="1:13" x14ac:dyDescent="0.25">
      <c r="A158" s="38">
        <v>43833</v>
      </c>
      <c r="B158" s="39" t="s">
        <v>506</v>
      </c>
      <c r="C158" s="45" t="s">
        <v>2597</v>
      </c>
      <c r="D158" s="49" t="s">
        <v>491</v>
      </c>
      <c r="E158" s="40">
        <v>5065262</v>
      </c>
      <c r="F158" s="39" t="s">
        <v>354</v>
      </c>
      <c r="G158" s="41">
        <v>160</v>
      </c>
      <c r="H158" s="42">
        <v>1066</v>
      </c>
      <c r="I158" s="39" t="s">
        <v>492</v>
      </c>
      <c r="J158" s="39" t="s">
        <v>493</v>
      </c>
      <c r="K158" s="39" t="s">
        <v>2448</v>
      </c>
      <c r="L158" s="47" t="str">
        <f t="shared" si="4"/>
        <v>OC3587</v>
      </c>
      <c r="M158" s="47" t="str">
        <f t="shared" si="5"/>
        <v>HOSPITALES GENERALES</v>
      </c>
    </row>
    <row r="159" spans="1:13" x14ac:dyDescent="0.25">
      <c r="A159" s="10">
        <v>43833</v>
      </c>
      <c r="B159" s="4" t="s">
        <v>507</v>
      </c>
      <c r="C159" s="46" t="s">
        <v>2598</v>
      </c>
      <c r="D159" s="50" t="s">
        <v>491</v>
      </c>
      <c r="E159" s="26">
        <v>5022216</v>
      </c>
      <c r="F159" s="4" t="s">
        <v>484</v>
      </c>
      <c r="G159" s="43">
        <v>9600</v>
      </c>
      <c r="H159" s="44">
        <v>296</v>
      </c>
      <c r="I159" s="4" t="s">
        <v>492</v>
      </c>
      <c r="J159" s="4" t="s">
        <v>493</v>
      </c>
      <c r="K159" s="4" t="s">
        <v>2447</v>
      </c>
      <c r="L159" s="48" t="str">
        <f t="shared" si="4"/>
        <v>OC901</v>
      </c>
      <c r="M159" s="47" t="str">
        <f t="shared" si="5"/>
        <v>HOSPITALES GENERALES</v>
      </c>
    </row>
    <row r="160" spans="1:13" x14ac:dyDescent="0.25">
      <c r="A160" s="38">
        <v>43833</v>
      </c>
      <c r="B160" s="39" t="s">
        <v>508</v>
      </c>
      <c r="C160" s="45" t="s">
        <v>2599</v>
      </c>
      <c r="D160" s="49" t="s">
        <v>491</v>
      </c>
      <c r="E160" s="40">
        <v>5003235</v>
      </c>
      <c r="F160" s="39" t="s">
        <v>363</v>
      </c>
      <c r="G160" s="41">
        <v>800</v>
      </c>
      <c r="H160" s="42">
        <v>380</v>
      </c>
      <c r="I160" s="39" t="s">
        <v>492</v>
      </c>
      <c r="J160" s="39" t="s">
        <v>493</v>
      </c>
      <c r="K160" s="39" t="s">
        <v>2448</v>
      </c>
      <c r="L160" s="47" t="str">
        <f t="shared" si="4"/>
        <v>OC3026</v>
      </c>
      <c r="M160" s="47" t="str">
        <f t="shared" si="5"/>
        <v>HOSPITALES GENERALES</v>
      </c>
    </row>
    <row r="161" spans="1:13" x14ac:dyDescent="0.25">
      <c r="A161" s="10">
        <v>43833</v>
      </c>
      <c r="B161" s="4" t="s">
        <v>509</v>
      </c>
      <c r="C161" s="46" t="s">
        <v>2600</v>
      </c>
      <c r="D161" s="50" t="s">
        <v>491</v>
      </c>
      <c r="E161" s="26">
        <v>5069544</v>
      </c>
      <c r="F161" s="4" t="s">
        <v>258</v>
      </c>
      <c r="G161" s="43">
        <v>32</v>
      </c>
      <c r="H161" s="44">
        <v>563</v>
      </c>
      <c r="I161" s="4" t="s">
        <v>492</v>
      </c>
      <c r="J161" s="4" t="s">
        <v>493</v>
      </c>
      <c r="K161" s="4" t="s">
        <v>2447</v>
      </c>
      <c r="L161" s="48" t="str">
        <f t="shared" si="4"/>
        <v>OC9044</v>
      </c>
      <c r="M161" s="47" t="str">
        <f t="shared" si="5"/>
        <v>HOSPITALES GENERALES</v>
      </c>
    </row>
    <row r="162" spans="1:13" x14ac:dyDescent="0.25">
      <c r="A162" s="38">
        <v>43833</v>
      </c>
      <c r="B162" s="39" t="s">
        <v>510</v>
      </c>
      <c r="C162" s="45" t="s">
        <v>2601</v>
      </c>
      <c r="D162" s="49" t="s">
        <v>491</v>
      </c>
      <c r="E162" s="40">
        <v>5003946</v>
      </c>
      <c r="F162" s="39" t="s">
        <v>264</v>
      </c>
      <c r="G162" s="41">
        <v>32</v>
      </c>
      <c r="H162" s="42">
        <v>1402</v>
      </c>
      <c r="I162" s="39" t="s">
        <v>492</v>
      </c>
      <c r="J162" s="39" t="s">
        <v>493</v>
      </c>
      <c r="K162" s="39" t="s">
        <v>2448</v>
      </c>
      <c r="L162" s="47" t="str">
        <f t="shared" si="4"/>
        <v>OC5258</v>
      </c>
      <c r="M162" s="47" t="str">
        <f t="shared" si="5"/>
        <v>HOSPITALES GENERALES</v>
      </c>
    </row>
    <row r="163" spans="1:13" x14ac:dyDescent="0.25">
      <c r="A163" s="10">
        <v>43833</v>
      </c>
      <c r="B163" s="4" t="s">
        <v>511</v>
      </c>
      <c r="C163" s="46" t="s">
        <v>2602</v>
      </c>
      <c r="D163" s="50" t="s">
        <v>491</v>
      </c>
      <c r="E163" s="26">
        <v>5065262</v>
      </c>
      <c r="F163" s="4" t="s">
        <v>354</v>
      </c>
      <c r="G163" s="43">
        <v>2</v>
      </c>
      <c r="H163" s="44">
        <v>844</v>
      </c>
      <c r="I163" s="4" t="s">
        <v>492</v>
      </c>
      <c r="J163" s="4" t="s">
        <v>493</v>
      </c>
      <c r="K163" s="4" t="s">
        <v>2448</v>
      </c>
      <c r="L163" s="48" t="str">
        <f t="shared" si="4"/>
        <v>OC5926</v>
      </c>
      <c r="M163" s="47" t="str">
        <f t="shared" si="5"/>
        <v>HOSPITALES GENERALES</v>
      </c>
    </row>
    <row r="164" spans="1:13" x14ac:dyDescent="0.25">
      <c r="A164" s="38">
        <v>43833</v>
      </c>
      <c r="B164" s="39" t="s">
        <v>512</v>
      </c>
      <c r="C164" s="45" t="s">
        <v>2603</v>
      </c>
      <c r="D164" s="49" t="s">
        <v>491</v>
      </c>
      <c r="E164" s="40">
        <v>9007446</v>
      </c>
      <c r="F164" s="39" t="s">
        <v>463</v>
      </c>
      <c r="G164" s="41">
        <v>1200</v>
      </c>
      <c r="H164" s="42">
        <v>1361</v>
      </c>
      <c r="I164" s="39" t="s">
        <v>492</v>
      </c>
      <c r="J164" s="39" t="s">
        <v>493</v>
      </c>
      <c r="K164" s="39" t="s">
        <v>2448</v>
      </c>
      <c r="L164" s="47" t="str">
        <f t="shared" si="4"/>
        <v>OC7885</v>
      </c>
      <c r="M164" s="47" t="str">
        <f t="shared" si="5"/>
        <v>HOSPITALES GENERALES</v>
      </c>
    </row>
    <row r="165" spans="1:13" x14ac:dyDescent="0.25">
      <c r="A165" s="10">
        <v>43833</v>
      </c>
      <c r="B165" s="4" t="s">
        <v>513</v>
      </c>
      <c r="C165" s="46" t="s">
        <v>2604</v>
      </c>
      <c r="D165" s="50" t="s">
        <v>491</v>
      </c>
      <c r="E165" s="26">
        <v>5003229</v>
      </c>
      <c r="F165" s="4" t="s">
        <v>368</v>
      </c>
      <c r="G165" s="43">
        <v>160</v>
      </c>
      <c r="H165" s="44">
        <v>715</v>
      </c>
      <c r="I165" s="4" t="s">
        <v>492</v>
      </c>
      <c r="J165" s="4" t="s">
        <v>493</v>
      </c>
      <c r="K165" s="4" t="s">
        <v>2447</v>
      </c>
      <c r="L165" s="48" t="str">
        <f t="shared" si="4"/>
        <v>OC6883</v>
      </c>
      <c r="M165" s="47" t="str">
        <f t="shared" si="5"/>
        <v>HOSPITALES GENERALES</v>
      </c>
    </row>
    <row r="166" spans="1:13" x14ac:dyDescent="0.25">
      <c r="A166" s="38">
        <v>43833</v>
      </c>
      <c r="B166" s="39" t="s">
        <v>501</v>
      </c>
      <c r="C166" s="45" t="s">
        <v>2605</v>
      </c>
      <c r="D166" s="49" t="s">
        <v>491</v>
      </c>
      <c r="E166" s="40">
        <v>9009638</v>
      </c>
      <c r="F166" s="39" t="s">
        <v>277</v>
      </c>
      <c r="G166" s="41">
        <v>6</v>
      </c>
      <c r="H166" s="42">
        <v>69</v>
      </c>
      <c r="I166" s="39" t="s">
        <v>492</v>
      </c>
      <c r="J166" s="39" t="s">
        <v>493</v>
      </c>
      <c r="K166" s="39" t="s">
        <v>2447</v>
      </c>
      <c r="L166" s="47" t="str">
        <f t="shared" si="4"/>
        <v>OC379</v>
      </c>
      <c r="M166" s="47" t="str">
        <f t="shared" si="5"/>
        <v>HOSPITALES GENERALES</v>
      </c>
    </row>
    <row r="167" spans="1:13" x14ac:dyDescent="0.25">
      <c r="A167" s="10">
        <v>43833</v>
      </c>
      <c r="B167" s="4" t="s">
        <v>514</v>
      </c>
      <c r="C167" s="46" t="s">
        <v>2606</v>
      </c>
      <c r="D167" s="50" t="s">
        <v>491</v>
      </c>
      <c r="E167" s="26">
        <v>5069544</v>
      </c>
      <c r="F167" s="4" t="s">
        <v>258</v>
      </c>
      <c r="G167" s="43">
        <v>96</v>
      </c>
      <c r="H167" s="44">
        <v>1034</v>
      </c>
      <c r="I167" s="4" t="s">
        <v>492</v>
      </c>
      <c r="J167" s="4" t="s">
        <v>493</v>
      </c>
      <c r="K167" s="4" t="s">
        <v>256</v>
      </c>
      <c r="L167" s="48" t="str">
        <f t="shared" si="4"/>
        <v>OC2437</v>
      </c>
      <c r="M167" s="47" t="str">
        <f t="shared" si="5"/>
        <v>HOSPITALES GENERALES</v>
      </c>
    </row>
    <row r="168" spans="1:13" x14ac:dyDescent="0.25">
      <c r="A168" s="38">
        <v>43833</v>
      </c>
      <c r="B168" s="39" t="s">
        <v>515</v>
      </c>
      <c r="C168" s="45" t="s">
        <v>2607</v>
      </c>
      <c r="D168" s="49" t="s">
        <v>491</v>
      </c>
      <c r="E168" s="40">
        <v>5003949</v>
      </c>
      <c r="F168" s="39" t="s">
        <v>372</v>
      </c>
      <c r="G168" s="41">
        <v>32</v>
      </c>
      <c r="H168" s="42">
        <v>332</v>
      </c>
      <c r="I168" s="39" t="s">
        <v>492</v>
      </c>
      <c r="J168" s="39" t="s">
        <v>493</v>
      </c>
      <c r="K168" s="39" t="s">
        <v>2448</v>
      </c>
      <c r="L168" s="47" t="str">
        <f t="shared" si="4"/>
        <v>OC6079</v>
      </c>
      <c r="M168" s="47" t="str">
        <f t="shared" si="5"/>
        <v>HOSPITALES GENERALES</v>
      </c>
    </row>
    <row r="169" spans="1:13" x14ac:dyDescent="0.25">
      <c r="A169" s="10">
        <v>43833</v>
      </c>
      <c r="B169" s="4" t="s">
        <v>516</v>
      </c>
      <c r="C169" s="46" t="s">
        <v>2608</v>
      </c>
      <c r="D169" s="50" t="s">
        <v>517</v>
      </c>
      <c r="E169" s="26">
        <v>5003238</v>
      </c>
      <c r="F169" s="4" t="s">
        <v>283</v>
      </c>
      <c r="G169" s="43">
        <v>1496</v>
      </c>
      <c r="H169" s="44">
        <v>1354</v>
      </c>
      <c r="I169" s="4" t="s">
        <v>518</v>
      </c>
      <c r="J169" s="4" t="s">
        <v>519</v>
      </c>
      <c r="K169" s="4" t="s">
        <v>256</v>
      </c>
      <c r="L169" s="48" t="str">
        <f t="shared" si="4"/>
        <v>OC2123</v>
      </c>
      <c r="M169" s="47" t="str">
        <f t="shared" si="5"/>
        <v>HOSPITALES GENERALES</v>
      </c>
    </row>
    <row r="170" spans="1:13" x14ac:dyDescent="0.25">
      <c r="A170" s="38">
        <v>43833</v>
      </c>
      <c r="B170" s="39" t="s">
        <v>520</v>
      </c>
      <c r="C170" s="45" t="s">
        <v>2609</v>
      </c>
      <c r="D170" s="49" t="s">
        <v>517</v>
      </c>
      <c r="E170" s="40">
        <v>5006897</v>
      </c>
      <c r="F170" s="39" t="s">
        <v>242</v>
      </c>
      <c r="G170" s="41">
        <v>1131</v>
      </c>
      <c r="H170" s="42">
        <v>872</v>
      </c>
      <c r="I170" s="39" t="s">
        <v>518</v>
      </c>
      <c r="J170" s="39" t="s">
        <v>519</v>
      </c>
      <c r="K170" s="39" t="s">
        <v>2448</v>
      </c>
      <c r="L170" s="47" t="str">
        <f t="shared" si="4"/>
        <v>OC9199</v>
      </c>
      <c r="M170" s="47" t="str">
        <f t="shared" si="5"/>
        <v>HOSPITALES GENERALES</v>
      </c>
    </row>
    <row r="171" spans="1:13" x14ac:dyDescent="0.25">
      <c r="A171" s="10">
        <v>43833</v>
      </c>
      <c r="B171" s="4" t="s">
        <v>521</v>
      </c>
      <c r="C171" s="46" t="s">
        <v>2610</v>
      </c>
      <c r="D171" s="50" t="s">
        <v>517</v>
      </c>
      <c r="E171" s="26">
        <v>5006897</v>
      </c>
      <c r="F171" s="4" t="s">
        <v>242</v>
      </c>
      <c r="G171" s="43">
        <v>558</v>
      </c>
      <c r="H171" s="44">
        <v>519</v>
      </c>
      <c r="I171" s="4" t="s">
        <v>518</v>
      </c>
      <c r="J171" s="4" t="s">
        <v>519</v>
      </c>
      <c r="K171" s="4" t="s">
        <v>256</v>
      </c>
      <c r="L171" s="48" t="str">
        <f t="shared" si="4"/>
        <v>OC2838</v>
      </c>
      <c r="M171" s="47" t="str">
        <f t="shared" si="5"/>
        <v>HOSPITALES GENERALES</v>
      </c>
    </row>
    <row r="172" spans="1:13" x14ac:dyDescent="0.25">
      <c r="A172" s="38">
        <v>43833</v>
      </c>
      <c r="B172" s="39" t="s">
        <v>522</v>
      </c>
      <c r="C172" s="45" t="s">
        <v>2611</v>
      </c>
      <c r="D172" s="49" t="s">
        <v>517</v>
      </c>
      <c r="E172" s="40">
        <v>9007449</v>
      </c>
      <c r="F172" s="39" t="s">
        <v>523</v>
      </c>
      <c r="G172" s="41">
        <v>480</v>
      </c>
      <c r="H172" s="42">
        <v>165</v>
      </c>
      <c r="I172" s="39" t="s">
        <v>518</v>
      </c>
      <c r="J172" s="39" t="s">
        <v>519</v>
      </c>
      <c r="K172" s="39" t="s">
        <v>2448</v>
      </c>
      <c r="L172" s="47" t="str">
        <f t="shared" si="4"/>
        <v>OC3923</v>
      </c>
      <c r="M172" s="47" t="str">
        <f t="shared" si="5"/>
        <v>HOSPITALES GENERALES</v>
      </c>
    </row>
    <row r="173" spans="1:13" x14ac:dyDescent="0.25">
      <c r="A173" s="10">
        <v>43833</v>
      </c>
      <c r="B173" s="4" t="s">
        <v>524</v>
      </c>
      <c r="C173" s="46" t="s">
        <v>2612</v>
      </c>
      <c r="D173" s="50" t="s">
        <v>517</v>
      </c>
      <c r="E173" s="26">
        <v>5018688</v>
      </c>
      <c r="F173" s="4" t="s">
        <v>246</v>
      </c>
      <c r="G173" s="43">
        <v>17120</v>
      </c>
      <c r="H173" s="44">
        <v>1421</v>
      </c>
      <c r="I173" s="4" t="s">
        <v>518</v>
      </c>
      <c r="J173" s="4" t="s">
        <v>519</v>
      </c>
      <c r="K173" s="4" t="s">
        <v>256</v>
      </c>
      <c r="L173" s="48" t="str">
        <f t="shared" si="4"/>
        <v>OC642</v>
      </c>
      <c r="M173" s="47" t="str">
        <f t="shared" si="5"/>
        <v>HOSPITALES GENERALES</v>
      </c>
    </row>
    <row r="174" spans="1:13" x14ac:dyDescent="0.25">
      <c r="A174" s="38">
        <v>43833</v>
      </c>
      <c r="B174" s="39" t="s">
        <v>525</v>
      </c>
      <c r="C174" s="45" t="s">
        <v>2613</v>
      </c>
      <c r="D174" s="49" t="s">
        <v>517</v>
      </c>
      <c r="E174" s="40">
        <v>5004337</v>
      </c>
      <c r="F174" s="39" t="s">
        <v>268</v>
      </c>
      <c r="G174" s="41">
        <v>1539</v>
      </c>
      <c r="H174" s="42">
        <v>1345</v>
      </c>
      <c r="I174" s="39" t="s">
        <v>518</v>
      </c>
      <c r="J174" s="39" t="s">
        <v>519</v>
      </c>
      <c r="K174" s="39" t="s">
        <v>2448</v>
      </c>
      <c r="L174" s="47" t="str">
        <f t="shared" si="4"/>
        <v>OC4681</v>
      </c>
      <c r="M174" s="47" t="str">
        <f t="shared" si="5"/>
        <v>HOSPITALES GENERALES</v>
      </c>
    </row>
    <row r="175" spans="1:13" x14ac:dyDescent="0.25">
      <c r="A175" s="10">
        <v>43833</v>
      </c>
      <c r="B175" s="4" t="s">
        <v>526</v>
      </c>
      <c r="C175" s="46" t="s">
        <v>2614</v>
      </c>
      <c r="D175" s="50" t="s">
        <v>517</v>
      </c>
      <c r="E175" s="26">
        <v>5006897</v>
      </c>
      <c r="F175" s="4" t="s">
        <v>242</v>
      </c>
      <c r="G175" s="43">
        <v>1446</v>
      </c>
      <c r="H175" s="44">
        <v>602</v>
      </c>
      <c r="I175" s="4" t="s">
        <v>518</v>
      </c>
      <c r="J175" s="4" t="s">
        <v>519</v>
      </c>
      <c r="K175" s="4" t="s">
        <v>2448</v>
      </c>
      <c r="L175" s="48" t="str">
        <f t="shared" si="4"/>
        <v>OC5961</v>
      </c>
      <c r="M175" s="47" t="str">
        <f t="shared" si="5"/>
        <v>HOSPITALES GENERALES</v>
      </c>
    </row>
    <row r="176" spans="1:13" x14ac:dyDescent="0.25">
      <c r="A176" s="38">
        <v>43833</v>
      </c>
      <c r="B176" s="39" t="s">
        <v>520</v>
      </c>
      <c r="C176" s="45" t="s">
        <v>2615</v>
      </c>
      <c r="D176" s="49" t="s">
        <v>517</v>
      </c>
      <c r="E176" s="40">
        <v>5018747</v>
      </c>
      <c r="F176" s="39" t="s">
        <v>403</v>
      </c>
      <c r="G176" s="41">
        <v>67200</v>
      </c>
      <c r="H176" s="42">
        <v>2</v>
      </c>
      <c r="I176" s="39" t="s">
        <v>518</v>
      </c>
      <c r="J176" s="39" t="s">
        <v>519</v>
      </c>
      <c r="K176" s="39" t="s">
        <v>2448</v>
      </c>
      <c r="L176" s="47" t="str">
        <f t="shared" si="4"/>
        <v>OC7028</v>
      </c>
      <c r="M176" s="47" t="str">
        <f t="shared" si="5"/>
        <v>HOSPITALES GENERALES</v>
      </c>
    </row>
    <row r="177" spans="1:13" x14ac:dyDescent="0.25">
      <c r="A177" s="10">
        <v>43833</v>
      </c>
      <c r="B177" s="4" t="s">
        <v>527</v>
      </c>
      <c r="C177" s="46" t="s">
        <v>2616</v>
      </c>
      <c r="D177" s="50" t="s">
        <v>517</v>
      </c>
      <c r="E177" s="26">
        <v>5066470</v>
      </c>
      <c r="F177" s="4" t="s">
        <v>528</v>
      </c>
      <c r="G177" s="43">
        <v>160</v>
      </c>
      <c r="H177" s="44">
        <v>613</v>
      </c>
      <c r="I177" s="4" t="s">
        <v>518</v>
      </c>
      <c r="J177" s="4" t="s">
        <v>519</v>
      </c>
      <c r="K177" s="4" t="s">
        <v>256</v>
      </c>
      <c r="L177" s="48" t="str">
        <f t="shared" si="4"/>
        <v>OC7562</v>
      </c>
      <c r="M177" s="47" t="str">
        <f t="shared" si="5"/>
        <v>HOSPITALES GENERALES</v>
      </c>
    </row>
    <row r="178" spans="1:13" x14ac:dyDescent="0.25">
      <c r="A178" s="38">
        <v>43833</v>
      </c>
      <c r="B178" s="39" t="s">
        <v>529</v>
      </c>
      <c r="C178" s="45" t="s">
        <v>2617</v>
      </c>
      <c r="D178" s="49" t="s">
        <v>517</v>
      </c>
      <c r="E178" s="40">
        <v>5018688</v>
      </c>
      <c r="F178" s="39" t="s">
        <v>246</v>
      </c>
      <c r="G178" s="41">
        <v>22400</v>
      </c>
      <c r="H178" s="42">
        <v>1202</v>
      </c>
      <c r="I178" s="39" t="s">
        <v>518</v>
      </c>
      <c r="J178" s="39" t="s">
        <v>519</v>
      </c>
      <c r="K178" s="39" t="s">
        <v>256</v>
      </c>
      <c r="L178" s="47" t="str">
        <f t="shared" si="4"/>
        <v>OC7653</v>
      </c>
      <c r="M178" s="47" t="str">
        <f t="shared" si="5"/>
        <v>HOSPITALES GENERALES</v>
      </c>
    </row>
    <row r="179" spans="1:13" x14ac:dyDescent="0.25">
      <c r="A179" s="10">
        <v>43833</v>
      </c>
      <c r="B179" s="4" t="s">
        <v>530</v>
      </c>
      <c r="C179" s="46" t="s">
        <v>2618</v>
      </c>
      <c r="D179" s="50" t="s">
        <v>517</v>
      </c>
      <c r="E179" s="26">
        <v>5005276</v>
      </c>
      <c r="F179" s="4" t="s">
        <v>531</v>
      </c>
      <c r="G179" s="43">
        <v>4762</v>
      </c>
      <c r="H179" s="44">
        <v>119</v>
      </c>
      <c r="I179" s="4" t="s">
        <v>518</v>
      </c>
      <c r="J179" s="4" t="s">
        <v>519</v>
      </c>
      <c r="K179" s="4" t="s">
        <v>256</v>
      </c>
      <c r="L179" s="48" t="str">
        <f t="shared" si="4"/>
        <v>OC2523</v>
      </c>
      <c r="M179" s="47" t="str">
        <f t="shared" si="5"/>
        <v>HOSPITALES GENERALES</v>
      </c>
    </row>
    <row r="180" spans="1:13" x14ac:dyDescent="0.25">
      <c r="A180" s="38">
        <v>43833</v>
      </c>
      <c r="B180" s="39" t="s">
        <v>532</v>
      </c>
      <c r="C180" s="45" t="s">
        <v>2619</v>
      </c>
      <c r="D180" s="49" t="s">
        <v>517</v>
      </c>
      <c r="E180" s="40">
        <v>5006897</v>
      </c>
      <c r="F180" s="39" t="s">
        <v>242</v>
      </c>
      <c r="G180" s="41">
        <v>1664</v>
      </c>
      <c r="H180" s="42">
        <v>201</v>
      </c>
      <c r="I180" s="39" t="s">
        <v>518</v>
      </c>
      <c r="J180" s="39" t="s">
        <v>519</v>
      </c>
      <c r="K180" s="39" t="s">
        <v>2448</v>
      </c>
      <c r="L180" s="47" t="str">
        <f t="shared" si="4"/>
        <v>OC9388</v>
      </c>
      <c r="M180" s="47" t="str">
        <f t="shared" si="5"/>
        <v>HOSPITALES GENERALES</v>
      </c>
    </row>
    <row r="181" spans="1:13" x14ac:dyDescent="0.25">
      <c r="A181" s="10">
        <v>43833</v>
      </c>
      <c r="B181" s="4" t="s">
        <v>533</v>
      </c>
      <c r="C181" s="46" t="s">
        <v>2620</v>
      </c>
      <c r="D181" s="50" t="s">
        <v>517</v>
      </c>
      <c r="E181" s="26">
        <v>5005276</v>
      </c>
      <c r="F181" s="4" t="s">
        <v>531</v>
      </c>
      <c r="G181" s="43">
        <v>8026</v>
      </c>
      <c r="H181" s="44">
        <v>61</v>
      </c>
      <c r="I181" s="4" t="s">
        <v>518</v>
      </c>
      <c r="J181" s="4" t="s">
        <v>519</v>
      </c>
      <c r="K181" s="4" t="s">
        <v>2448</v>
      </c>
      <c r="L181" s="48" t="str">
        <f t="shared" si="4"/>
        <v>OC6285</v>
      </c>
      <c r="M181" s="47" t="str">
        <f t="shared" si="5"/>
        <v>HOSPITALES GENERALES</v>
      </c>
    </row>
    <row r="182" spans="1:13" x14ac:dyDescent="0.25">
      <c r="A182" s="38">
        <v>43833</v>
      </c>
      <c r="B182" s="39" t="s">
        <v>534</v>
      </c>
      <c r="C182" s="45" t="s">
        <v>2621</v>
      </c>
      <c r="D182" s="49" t="s">
        <v>517</v>
      </c>
      <c r="E182" s="40">
        <v>5003238</v>
      </c>
      <c r="F182" s="39" t="s">
        <v>283</v>
      </c>
      <c r="G182" s="41">
        <v>592</v>
      </c>
      <c r="H182" s="42">
        <v>163</v>
      </c>
      <c r="I182" s="39" t="s">
        <v>518</v>
      </c>
      <c r="J182" s="39" t="s">
        <v>519</v>
      </c>
      <c r="K182" s="39" t="s">
        <v>2448</v>
      </c>
      <c r="L182" s="47" t="str">
        <f t="shared" si="4"/>
        <v>OC9705</v>
      </c>
      <c r="M182" s="47" t="str">
        <f t="shared" si="5"/>
        <v>HOSPITALES GENERALES</v>
      </c>
    </row>
    <row r="183" spans="1:13" x14ac:dyDescent="0.25">
      <c r="A183" s="10">
        <v>43833</v>
      </c>
      <c r="B183" s="4" t="s">
        <v>535</v>
      </c>
      <c r="C183" s="46" t="s">
        <v>2622</v>
      </c>
      <c r="D183" s="50" t="s">
        <v>517</v>
      </c>
      <c r="E183" s="26">
        <v>5003238</v>
      </c>
      <c r="F183" s="4" t="s">
        <v>283</v>
      </c>
      <c r="G183" s="43">
        <v>3288</v>
      </c>
      <c r="H183" s="44">
        <v>641</v>
      </c>
      <c r="I183" s="4" t="s">
        <v>518</v>
      </c>
      <c r="J183" s="4" t="s">
        <v>519</v>
      </c>
      <c r="K183" s="4" t="s">
        <v>2447</v>
      </c>
      <c r="L183" s="48" t="str">
        <f t="shared" si="4"/>
        <v>OC5260</v>
      </c>
      <c r="M183" s="47" t="str">
        <f t="shared" si="5"/>
        <v>HOSPITALES GENERALES</v>
      </c>
    </row>
    <row r="184" spans="1:13" x14ac:dyDescent="0.25">
      <c r="A184" s="38">
        <v>43833</v>
      </c>
      <c r="B184" s="39" t="s">
        <v>536</v>
      </c>
      <c r="C184" s="45" t="s">
        <v>2623</v>
      </c>
      <c r="D184" s="49" t="s">
        <v>537</v>
      </c>
      <c r="E184" s="40">
        <v>5006897</v>
      </c>
      <c r="F184" s="39" t="s">
        <v>242</v>
      </c>
      <c r="G184" s="41">
        <v>533</v>
      </c>
      <c r="H184" s="42">
        <v>1226</v>
      </c>
      <c r="I184" s="39" t="s">
        <v>538</v>
      </c>
      <c r="J184" s="39" t="s">
        <v>539</v>
      </c>
      <c r="K184" s="39" t="s">
        <v>2448</v>
      </c>
      <c r="L184" s="47" t="str">
        <f t="shared" si="4"/>
        <v>OC2144</v>
      </c>
      <c r="M184" s="47" t="str">
        <f t="shared" si="5"/>
        <v>HOSPITALES GENERALES</v>
      </c>
    </row>
    <row r="185" spans="1:13" x14ac:dyDescent="0.25">
      <c r="A185" s="10">
        <v>43833</v>
      </c>
      <c r="B185" s="4" t="s">
        <v>540</v>
      </c>
      <c r="C185" s="46" t="s">
        <v>2624</v>
      </c>
      <c r="D185" s="50" t="s">
        <v>537</v>
      </c>
      <c r="E185" s="26">
        <v>5006897</v>
      </c>
      <c r="F185" s="4" t="s">
        <v>242</v>
      </c>
      <c r="G185" s="43">
        <v>1003</v>
      </c>
      <c r="H185" s="44">
        <v>414</v>
      </c>
      <c r="I185" s="4" t="s">
        <v>538</v>
      </c>
      <c r="J185" s="4" t="s">
        <v>539</v>
      </c>
      <c r="K185" s="4" t="s">
        <v>256</v>
      </c>
      <c r="L185" s="48" t="str">
        <f t="shared" si="4"/>
        <v>OC3125</v>
      </c>
      <c r="M185" s="47" t="str">
        <f t="shared" si="5"/>
        <v>HOSPITALES GENERALES</v>
      </c>
    </row>
    <row r="186" spans="1:13" x14ac:dyDescent="0.25">
      <c r="A186" s="38">
        <v>43833</v>
      </c>
      <c r="B186" s="39" t="s">
        <v>541</v>
      </c>
      <c r="C186" s="45" t="s">
        <v>2625</v>
      </c>
      <c r="D186" s="49" t="s">
        <v>537</v>
      </c>
      <c r="E186" s="40">
        <v>5022460</v>
      </c>
      <c r="F186" s="39" t="s">
        <v>244</v>
      </c>
      <c r="G186" s="41">
        <v>19840</v>
      </c>
      <c r="H186" s="42">
        <v>423</v>
      </c>
      <c r="I186" s="39" t="s">
        <v>538</v>
      </c>
      <c r="J186" s="39" t="s">
        <v>539</v>
      </c>
      <c r="K186" s="39" t="s">
        <v>2448</v>
      </c>
      <c r="L186" s="47" t="str">
        <f t="shared" si="4"/>
        <v>OC8237</v>
      </c>
      <c r="M186" s="47" t="str">
        <f t="shared" si="5"/>
        <v>HOSPITALES GENERALES</v>
      </c>
    </row>
    <row r="187" spans="1:13" x14ac:dyDescent="0.25">
      <c r="A187" s="10">
        <v>43833</v>
      </c>
      <c r="B187" s="4" t="s">
        <v>542</v>
      </c>
      <c r="C187" s="46" t="s">
        <v>2626</v>
      </c>
      <c r="D187" s="50" t="s">
        <v>537</v>
      </c>
      <c r="E187" s="26">
        <v>5018688</v>
      </c>
      <c r="F187" s="4" t="s">
        <v>246</v>
      </c>
      <c r="G187" s="43">
        <v>13760</v>
      </c>
      <c r="H187" s="44">
        <v>103</v>
      </c>
      <c r="I187" s="4" t="s">
        <v>538</v>
      </c>
      <c r="J187" s="4" t="s">
        <v>539</v>
      </c>
      <c r="K187" s="4" t="s">
        <v>2448</v>
      </c>
      <c r="L187" s="48" t="str">
        <f t="shared" si="4"/>
        <v>OC8323</v>
      </c>
      <c r="M187" s="47" t="str">
        <f t="shared" si="5"/>
        <v>HOSPITALES GENERALES</v>
      </c>
    </row>
    <row r="188" spans="1:13" x14ac:dyDescent="0.25">
      <c r="A188" s="38">
        <v>43833</v>
      </c>
      <c r="B188" s="39" t="s">
        <v>543</v>
      </c>
      <c r="C188" s="45" t="s">
        <v>2627</v>
      </c>
      <c r="D188" s="49" t="s">
        <v>537</v>
      </c>
      <c r="E188" s="40">
        <v>5006897</v>
      </c>
      <c r="F188" s="39" t="s">
        <v>242</v>
      </c>
      <c r="G188" s="41">
        <v>1664</v>
      </c>
      <c r="H188" s="42">
        <v>543</v>
      </c>
      <c r="I188" s="39" t="s">
        <v>538</v>
      </c>
      <c r="J188" s="39" t="s">
        <v>539</v>
      </c>
      <c r="K188" s="39" t="s">
        <v>256</v>
      </c>
      <c r="L188" s="47" t="str">
        <f t="shared" si="4"/>
        <v>OC1668</v>
      </c>
      <c r="M188" s="47" t="str">
        <f t="shared" si="5"/>
        <v>HOSPITALES GENERALES</v>
      </c>
    </row>
    <row r="189" spans="1:13" x14ac:dyDescent="0.25">
      <c r="A189" s="10">
        <v>43833</v>
      </c>
      <c r="B189" s="4" t="s">
        <v>544</v>
      </c>
      <c r="C189" s="46" t="s">
        <v>2628</v>
      </c>
      <c r="D189" s="50" t="s">
        <v>545</v>
      </c>
      <c r="E189" s="26">
        <v>5018747</v>
      </c>
      <c r="F189" s="4" t="s">
        <v>403</v>
      </c>
      <c r="G189" s="43">
        <v>400</v>
      </c>
      <c r="H189" s="44">
        <v>487</v>
      </c>
      <c r="I189" s="4" t="s">
        <v>546</v>
      </c>
      <c r="J189" s="4" t="s">
        <v>547</v>
      </c>
      <c r="K189" s="4" t="s">
        <v>2447</v>
      </c>
      <c r="L189" s="48" t="str">
        <f t="shared" si="4"/>
        <v>OC612</v>
      </c>
      <c r="M189" s="47" t="str">
        <f t="shared" si="5"/>
        <v>HOSPITALES GENERALES</v>
      </c>
    </row>
    <row r="190" spans="1:13" x14ac:dyDescent="0.25">
      <c r="A190" s="38">
        <v>43833</v>
      </c>
      <c r="B190" s="39" t="s">
        <v>548</v>
      </c>
      <c r="C190" s="45" t="s">
        <v>2629</v>
      </c>
      <c r="D190" s="49" t="s">
        <v>545</v>
      </c>
      <c r="E190" s="40">
        <v>5022447</v>
      </c>
      <c r="F190" s="39" t="s">
        <v>285</v>
      </c>
      <c r="G190" s="41">
        <v>40</v>
      </c>
      <c r="H190" s="42">
        <v>629</v>
      </c>
      <c r="I190" s="39" t="s">
        <v>546</v>
      </c>
      <c r="J190" s="39" t="s">
        <v>547</v>
      </c>
      <c r="K190" s="39" t="s">
        <v>2448</v>
      </c>
      <c r="L190" s="47" t="str">
        <f t="shared" si="4"/>
        <v>OC2655</v>
      </c>
      <c r="M190" s="47" t="str">
        <f t="shared" si="5"/>
        <v>HOSPITALES GENERALES</v>
      </c>
    </row>
    <row r="191" spans="1:13" x14ac:dyDescent="0.25">
      <c r="A191" s="10">
        <v>43833</v>
      </c>
      <c r="B191" s="4" t="s">
        <v>549</v>
      </c>
      <c r="C191" s="46" t="s">
        <v>2630</v>
      </c>
      <c r="D191" s="50" t="s">
        <v>545</v>
      </c>
      <c r="E191" s="26">
        <v>5018688</v>
      </c>
      <c r="F191" s="4" t="s">
        <v>246</v>
      </c>
      <c r="G191" s="43">
        <v>160</v>
      </c>
      <c r="H191" s="44">
        <v>501</v>
      </c>
      <c r="I191" s="4" t="s">
        <v>546</v>
      </c>
      <c r="J191" s="4" t="s">
        <v>547</v>
      </c>
      <c r="K191" s="4" t="s">
        <v>2448</v>
      </c>
      <c r="L191" s="48" t="str">
        <f t="shared" si="4"/>
        <v>OC5545</v>
      </c>
      <c r="M191" s="47" t="str">
        <f t="shared" si="5"/>
        <v>HOSPITALES GENERALES</v>
      </c>
    </row>
    <row r="192" spans="1:13" x14ac:dyDescent="0.25">
      <c r="A192" s="38">
        <v>43833</v>
      </c>
      <c r="B192" s="39" t="s">
        <v>550</v>
      </c>
      <c r="C192" s="45" t="s">
        <v>2631</v>
      </c>
      <c r="D192" s="49" t="s">
        <v>545</v>
      </c>
      <c r="E192" s="40">
        <v>5022447</v>
      </c>
      <c r="F192" s="39" t="s">
        <v>285</v>
      </c>
      <c r="G192" s="41">
        <v>320</v>
      </c>
      <c r="H192" s="42">
        <v>1239</v>
      </c>
      <c r="I192" s="39" t="s">
        <v>546</v>
      </c>
      <c r="J192" s="39" t="s">
        <v>547</v>
      </c>
      <c r="K192" s="39" t="s">
        <v>2448</v>
      </c>
      <c r="L192" s="47" t="str">
        <f t="shared" si="4"/>
        <v>OC4610</v>
      </c>
      <c r="M192" s="47" t="str">
        <f t="shared" si="5"/>
        <v>HOSPITALES GENERALES</v>
      </c>
    </row>
    <row r="193" spans="1:13" x14ac:dyDescent="0.25">
      <c r="A193" s="10">
        <v>43833</v>
      </c>
      <c r="B193" s="4" t="s">
        <v>551</v>
      </c>
      <c r="C193" s="46" t="s">
        <v>2632</v>
      </c>
      <c r="D193" s="50" t="s">
        <v>552</v>
      </c>
      <c r="E193" s="26">
        <v>5022460</v>
      </c>
      <c r="F193" s="4" t="s">
        <v>244</v>
      </c>
      <c r="G193" s="43">
        <v>16000</v>
      </c>
      <c r="H193" s="44">
        <v>368</v>
      </c>
      <c r="I193" s="4" t="s">
        <v>553</v>
      </c>
      <c r="J193" s="4" t="s">
        <v>554</v>
      </c>
      <c r="K193" s="4" t="s">
        <v>2448</v>
      </c>
      <c r="L193" s="48" t="str">
        <f t="shared" si="4"/>
        <v>OC5575</v>
      </c>
      <c r="M193" s="47" t="str">
        <f t="shared" si="5"/>
        <v>HOSPITALES GENERALES</v>
      </c>
    </row>
    <row r="194" spans="1:13" x14ac:dyDescent="0.25">
      <c r="A194" s="38">
        <v>43833</v>
      </c>
      <c r="B194" s="39" t="s">
        <v>555</v>
      </c>
      <c r="C194" s="45" t="s">
        <v>2633</v>
      </c>
      <c r="D194" s="49" t="s">
        <v>552</v>
      </c>
      <c r="E194" s="40">
        <v>5006897</v>
      </c>
      <c r="F194" s="39" t="s">
        <v>242</v>
      </c>
      <c r="G194" s="41">
        <v>661</v>
      </c>
      <c r="H194" s="42">
        <v>292</v>
      </c>
      <c r="I194" s="39" t="s">
        <v>553</v>
      </c>
      <c r="J194" s="39" t="s">
        <v>554</v>
      </c>
      <c r="K194" s="39" t="s">
        <v>256</v>
      </c>
      <c r="L194" s="47" t="str">
        <f t="shared" si="4"/>
        <v>OC2152</v>
      </c>
      <c r="M194" s="47" t="str">
        <f t="shared" si="5"/>
        <v>HOSPITALES GENERALES</v>
      </c>
    </row>
    <row r="195" spans="1:13" x14ac:dyDescent="0.25">
      <c r="A195" s="10">
        <v>43833</v>
      </c>
      <c r="B195" s="4" t="s">
        <v>556</v>
      </c>
      <c r="C195" s="46" t="s">
        <v>2634</v>
      </c>
      <c r="D195" s="50" t="s">
        <v>552</v>
      </c>
      <c r="E195" s="26">
        <v>5018658</v>
      </c>
      <c r="F195" s="4" t="s">
        <v>557</v>
      </c>
      <c r="G195" s="43">
        <v>17760</v>
      </c>
      <c r="H195" s="44">
        <v>860</v>
      </c>
      <c r="I195" s="4" t="s">
        <v>553</v>
      </c>
      <c r="J195" s="4" t="s">
        <v>554</v>
      </c>
      <c r="K195" s="4" t="s">
        <v>2448</v>
      </c>
      <c r="L195" s="48" t="str">
        <f t="shared" si="4"/>
        <v>OC3717</v>
      </c>
      <c r="M195" s="47" t="str">
        <f t="shared" si="5"/>
        <v>HOSPITALES GENERALES</v>
      </c>
    </row>
    <row r="196" spans="1:13" x14ac:dyDescent="0.25">
      <c r="A196" s="38">
        <v>43833</v>
      </c>
      <c r="B196" s="39" t="s">
        <v>558</v>
      </c>
      <c r="C196" s="45" t="s">
        <v>2635</v>
      </c>
      <c r="D196" s="49" t="s">
        <v>552</v>
      </c>
      <c r="E196" s="40">
        <v>5006897</v>
      </c>
      <c r="F196" s="39" t="s">
        <v>242</v>
      </c>
      <c r="G196" s="41">
        <v>939</v>
      </c>
      <c r="H196" s="42">
        <v>578</v>
      </c>
      <c r="I196" s="39" t="s">
        <v>553</v>
      </c>
      <c r="J196" s="39" t="s">
        <v>554</v>
      </c>
      <c r="K196" s="39" t="s">
        <v>2448</v>
      </c>
      <c r="L196" s="47" t="str">
        <f t="shared" si="4"/>
        <v>OC1044</v>
      </c>
      <c r="M196" s="47" t="str">
        <f t="shared" si="5"/>
        <v>HOSPITALES GENERALES</v>
      </c>
    </row>
    <row r="197" spans="1:13" x14ac:dyDescent="0.25">
      <c r="A197" s="10">
        <v>43833</v>
      </c>
      <c r="B197" s="4" t="s">
        <v>559</v>
      </c>
      <c r="C197" s="46" t="s">
        <v>2636</v>
      </c>
      <c r="D197" s="50" t="s">
        <v>552</v>
      </c>
      <c r="E197" s="26">
        <v>5003238</v>
      </c>
      <c r="F197" s="4" t="s">
        <v>283</v>
      </c>
      <c r="G197" s="43">
        <v>808</v>
      </c>
      <c r="H197" s="44">
        <v>1029</v>
      </c>
      <c r="I197" s="4" t="s">
        <v>553</v>
      </c>
      <c r="J197" s="4" t="s">
        <v>554</v>
      </c>
      <c r="K197" s="4" t="s">
        <v>2448</v>
      </c>
      <c r="L197" s="48" t="str">
        <f t="shared" si="4"/>
        <v>OC980</v>
      </c>
      <c r="M197" s="47" t="str">
        <f t="shared" si="5"/>
        <v>HOSPITALES GENERALES</v>
      </c>
    </row>
    <row r="198" spans="1:13" x14ac:dyDescent="0.25">
      <c r="A198" s="38">
        <v>43833</v>
      </c>
      <c r="B198" s="39" t="s">
        <v>560</v>
      </c>
      <c r="C198" s="45" t="s">
        <v>2637</v>
      </c>
      <c r="D198" s="49" t="s">
        <v>552</v>
      </c>
      <c r="E198" s="40">
        <v>9009345</v>
      </c>
      <c r="F198" s="39" t="s">
        <v>401</v>
      </c>
      <c r="G198" s="41">
        <v>4800</v>
      </c>
      <c r="H198" s="42">
        <v>345</v>
      </c>
      <c r="I198" s="39" t="s">
        <v>553</v>
      </c>
      <c r="J198" s="39" t="s">
        <v>554</v>
      </c>
      <c r="K198" s="39" t="s">
        <v>2448</v>
      </c>
      <c r="L198" s="47" t="str">
        <f t="shared" si="4"/>
        <v>OC2684</v>
      </c>
      <c r="M198" s="47" t="str">
        <f t="shared" si="5"/>
        <v>HOSPITALES GENERALES</v>
      </c>
    </row>
    <row r="199" spans="1:13" x14ac:dyDescent="0.25">
      <c r="A199" s="10">
        <v>43833</v>
      </c>
      <c r="B199" s="4" t="s">
        <v>561</v>
      </c>
      <c r="C199" s="46" t="s">
        <v>2638</v>
      </c>
      <c r="D199" s="50" t="s">
        <v>552</v>
      </c>
      <c r="E199" s="26">
        <v>9015683</v>
      </c>
      <c r="F199" s="4" t="s">
        <v>562</v>
      </c>
      <c r="G199" s="43">
        <v>664</v>
      </c>
      <c r="H199" s="44">
        <v>93</v>
      </c>
      <c r="I199" s="4" t="s">
        <v>553</v>
      </c>
      <c r="J199" s="4" t="s">
        <v>554</v>
      </c>
      <c r="K199" s="4" t="s">
        <v>2448</v>
      </c>
      <c r="L199" s="48" t="str">
        <f t="shared" si="4"/>
        <v>OC9865</v>
      </c>
      <c r="M199" s="47" t="str">
        <f t="shared" si="5"/>
        <v>HOSPITALES GENERALES</v>
      </c>
    </row>
    <row r="200" spans="1:13" x14ac:dyDescent="0.25">
      <c r="A200" s="38">
        <v>43833</v>
      </c>
      <c r="B200" s="39" t="s">
        <v>563</v>
      </c>
      <c r="C200" s="45" t="s">
        <v>2639</v>
      </c>
      <c r="D200" s="49" t="s">
        <v>552</v>
      </c>
      <c r="E200" s="40">
        <v>5003238</v>
      </c>
      <c r="F200" s="39" t="s">
        <v>283</v>
      </c>
      <c r="G200" s="41">
        <v>3192</v>
      </c>
      <c r="H200" s="42">
        <v>207</v>
      </c>
      <c r="I200" s="39" t="s">
        <v>553</v>
      </c>
      <c r="J200" s="39" t="s">
        <v>554</v>
      </c>
      <c r="K200" s="39" t="s">
        <v>2448</v>
      </c>
      <c r="L200" s="47" t="str">
        <f t="shared" si="4"/>
        <v>OC7331</v>
      </c>
      <c r="M200" s="47" t="str">
        <f t="shared" si="5"/>
        <v>HOSPITALES GENERALES</v>
      </c>
    </row>
    <row r="201" spans="1:13" x14ac:dyDescent="0.25">
      <c r="A201" s="10">
        <v>43833</v>
      </c>
      <c r="B201" s="4" t="s">
        <v>564</v>
      </c>
      <c r="C201" s="46" t="s">
        <v>2640</v>
      </c>
      <c r="D201" s="50" t="s">
        <v>552</v>
      </c>
      <c r="E201" s="26">
        <v>5003234</v>
      </c>
      <c r="F201" s="4" t="s">
        <v>474</v>
      </c>
      <c r="G201" s="43">
        <v>576</v>
      </c>
      <c r="H201" s="44">
        <v>37</v>
      </c>
      <c r="I201" s="4" t="s">
        <v>553</v>
      </c>
      <c r="J201" s="4" t="s">
        <v>554</v>
      </c>
      <c r="K201" s="4" t="s">
        <v>2447</v>
      </c>
      <c r="L201" s="48" t="str">
        <f t="shared" si="4"/>
        <v>OC9245</v>
      </c>
      <c r="M201" s="47" t="str">
        <f t="shared" si="5"/>
        <v>HOSPITALES GENERALES</v>
      </c>
    </row>
    <row r="202" spans="1:13" x14ac:dyDescent="0.25">
      <c r="A202" s="38">
        <v>43833</v>
      </c>
      <c r="B202" s="39" t="s">
        <v>565</v>
      </c>
      <c r="C202" s="45" t="s">
        <v>2641</v>
      </c>
      <c r="D202" s="49" t="s">
        <v>287</v>
      </c>
      <c r="E202" s="40">
        <v>5002277</v>
      </c>
      <c r="F202" s="39" t="s">
        <v>566</v>
      </c>
      <c r="G202" s="41">
        <v>3200</v>
      </c>
      <c r="H202" s="42">
        <v>820</v>
      </c>
      <c r="I202" s="39" t="s">
        <v>567</v>
      </c>
      <c r="J202" s="39" t="s">
        <v>568</v>
      </c>
      <c r="K202" s="39" t="s">
        <v>2448</v>
      </c>
      <c r="L202" s="47" t="str">
        <f t="shared" si="4"/>
        <v>OC6470</v>
      </c>
      <c r="M202" s="47" t="str">
        <f t="shared" si="5"/>
        <v>PROGRAMAS DE SALUD</v>
      </c>
    </row>
    <row r="203" spans="1:13" x14ac:dyDescent="0.25">
      <c r="A203" s="10">
        <v>43833</v>
      </c>
      <c r="B203" s="4" t="s">
        <v>569</v>
      </c>
      <c r="C203" s="46" t="s">
        <v>2604</v>
      </c>
      <c r="D203" s="50" t="s">
        <v>287</v>
      </c>
      <c r="E203" s="26">
        <v>5005970</v>
      </c>
      <c r="F203" s="4" t="s">
        <v>316</v>
      </c>
      <c r="G203" s="43">
        <v>96</v>
      </c>
      <c r="H203" s="44">
        <v>276</v>
      </c>
      <c r="I203" s="4" t="s">
        <v>567</v>
      </c>
      <c r="J203" s="4" t="s">
        <v>568</v>
      </c>
      <c r="K203" s="4" t="s">
        <v>2448</v>
      </c>
      <c r="L203" s="48" t="str">
        <f t="shared" ref="L203:M266" si="6">LEFT(C203,FIND("-",C203,1)-1)</f>
        <v>OC6883</v>
      </c>
      <c r="M203" s="47" t="str">
        <f t="shared" ref="M203:M266" si="7">IF(LEFT(D203,1)="H","HOSPITALES GENERALES","PROGRAMAS DE SALUD")</f>
        <v>PROGRAMAS DE SALUD</v>
      </c>
    </row>
    <row r="204" spans="1:13" x14ac:dyDescent="0.25">
      <c r="A204" s="38">
        <v>43833</v>
      </c>
      <c r="B204" s="39" t="s">
        <v>570</v>
      </c>
      <c r="C204" s="45" t="s">
        <v>2642</v>
      </c>
      <c r="D204" s="49" t="s">
        <v>287</v>
      </c>
      <c r="E204" s="40">
        <v>5042804</v>
      </c>
      <c r="F204" s="39" t="s">
        <v>571</v>
      </c>
      <c r="G204" s="41">
        <v>77</v>
      </c>
      <c r="H204" s="42">
        <v>371</v>
      </c>
      <c r="I204" s="39" t="s">
        <v>567</v>
      </c>
      <c r="J204" s="39" t="s">
        <v>568</v>
      </c>
      <c r="K204" s="39" t="s">
        <v>256</v>
      </c>
      <c r="L204" s="47" t="str">
        <f t="shared" si="6"/>
        <v>OC8414</v>
      </c>
      <c r="M204" s="47" t="str">
        <f t="shared" si="7"/>
        <v>PROGRAMAS DE SALUD</v>
      </c>
    </row>
    <row r="205" spans="1:13" x14ac:dyDescent="0.25">
      <c r="A205" s="10">
        <v>43833</v>
      </c>
      <c r="B205" s="4" t="s">
        <v>572</v>
      </c>
      <c r="C205" s="46" t="s">
        <v>2643</v>
      </c>
      <c r="D205" s="50" t="s">
        <v>287</v>
      </c>
      <c r="E205" s="26">
        <v>5044288</v>
      </c>
      <c r="F205" s="4" t="s">
        <v>288</v>
      </c>
      <c r="G205" s="43">
        <v>1440</v>
      </c>
      <c r="H205" s="44">
        <v>1185</v>
      </c>
      <c r="I205" s="4" t="s">
        <v>567</v>
      </c>
      <c r="J205" s="4" t="s">
        <v>568</v>
      </c>
      <c r="K205" s="4" t="s">
        <v>2448</v>
      </c>
      <c r="L205" s="48" t="str">
        <f t="shared" si="6"/>
        <v>OC4806</v>
      </c>
      <c r="M205" s="47" t="str">
        <f t="shared" si="7"/>
        <v>PROGRAMAS DE SALUD</v>
      </c>
    </row>
    <row r="206" spans="1:13" x14ac:dyDescent="0.25">
      <c r="A206" s="38">
        <v>43833</v>
      </c>
      <c r="B206" s="39" t="s">
        <v>573</v>
      </c>
      <c r="C206" s="45" t="s">
        <v>2644</v>
      </c>
      <c r="D206" s="49" t="s">
        <v>287</v>
      </c>
      <c r="E206" s="40">
        <v>5067092</v>
      </c>
      <c r="F206" s="39" t="s">
        <v>312</v>
      </c>
      <c r="G206" s="41">
        <v>144</v>
      </c>
      <c r="H206" s="42">
        <v>1158</v>
      </c>
      <c r="I206" s="39" t="s">
        <v>567</v>
      </c>
      <c r="J206" s="39" t="s">
        <v>568</v>
      </c>
      <c r="K206" s="39" t="s">
        <v>2448</v>
      </c>
      <c r="L206" s="47" t="str">
        <f t="shared" si="6"/>
        <v>OC1767</v>
      </c>
      <c r="M206" s="47" t="str">
        <f t="shared" si="7"/>
        <v>PROGRAMAS DE SALUD</v>
      </c>
    </row>
    <row r="207" spans="1:13" x14ac:dyDescent="0.25">
      <c r="A207" s="10">
        <v>43833</v>
      </c>
      <c r="B207" s="4" t="s">
        <v>574</v>
      </c>
      <c r="C207" s="46" t="s">
        <v>2645</v>
      </c>
      <c r="D207" s="50" t="s">
        <v>287</v>
      </c>
      <c r="E207" s="26">
        <v>5002197</v>
      </c>
      <c r="F207" s="4" t="s">
        <v>575</v>
      </c>
      <c r="G207" s="43">
        <v>800</v>
      </c>
      <c r="H207" s="44">
        <v>749</v>
      </c>
      <c r="I207" s="4" t="s">
        <v>576</v>
      </c>
      <c r="J207" s="4" t="s">
        <v>577</v>
      </c>
      <c r="K207" s="4" t="s">
        <v>256</v>
      </c>
      <c r="L207" s="48" t="str">
        <f t="shared" si="6"/>
        <v>OC9790</v>
      </c>
      <c r="M207" s="47" t="str">
        <f t="shared" si="7"/>
        <v>PROGRAMAS DE SALUD</v>
      </c>
    </row>
    <row r="208" spans="1:13" x14ac:dyDescent="0.25">
      <c r="A208" s="38">
        <v>43833</v>
      </c>
      <c r="B208" s="39" t="s">
        <v>578</v>
      </c>
      <c r="C208" s="45" t="s">
        <v>2646</v>
      </c>
      <c r="D208" s="49" t="s">
        <v>287</v>
      </c>
      <c r="E208" s="40">
        <v>5004676</v>
      </c>
      <c r="F208" s="39" t="s">
        <v>579</v>
      </c>
      <c r="G208" s="41">
        <v>800</v>
      </c>
      <c r="H208" s="42">
        <v>1218</v>
      </c>
      <c r="I208" s="39" t="s">
        <v>576</v>
      </c>
      <c r="J208" s="39" t="s">
        <v>577</v>
      </c>
      <c r="K208" s="39" t="s">
        <v>2447</v>
      </c>
      <c r="L208" s="47" t="str">
        <f t="shared" si="6"/>
        <v>OC8987</v>
      </c>
      <c r="M208" s="47" t="str">
        <f t="shared" si="7"/>
        <v>PROGRAMAS DE SALUD</v>
      </c>
    </row>
    <row r="209" spans="1:13" x14ac:dyDescent="0.25">
      <c r="A209" s="10">
        <v>43833</v>
      </c>
      <c r="B209" s="4" t="s">
        <v>580</v>
      </c>
      <c r="C209" s="46" t="s">
        <v>2647</v>
      </c>
      <c r="D209" s="50" t="s">
        <v>287</v>
      </c>
      <c r="E209" s="26">
        <v>5044288</v>
      </c>
      <c r="F209" s="4" t="s">
        <v>288</v>
      </c>
      <c r="G209" s="43">
        <v>960</v>
      </c>
      <c r="H209" s="44">
        <v>1160</v>
      </c>
      <c r="I209" s="4" t="s">
        <v>581</v>
      </c>
      <c r="J209" s="4" t="s">
        <v>582</v>
      </c>
      <c r="K209" s="4" t="s">
        <v>2447</v>
      </c>
      <c r="L209" s="48" t="str">
        <f t="shared" si="6"/>
        <v>OC2696</v>
      </c>
      <c r="M209" s="47" t="str">
        <f t="shared" si="7"/>
        <v>PROGRAMAS DE SALUD</v>
      </c>
    </row>
    <row r="210" spans="1:13" x14ac:dyDescent="0.25">
      <c r="A210" s="38">
        <v>43833</v>
      </c>
      <c r="B210" s="39" t="s">
        <v>583</v>
      </c>
      <c r="C210" s="45" t="s">
        <v>2648</v>
      </c>
      <c r="D210" s="49" t="s">
        <v>287</v>
      </c>
      <c r="E210" s="40">
        <v>5042005</v>
      </c>
      <c r="F210" s="39" t="s">
        <v>331</v>
      </c>
      <c r="G210" s="41">
        <v>1600</v>
      </c>
      <c r="H210" s="42">
        <v>325</v>
      </c>
      <c r="I210" s="39" t="s">
        <v>584</v>
      </c>
      <c r="J210" s="39" t="s">
        <v>585</v>
      </c>
      <c r="K210" s="39" t="s">
        <v>2448</v>
      </c>
      <c r="L210" s="47" t="str">
        <f t="shared" si="6"/>
        <v>OC1359</v>
      </c>
      <c r="M210" s="47" t="str">
        <f t="shared" si="7"/>
        <v>PROGRAMAS DE SALUD</v>
      </c>
    </row>
    <row r="211" spans="1:13" x14ac:dyDescent="0.25">
      <c r="A211" s="10">
        <v>43833</v>
      </c>
      <c r="B211" s="4" t="s">
        <v>586</v>
      </c>
      <c r="C211" s="46" t="s">
        <v>2649</v>
      </c>
      <c r="D211" s="50" t="s">
        <v>287</v>
      </c>
      <c r="E211" s="26">
        <v>5002715</v>
      </c>
      <c r="F211" s="4" t="s">
        <v>587</v>
      </c>
      <c r="G211" s="43">
        <v>800</v>
      </c>
      <c r="H211" s="44">
        <v>390</v>
      </c>
      <c r="I211" s="4" t="s">
        <v>584</v>
      </c>
      <c r="J211" s="4" t="s">
        <v>585</v>
      </c>
      <c r="K211" s="4" t="s">
        <v>2448</v>
      </c>
      <c r="L211" s="48" t="str">
        <f t="shared" si="6"/>
        <v>OC2179</v>
      </c>
      <c r="M211" s="47" t="str">
        <f t="shared" si="7"/>
        <v>PROGRAMAS DE SALUD</v>
      </c>
    </row>
    <row r="212" spans="1:13" x14ac:dyDescent="0.25">
      <c r="A212" s="38">
        <v>43833</v>
      </c>
      <c r="B212" s="39" t="s">
        <v>588</v>
      </c>
      <c r="C212" s="45" t="s">
        <v>2650</v>
      </c>
      <c r="D212" s="49" t="s">
        <v>287</v>
      </c>
      <c r="E212" s="40">
        <v>5042005</v>
      </c>
      <c r="F212" s="39" t="s">
        <v>331</v>
      </c>
      <c r="G212" s="41">
        <v>1600</v>
      </c>
      <c r="H212" s="42">
        <v>1178</v>
      </c>
      <c r="I212" s="39" t="s">
        <v>589</v>
      </c>
      <c r="J212" s="39" t="s">
        <v>590</v>
      </c>
      <c r="K212" s="39" t="s">
        <v>2447</v>
      </c>
      <c r="L212" s="47" t="str">
        <f t="shared" si="6"/>
        <v>OC7377</v>
      </c>
      <c r="M212" s="47" t="str">
        <f t="shared" si="7"/>
        <v>PROGRAMAS DE SALUD</v>
      </c>
    </row>
    <row r="213" spans="1:13" x14ac:dyDescent="0.25">
      <c r="A213" s="10">
        <v>43833</v>
      </c>
      <c r="B213" s="4" t="s">
        <v>591</v>
      </c>
      <c r="C213" s="46" t="s">
        <v>2651</v>
      </c>
      <c r="D213" s="50" t="s">
        <v>287</v>
      </c>
      <c r="E213" s="26">
        <v>5005970</v>
      </c>
      <c r="F213" s="4" t="s">
        <v>316</v>
      </c>
      <c r="G213" s="43">
        <v>96</v>
      </c>
      <c r="H213" s="44">
        <v>41</v>
      </c>
      <c r="I213" s="4" t="s">
        <v>589</v>
      </c>
      <c r="J213" s="4" t="s">
        <v>590</v>
      </c>
      <c r="K213" s="4" t="s">
        <v>2448</v>
      </c>
      <c r="L213" s="48" t="str">
        <f t="shared" si="6"/>
        <v>OC7149</v>
      </c>
      <c r="M213" s="47" t="str">
        <f t="shared" si="7"/>
        <v>PROGRAMAS DE SALUD</v>
      </c>
    </row>
    <row r="214" spans="1:13" x14ac:dyDescent="0.25">
      <c r="A214" s="38">
        <v>43833</v>
      </c>
      <c r="B214" s="39" t="s">
        <v>592</v>
      </c>
      <c r="C214" s="45" t="s">
        <v>2652</v>
      </c>
      <c r="D214" s="49" t="s">
        <v>287</v>
      </c>
      <c r="E214" s="40">
        <v>5042006</v>
      </c>
      <c r="F214" s="39" t="s">
        <v>593</v>
      </c>
      <c r="G214" s="41">
        <v>1600</v>
      </c>
      <c r="H214" s="42">
        <v>324</v>
      </c>
      <c r="I214" s="39" t="s">
        <v>589</v>
      </c>
      <c r="J214" s="39" t="s">
        <v>590</v>
      </c>
      <c r="K214" s="39" t="s">
        <v>2448</v>
      </c>
      <c r="L214" s="47" t="str">
        <f t="shared" si="6"/>
        <v>OC5520</v>
      </c>
      <c r="M214" s="47" t="str">
        <f t="shared" si="7"/>
        <v>PROGRAMAS DE SALUD</v>
      </c>
    </row>
    <row r="215" spans="1:13" x14ac:dyDescent="0.25">
      <c r="A215" s="10">
        <v>43833</v>
      </c>
      <c r="B215" s="4" t="s">
        <v>594</v>
      </c>
      <c r="C215" s="46" t="s">
        <v>2653</v>
      </c>
      <c r="D215" s="50" t="s">
        <v>287</v>
      </c>
      <c r="E215" s="26">
        <v>5006724</v>
      </c>
      <c r="F215" s="4" t="s">
        <v>334</v>
      </c>
      <c r="G215" s="43">
        <v>64</v>
      </c>
      <c r="H215" s="44">
        <v>635</v>
      </c>
      <c r="I215" s="4" t="s">
        <v>589</v>
      </c>
      <c r="J215" s="4" t="s">
        <v>590</v>
      </c>
      <c r="K215" s="4" t="s">
        <v>256</v>
      </c>
      <c r="L215" s="48" t="str">
        <f t="shared" si="6"/>
        <v>OC9306</v>
      </c>
      <c r="M215" s="47" t="str">
        <f t="shared" si="7"/>
        <v>PROGRAMAS DE SALUD</v>
      </c>
    </row>
    <row r="216" spans="1:13" x14ac:dyDescent="0.25">
      <c r="A216" s="38">
        <v>43833</v>
      </c>
      <c r="B216" s="39" t="s">
        <v>595</v>
      </c>
      <c r="C216" s="45" t="s">
        <v>2654</v>
      </c>
      <c r="D216" s="49" t="s">
        <v>287</v>
      </c>
      <c r="E216" s="40">
        <v>5003624</v>
      </c>
      <c r="F216" s="39" t="s">
        <v>596</v>
      </c>
      <c r="G216" s="41">
        <v>480</v>
      </c>
      <c r="H216" s="42">
        <v>298</v>
      </c>
      <c r="I216" s="39" t="s">
        <v>589</v>
      </c>
      <c r="J216" s="39" t="s">
        <v>590</v>
      </c>
      <c r="K216" s="39" t="s">
        <v>2448</v>
      </c>
      <c r="L216" s="47" t="str">
        <f t="shared" si="6"/>
        <v>OC7486</v>
      </c>
      <c r="M216" s="47" t="str">
        <f t="shared" si="7"/>
        <v>PROGRAMAS DE SALUD</v>
      </c>
    </row>
    <row r="217" spans="1:13" x14ac:dyDescent="0.25">
      <c r="A217" s="10">
        <v>43833</v>
      </c>
      <c r="B217" s="4" t="s">
        <v>597</v>
      </c>
      <c r="C217" s="46" t="s">
        <v>2655</v>
      </c>
      <c r="D217" s="50" t="s">
        <v>287</v>
      </c>
      <c r="E217" s="26">
        <v>5002277</v>
      </c>
      <c r="F217" s="4" t="s">
        <v>566</v>
      </c>
      <c r="G217" s="43">
        <v>800</v>
      </c>
      <c r="H217" s="44">
        <v>347</v>
      </c>
      <c r="I217" s="4" t="s">
        <v>589</v>
      </c>
      <c r="J217" s="4" t="s">
        <v>590</v>
      </c>
      <c r="K217" s="4" t="s">
        <v>2447</v>
      </c>
      <c r="L217" s="48" t="str">
        <f t="shared" si="6"/>
        <v>OC599</v>
      </c>
      <c r="M217" s="47" t="str">
        <f t="shared" si="7"/>
        <v>PROGRAMAS DE SALUD</v>
      </c>
    </row>
    <row r="218" spans="1:13" x14ac:dyDescent="0.25">
      <c r="A218" s="38">
        <v>43833</v>
      </c>
      <c r="B218" s="39" t="s">
        <v>598</v>
      </c>
      <c r="C218" s="45" t="s">
        <v>2656</v>
      </c>
      <c r="D218" s="49" t="s">
        <v>287</v>
      </c>
      <c r="E218" s="40">
        <v>5002800</v>
      </c>
      <c r="F218" s="39" t="s">
        <v>599</v>
      </c>
      <c r="G218" s="41">
        <v>480</v>
      </c>
      <c r="H218" s="42">
        <v>142</v>
      </c>
      <c r="I218" s="39" t="s">
        <v>589</v>
      </c>
      <c r="J218" s="39" t="s">
        <v>590</v>
      </c>
      <c r="K218" s="39" t="s">
        <v>2448</v>
      </c>
      <c r="L218" s="47" t="str">
        <f t="shared" si="6"/>
        <v>OC8843</v>
      </c>
      <c r="M218" s="47" t="str">
        <f t="shared" si="7"/>
        <v>PROGRAMAS DE SALUD</v>
      </c>
    </row>
    <row r="219" spans="1:13" x14ac:dyDescent="0.25">
      <c r="A219" s="10">
        <v>43833</v>
      </c>
      <c r="B219" s="4" t="s">
        <v>600</v>
      </c>
      <c r="C219" s="46" t="s">
        <v>2657</v>
      </c>
      <c r="D219" s="50" t="s">
        <v>287</v>
      </c>
      <c r="E219" s="26">
        <v>5002829</v>
      </c>
      <c r="F219" s="4" t="s">
        <v>336</v>
      </c>
      <c r="G219" s="43">
        <v>800</v>
      </c>
      <c r="H219" s="44">
        <v>309</v>
      </c>
      <c r="I219" s="4" t="s">
        <v>589</v>
      </c>
      <c r="J219" s="4" t="s">
        <v>590</v>
      </c>
      <c r="K219" s="4" t="s">
        <v>2448</v>
      </c>
      <c r="L219" s="48" t="str">
        <f t="shared" si="6"/>
        <v>OC9599</v>
      </c>
      <c r="M219" s="47" t="str">
        <f t="shared" si="7"/>
        <v>PROGRAMAS DE SALUD</v>
      </c>
    </row>
    <row r="220" spans="1:13" x14ac:dyDescent="0.25">
      <c r="A220" s="38">
        <v>43833</v>
      </c>
      <c r="B220" s="39" t="s">
        <v>601</v>
      </c>
      <c r="C220" s="45" t="s">
        <v>2658</v>
      </c>
      <c r="D220" s="49" t="s">
        <v>287</v>
      </c>
      <c r="E220" s="40">
        <v>5002830</v>
      </c>
      <c r="F220" s="39" t="s">
        <v>327</v>
      </c>
      <c r="G220" s="41">
        <v>800</v>
      </c>
      <c r="H220" s="42">
        <v>400</v>
      </c>
      <c r="I220" s="39" t="s">
        <v>589</v>
      </c>
      <c r="J220" s="39" t="s">
        <v>590</v>
      </c>
      <c r="K220" s="39" t="s">
        <v>2447</v>
      </c>
      <c r="L220" s="47" t="str">
        <f t="shared" si="6"/>
        <v>OC5758</v>
      </c>
      <c r="M220" s="47" t="str">
        <f t="shared" si="7"/>
        <v>PROGRAMAS DE SALUD</v>
      </c>
    </row>
    <row r="221" spans="1:13" x14ac:dyDescent="0.25">
      <c r="A221" s="10">
        <v>43833</v>
      </c>
      <c r="B221" s="4" t="s">
        <v>602</v>
      </c>
      <c r="C221" s="46" t="s">
        <v>2659</v>
      </c>
      <c r="D221" s="50" t="s">
        <v>287</v>
      </c>
      <c r="E221" s="26">
        <v>5003305</v>
      </c>
      <c r="F221" s="4" t="s">
        <v>325</v>
      </c>
      <c r="G221" s="43">
        <v>2400</v>
      </c>
      <c r="H221" s="44">
        <v>909</v>
      </c>
      <c r="I221" s="4" t="s">
        <v>589</v>
      </c>
      <c r="J221" s="4" t="s">
        <v>590</v>
      </c>
      <c r="K221" s="4" t="s">
        <v>2448</v>
      </c>
      <c r="L221" s="48" t="str">
        <f t="shared" si="6"/>
        <v>OC9244</v>
      </c>
      <c r="M221" s="47" t="str">
        <f t="shared" si="7"/>
        <v>PROGRAMAS DE SALUD</v>
      </c>
    </row>
    <row r="222" spans="1:13" x14ac:dyDescent="0.25">
      <c r="A222" s="38">
        <v>43833</v>
      </c>
      <c r="B222" s="39" t="s">
        <v>603</v>
      </c>
      <c r="C222" s="45" t="s">
        <v>2660</v>
      </c>
      <c r="D222" s="49" t="s">
        <v>287</v>
      </c>
      <c r="E222" s="40">
        <v>5003393</v>
      </c>
      <c r="F222" s="39" t="s">
        <v>604</v>
      </c>
      <c r="G222" s="41">
        <v>1200</v>
      </c>
      <c r="H222" s="42">
        <v>1383</v>
      </c>
      <c r="I222" s="39" t="s">
        <v>589</v>
      </c>
      <c r="J222" s="39" t="s">
        <v>590</v>
      </c>
      <c r="K222" s="39" t="s">
        <v>2448</v>
      </c>
      <c r="L222" s="47" t="str">
        <f t="shared" si="6"/>
        <v>OC3259</v>
      </c>
      <c r="M222" s="47" t="str">
        <f t="shared" si="7"/>
        <v>PROGRAMAS DE SALUD</v>
      </c>
    </row>
    <row r="223" spans="1:13" x14ac:dyDescent="0.25">
      <c r="A223" s="10">
        <v>43833</v>
      </c>
      <c r="B223" s="4" t="s">
        <v>605</v>
      </c>
      <c r="C223" s="46" t="s">
        <v>2661</v>
      </c>
      <c r="D223" s="50" t="s">
        <v>287</v>
      </c>
      <c r="E223" s="26">
        <v>5045409</v>
      </c>
      <c r="F223" s="4" t="s">
        <v>606</v>
      </c>
      <c r="G223" s="43">
        <v>480</v>
      </c>
      <c r="H223" s="44">
        <v>99</v>
      </c>
      <c r="I223" s="4" t="s">
        <v>589</v>
      </c>
      <c r="J223" s="4" t="s">
        <v>590</v>
      </c>
      <c r="K223" s="4" t="s">
        <v>2448</v>
      </c>
      <c r="L223" s="48" t="str">
        <f t="shared" si="6"/>
        <v>OC7279</v>
      </c>
      <c r="M223" s="47" t="str">
        <f t="shared" si="7"/>
        <v>PROGRAMAS DE SALUD</v>
      </c>
    </row>
    <row r="224" spans="1:13" x14ac:dyDescent="0.25">
      <c r="A224" s="38">
        <v>43833</v>
      </c>
      <c r="B224" s="39" t="s">
        <v>607</v>
      </c>
      <c r="C224" s="45" t="s">
        <v>2662</v>
      </c>
      <c r="D224" s="49" t="s">
        <v>287</v>
      </c>
      <c r="E224" s="40">
        <v>5004772</v>
      </c>
      <c r="F224" s="39" t="s">
        <v>304</v>
      </c>
      <c r="G224" s="41">
        <v>400</v>
      </c>
      <c r="H224" s="42">
        <v>604</v>
      </c>
      <c r="I224" s="39" t="s">
        <v>589</v>
      </c>
      <c r="J224" s="39" t="s">
        <v>590</v>
      </c>
      <c r="K224" s="39" t="s">
        <v>2447</v>
      </c>
      <c r="L224" s="47" t="str">
        <f t="shared" si="6"/>
        <v>OC5461</v>
      </c>
      <c r="M224" s="47" t="str">
        <f t="shared" si="7"/>
        <v>PROGRAMAS DE SALUD</v>
      </c>
    </row>
    <row r="225" spans="1:13" x14ac:dyDescent="0.25">
      <c r="A225" s="10">
        <v>43833</v>
      </c>
      <c r="B225" s="4" t="s">
        <v>608</v>
      </c>
      <c r="C225" s="46" t="s">
        <v>2663</v>
      </c>
      <c r="D225" s="50" t="s">
        <v>287</v>
      </c>
      <c r="E225" s="26">
        <v>5072480</v>
      </c>
      <c r="F225" s="4" t="s">
        <v>609</v>
      </c>
      <c r="G225" s="43">
        <v>8</v>
      </c>
      <c r="H225" s="44">
        <v>72</v>
      </c>
      <c r="I225" s="4" t="s">
        <v>589</v>
      </c>
      <c r="J225" s="4" t="s">
        <v>590</v>
      </c>
      <c r="K225" s="4" t="s">
        <v>2448</v>
      </c>
      <c r="L225" s="48" t="str">
        <f t="shared" si="6"/>
        <v>OC888</v>
      </c>
      <c r="M225" s="47" t="str">
        <f t="shared" si="7"/>
        <v>PROGRAMAS DE SALUD</v>
      </c>
    </row>
    <row r="226" spans="1:13" x14ac:dyDescent="0.25">
      <c r="A226" s="38">
        <v>43833</v>
      </c>
      <c r="B226" s="39" t="s">
        <v>610</v>
      </c>
      <c r="C226" s="45" t="s">
        <v>2664</v>
      </c>
      <c r="D226" s="49" t="s">
        <v>287</v>
      </c>
      <c r="E226" s="40">
        <v>5006073</v>
      </c>
      <c r="F226" s="39" t="s">
        <v>611</v>
      </c>
      <c r="G226" s="41">
        <v>1600</v>
      </c>
      <c r="H226" s="42">
        <v>1498</v>
      </c>
      <c r="I226" s="39" t="s">
        <v>589</v>
      </c>
      <c r="J226" s="39" t="s">
        <v>590</v>
      </c>
      <c r="K226" s="39" t="s">
        <v>256</v>
      </c>
      <c r="L226" s="47" t="str">
        <f t="shared" si="6"/>
        <v>OC8073</v>
      </c>
      <c r="M226" s="47" t="str">
        <f t="shared" si="7"/>
        <v>PROGRAMAS DE SALUD</v>
      </c>
    </row>
    <row r="227" spans="1:13" x14ac:dyDescent="0.25">
      <c r="A227" s="10">
        <v>43833</v>
      </c>
      <c r="B227" s="4" t="s">
        <v>612</v>
      </c>
      <c r="C227" s="46" t="s">
        <v>2665</v>
      </c>
      <c r="D227" s="50" t="s">
        <v>287</v>
      </c>
      <c r="E227" s="26">
        <v>5041760</v>
      </c>
      <c r="F227" s="4" t="s">
        <v>613</v>
      </c>
      <c r="G227" s="43">
        <v>3840</v>
      </c>
      <c r="H227" s="44">
        <v>888</v>
      </c>
      <c r="I227" s="4" t="s">
        <v>589</v>
      </c>
      <c r="J227" s="4" t="s">
        <v>590</v>
      </c>
      <c r="K227" s="4" t="s">
        <v>2448</v>
      </c>
      <c r="L227" s="48" t="str">
        <f t="shared" si="6"/>
        <v>OC4000</v>
      </c>
      <c r="M227" s="47" t="str">
        <f t="shared" si="7"/>
        <v>PROGRAMAS DE SALUD</v>
      </c>
    </row>
    <row r="228" spans="1:13" x14ac:dyDescent="0.25">
      <c r="A228" s="38">
        <v>43833</v>
      </c>
      <c r="B228" s="39" t="s">
        <v>614</v>
      </c>
      <c r="C228" s="45" t="s">
        <v>2666</v>
      </c>
      <c r="D228" s="49" t="s">
        <v>287</v>
      </c>
      <c r="E228" s="40">
        <v>5041817</v>
      </c>
      <c r="F228" s="39" t="s">
        <v>333</v>
      </c>
      <c r="G228" s="41">
        <v>800</v>
      </c>
      <c r="H228" s="42">
        <v>1500</v>
      </c>
      <c r="I228" s="39" t="s">
        <v>589</v>
      </c>
      <c r="J228" s="39" t="s">
        <v>590</v>
      </c>
      <c r="K228" s="39" t="s">
        <v>2448</v>
      </c>
      <c r="L228" s="47" t="str">
        <f t="shared" si="6"/>
        <v>OC5093</v>
      </c>
      <c r="M228" s="47" t="str">
        <f t="shared" si="7"/>
        <v>PROGRAMAS DE SALUD</v>
      </c>
    </row>
    <row r="229" spans="1:13" x14ac:dyDescent="0.25">
      <c r="A229" s="10">
        <v>43833</v>
      </c>
      <c r="B229" s="4" t="s">
        <v>615</v>
      </c>
      <c r="C229" s="46" t="s">
        <v>2667</v>
      </c>
      <c r="D229" s="50" t="s">
        <v>287</v>
      </c>
      <c r="E229" s="26">
        <v>5044288</v>
      </c>
      <c r="F229" s="4" t="s">
        <v>288</v>
      </c>
      <c r="G229" s="43">
        <v>960</v>
      </c>
      <c r="H229" s="44">
        <v>587</v>
      </c>
      <c r="I229" s="4" t="s">
        <v>589</v>
      </c>
      <c r="J229" s="4" t="s">
        <v>590</v>
      </c>
      <c r="K229" s="4" t="s">
        <v>2448</v>
      </c>
      <c r="L229" s="48" t="str">
        <f t="shared" si="6"/>
        <v>OC2097</v>
      </c>
      <c r="M229" s="47" t="str">
        <f t="shared" si="7"/>
        <v>PROGRAMAS DE SALUD</v>
      </c>
    </row>
    <row r="230" spans="1:13" x14ac:dyDescent="0.25">
      <c r="A230" s="38">
        <v>43833</v>
      </c>
      <c r="B230" s="39" t="s">
        <v>616</v>
      </c>
      <c r="C230" s="45" t="s">
        <v>2668</v>
      </c>
      <c r="D230" s="49" t="s">
        <v>287</v>
      </c>
      <c r="E230" s="40">
        <v>5045946</v>
      </c>
      <c r="F230" s="39" t="s">
        <v>617</v>
      </c>
      <c r="G230" s="41">
        <v>800</v>
      </c>
      <c r="H230" s="42">
        <v>1417</v>
      </c>
      <c r="I230" s="39" t="s">
        <v>589</v>
      </c>
      <c r="J230" s="39" t="s">
        <v>590</v>
      </c>
      <c r="K230" s="39" t="s">
        <v>2448</v>
      </c>
      <c r="L230" s="47" t="str">
        <f t="shared" si="6"/>
        <v>OC5869</v>
      </c>
      <c r="M230" s="47" t="str">
        <f t="shared" si="7"/>
        <v>PROGRAMAS DE SALUD</v>
      </c>
    </row>
    <row r="231" spans="1:13" x14ac:dyDescent="0.25">
      <c r="A231" s="10">
        <v>43833</v>
      </c>
      <c r="B231" s="4" t="s">
        <v>618</v>
      </c>
      <c r="C231" s="46" t="s">
        <v>2669</v>
      </c>
      <c r="D231" s="50" t="s">
        <v>287</v>
      </c>
      <c r="E231" s="26">
        <v>5045947</v>
      </c>
      <c r="F231" s="4" t="s">
        <v>308</v>
      </c>
      <c r="G231" s="43">
        <v>1600</v>
      </c>
      <c r="H231" s="44">
        <v>544</v>
      </c>
      <c r="I231" s="4" t="s">
        <v>589</v>
      </c>
      <c r="J231" s="4" t="s">
        <v>590</v>
      </c>
      <c r="K231" s="4" t="s">
        <v>256</v>
      </c>
      <c r="L231" s="48" t="str">
        <f t="shared" si="6"/>
        <v>OC8317</v>
      </c>
      <c r="M231" s="47" t="str">
        <f t="shared" si="7"/>
        <v>PROGRAMAS DE SALUD</v>
      </c>
    </row>
    <row r="232" spans="1:13" x14ac:dyDescent="0.25">
      <c r="A232" s="38">
        <v>43833</v>
      </c>
      <c r="B232" s="39" t="s">
        <v>619</v>
      </c>
      <c r="C232" s="45" t="s">
        <v>2670</v>
      </c>
      <c r="D232" s="49" t="s">
        <v>287</v>
      </c>
      <c r="E232" s="40">
        <v>5048154</v>
      </c>
      <c r="F232" s="39" t="s">
        <v>310</v>
      </c>
      <c r="G232" s="41">
        <v>48</v>
      </c>
      <c r="H232" s="42">
        <v>1459</v>
      </c>
      <c r="I232" s="39" t="s">
        <v>589</v>
      </c>
      <c r="J232" s="39" t="s">
        <v>590</v>
      </c>
      <c r="K232" s="39" t="s">
        <v>2448</v>
      </c>
      <c r="L232" s="47" t="str">
        <f t="shared" si="6"/>
        <v>OC5469</v>
      </c>
      <c r="M232" s="47" t="str">
        <f t="shared" si="7"/>
        <v>PROGRAMAS DE SALUD</v>
      </c>
    </row>
    <row r="233" spans="1:13" x14ac:dyDescent="0.25">
      <c r="A233" s="10">
        <v>43833</v>
      </c>
      <c r="B233" s="4" t="s">
        <v>620</v>
      </c>
      <c r="C233" s="46" t="s">
        <v>2671</v>
      </c>
      <c r="D233" s="50" t="s">
        <v>287</v>
      </c>
      <c r="E233" s="26">
        <v>5069521</v>
      </c>
      <c r="F233" s="4" t="s">
        <v>314</v>
      </c>
      <c r="G233" s="43">
        <v>80</v>
      </c>
      <c r="H233" s="44">
        <v>432</v>
      </c>
      <c r="I233" s="4" t="s">
        <v>589</v>
      </c>
      <c r="J233" s="4" t="s">
        <v>590</v>
      </c>
      <c r="K233" s="4" t="s">
        <v>2448</v>
      </c>
      <c r="L233" s="48" t="str">
        <f t="shared" si="6"/>
        <v>OC8038</v>
      </c>
      <c r="M233" s="47" t="str">
        <f t="shared" si="7"/>
        <v>PROGRAMAS DE SALUD</v>
      </c>
    </row>
    <row r="234" spans="1:13" x14ac:dyDescent="0.25">
      <c r="A234" s="38">
        <v>43833</v>
      </c>
      <c r="B234" s="39" t="s">
        <v>621</v>
      </c>
      <c r="C234" s="45" t="s">
        <v>2672</v>
      </c>
      <c r="D234" s="49" t="s">
        <v>287</v>
      </c>
      <c r="E234" s="40">
        <v>5003431</v>
      </c>
      <c r="F234" s="39" t="s">
        <v>622</v>
      </c>
      <c r="G234" s="41">
        <v>1600</v>
      </c>
      <c r="H234" s="42">
        <v>1225</v>
      </c>
      <c r="I234" s="39" t="s">
        <v>589</v>
      </c>
      <c r="J234" s="39" t="s">
        <v>590</v>
      </c>
      <c r="K234" s="39" t="s">
        <v>2447</v>
      </c>
      <c r="L234" s="47" t="str">
        <f t="shared" si="6"/>
        <v>OC3094</v>
      </c>
      <c r="M234" s="47" t="str">
        <f t="shared" si="7"/>
        <v>PROGRAMAS DE SALUD</v>
      </c>
    </row>
    <row r="235" spans="1:13" x14ac:dyDescent="0.25">
      <c r="A235" s="10">
        <v>43833</v>
      </c>
      <c r="B235" s="4" t="s">
        <v>623</v>
      </c>
      <c r="C235" s="46" t="s">
        <v>2673</v>
      </c>
      <c r="D235" s="50" t="s">
        <v>287</v>
      </c>
      <c r="E235" s="26">
        <v>5069521</v>
      </c>
      <c r="F235" s="4" t="s">
        <v>314</v>
      </c>
      <c r="G235" s="43">
        <v>16</v>
      </c>
      <c r="H235" s="44">
        <v>1011</v>
      </c>
      <c r="I235" s="4" t="s">
        <v>624</v>
      </c>
      <c r="J235" s="4" t="s">
        <v>625</v>
      </c>
      <c r="K235" s="4" t="s">
        <v>2447</v>
      </c>
      <c r="L235" s="48" t="str">
        <f t="shared" si="6"/>
        <v>OC5935</v>
      </c>
      <c r="M235" s="47" t="str">
        <f t="shared" si="7"/>
        <v>PROGRAMAS DE SALUD</v>
      </c>
    </row>
    <row r="236" spans="1:13" x14ac:dyDescent="0.25">
      <c r="A236" s="38">
        <v>43833</v>
      </c>
      <c r="B236" s="39" t="s">
        <v>626</v>
      </c>
      <c r="C236" s="45" t="s">
        <v>2674</v>
      </c>
      <c r="D236" s="49" t="s">
        <v>287</v>
      </c>
      <c r="E236" s="40">
        <v>5002829</v>
      </c>
      <c r="F236" s="39" t="s">
        <v>336</v>
      </c>
      <c r="G236" s="41">
        <v>800</v>
      </c>
      <c r="H236" s="42">
        <v>975</v>
      </c>
      <c r="I236" s="39" t="s">
        <v>624</v>
      </c>
      <c r="J236" s="39" t="s">
        <v>625</v>
      </c>
      <c r="K236" s="39" t="s">
        <v>2448</v>
      </c>
      <c r="L236" s="47" t="str">
        <f t="shared" si="6"/>
        <v>OC6764</v>
      </c>
      <c r="M236" s="47" t="str">
        <f t="shared" si="7"/>
        <v>PROGRAMAS DE SALUD</v>
      </c>
    </row>
    <row r="237" spans="1:13" x14ac:dyDescent="0.25">
      <c r="A237" s="10">
        <v>43833</v>
      </c>
      <c r="B237" s="4" t="s">
        <v>627</v>
      </c>
      <c r="C237" s="46" t="s">
        <v>2675</v>
      </c>
      <c r="D237" s="50" t="s">
        <v>287</v>
      </c>
      <c r="E237" s="26">
        <v>5005355</v>
      </c>
      <c r="F237" s="4" t="s">
        <v>628</v>
      </c>
      <c r="G237" s="43">
        <v>1600</v>
      </c>
      <c r="H237" s="44">
        <v>817</v>
      </c>
      <c r="I237" s="4" t="s">
        <v>624</v>
      </c>
      <c r="J237" s="4" t="s">
        <v>625</v>
      </c>
      <c r="K237" s="4" t="s">
        <v>2448</v>
      </c>
      <c r="L237" s="48" t="str">
        <f t="shared" si="6"/>
        <v>OC8007</v>
      </c>
      <c r="M237" s="47" t="str">
        <f t="shared" si="7"/>
        <v>PROGRAMAS DE SALUD</v>
      </c>
    </row>
    <row r="238" spans="1:13" x14ac:dyDescent="0.25">
      <c r="A238" s="38">
        <v>43833</v>
      </c>
      <c r="B238" s="39" t="s">
        <v>629</v>
      </c>
      <c r="C238" s="45" t="s">
        <v>2676</v>
      </c>
      <c r="D238" s="49" t="s">
        <v>287</v>
      </c>
      <c r="E238" s="40">
        <v>5002830</v>
      </c>
      <c r="F238" s="39" t="s">
        <v>327</v>
      </c>
      <c r="G238" s="41">
        <v>400</v>
      </c>
      <c r="H238" s="42">
        <v>1054</v>
      </c>
      <c r="I238" s="39" t="s">
        <v>624</v>
      </c>
      <c r="J238" s="39" t="s">
        <v>625</v>
      </c>
      <c r="K238" s="39" t="s">
        <v>2448</v>
      </c>
      <c r="L238" s="47" t="str">
        <f t="shared" si="6"/>
        <v>OC632</v>
      </c>
      <c r="M238" s="47" t="str">
        <f t="shared" si="7"/>
        <v>PROGRAMAS DE SALUD</v>
      </c>
    </row>
    <row r="239" spans="1:13" x14ac:dyDescent="0.25">
      <c r="A239" s="10">
        <v>43833</v>
      </c>
      <c r="B239" s="4" t="s">
        <v>630</v>
      </c>
      <c r="C239" s="46" t="s">
        <v>2677</v>
      </c>
      <c r="D239" s="50" t="s">
        <v>287</v>
      </c>
      <c r="E239" s="26">
        <v>5004415</v>
      </c>
      <c r="F239" s="4" t="s">
        <v>296</v>
      </c>
      <c r="G239" s="43">
        <v>8</v>
      </c>
      <c r="H239" s="44">
        <v>733</v>
      </c>
      <c r="I239" s="4" t="s">
        <v>624</v>
      </c>
      <c r="J239" s="4" t="s">
        <v>625</v>
      </c>
      <c r="K239" s="4" t="s">
        <v>256</v>
      </c>
      <c r="L239" s="48" t="str">
        <f t="shared" si="6"/>
        <v>OC9984</v>
      </c>
      <c r="M239" s="47" t="str">
        <f t="shared" si="7"/>
        <v>PROGRAMAS DE SALUD</v>
      </c>
    </row>
    <row r="240" spans="1:13" x14ac:dyDescent="0.25">
      <c r="A240" s="38">
        <v>43833</v>
      </c>
      <c r="B240" s="39" t="s">
        <v>631</v>
      </c>
      <c r="C240" s="45" t="s">
        <v>2459</v>
      </c>
      <c r="D240" s="49" t="s">
        <v>287</v>
      </c>
      <c r="E240" s="40">
        <v>5004421</v>
      </c>
      <c r="F240" s="39" t="s">
        <v>292</v>
      </c>
      <c r="G240" s="41">
        <v>64</v>
      </c>
      <c r="H240" s="42">
        <v>1447</v>
      </c>
      <c r="I240" s="39" t="s">
        <v>624</v>
      </c>
      <c r="J240" s="39" t="s">
        <v>625</v>
      </c>
      <c r="K240" s="39" t="s">
        <v>2448</v>
      </c>
      <c r="L240" s="47" t="str">
        <f t="shared" si="6"/>
        <v>OC3803</v>
      </c>
      <c r="M240" s="47" t="str">
        <f t="shared" si="7"/>
        <v>PROGRAMAS DE SALUD</v>
      </c>
    </row>
    <row r="241" spans="1:13" x14ac:dyDescent="0.25">
      <c r="A241" s="10">
        <v>43833</v>
      </c>
      <c r="B241" s="4" t="s">
        <v>632</v>
      </c>
      <c r="C241" s="46" t="s">
        <v>2678</v>
      </c>
      <c r="D241" s="50" t="s">
        <v>287</v>
      </c>
      <c r="E241" s="26">
        <v>5005970</v>
      </c>
      <c r="F241" s="4" t="s">
        <v>316</v>
      </c>
      <c r="G241" s="43">
        <v>32</v>
      </c>
      <c r="H241" s="44">
        <v>998</v>
      </c>
      <c r="I241" s="4" t="s">
        <v>624</v>
      </c>
      <c r="J241" s="4" t="s">
        <v>625</v>
      </c>
      <c r="K241" s="4" t="s">
        <v>2448</v>
      </c>
      <c r="L241" s="48" t="str">
        <f t="shared" si="6"/>
        <v>OC6773</v>
      </c>
      <c r="M241" s="47" t="str">
        <f t="shared" si="7"/>
        <v>PROGRAMAS DE SALUD</v>
      </c>
    </row>
    <row r="242" spans="1:13" x14ac:dyDescent="0.25">
      <c r="A242" s="38">
        <v>43833</v>
      </c>
      <c r="B242" s="39" t="s">
        <v>633</v>
      </c>
      <c r="C242" s="45" t="s">
        <v>2679</v>
      </c>
      <c r="D242" s="49" t="s">
        <v>287</v>
      </c>
      <c r="E242" s="40">
        <v>5006724</v>
      </c>
      <c r="F242" s="39" t="s">
        <v>334</v>
      </c>
      <c r="G242" s="41">
        <v>160</v>
      </c>
      <c r="H242" s="42">
        <v>212</v>
      </c>
      <c r="I242" s="39" t="s">
        <v>624</v>
      </c>
      <c r="J242" s="39" t="s">
        <v>625</v>
      </c>
      <c r="K242" s="39" t="s">
        <v>2448</v>
      </c>
      <c r="L242" s="47" t="str">
        <f t="shared" si="6"/>
        <v>OC4667</v>
      </c>
      <c r="M242" s="47" t="str">
        <f t="shared" si="7"/>
        <v>PROGRAMAS DE SALUD</v>
      </c>
    </row>
    <row r="243" spans="1:13" x14ac:dyDescent="0.25">
      <c r="A243" s="10">
        <v>43833</v>
      </c>
      <c r="B243" s="4" t="s">
        <v>634</v>
      </c>
      <c r="C243" s="46" t="s">
        <v>2680</v>
      </c>
      <c r="D243" s="50" t="s">
        <v>287</v>
      </c>
      <c r="E243" s="26">
        <v>5043829</v>
      </c>
      <c r="F243" s="4" t="s">
        <v>340</v>
      </c>
      <c r="G243" s="43">
        <v>125</v>
      </c>
      <c r="H243" s="44">
        <v>255</v>
      </c>
      <c r="I243" s="4" t="s">
        <v>624</v>
      </c>
      <c r="J243" s="4" t="s">
        <v>625</v>
      </c>
      <c r="K243" s="4" t="s">
        <v>2448</v>
      </c>
      <c r="L243" s="48" t="str">
        <f t="shared" si="6"/>
        <v>OC7371</v>
      </c>
      <c r="M243" s="47" t="str">
        <f t="shared" si="7"/>
        <v>PROGRAMAS DE SALUD</v>
      </c>
    </row>
    <row r="244" spans="1:13" x14ac:dyDescent="0.25">
      <c r="A244" s="38">
        <v>43833</v>
      </c>
      <c r="B244" s="39" t="s">
        <v>635</v>
      </c>
      <c r="C244" s="45" t="s">
        <v>2681</v>
      </c>
      <c r="D244" s="49" t="s">
        <v>287</v>
      </c>
      <c r="E244" s="40">
        <v>5067125</v>
      </c>
      <c r="F244" s="39" t="s">
        <v>636</v>
      </c>
      <c r="G244" s="41">
        <v>480</v>
      </c>
      <c r="H244" s="42">
        <v>698</v>
      </c>
      <c r="I244" s="39" t="s">
        <v>624</v>
      </c>
      <c r="J244" s="39" t="s">
        <v>625</v>
      </c>
      <c r="K244" s="39" t="s">
        <v>2448</v>
      </c>
      <c r="L244" s="47" t="str">
        <f t="shared" si="6"/>
        <v>OC5887</v>
      </c>
      <c r="M244" s="47" t="str">
        <f t="shared" si="7"/>
        <v>PROGRAMAS DE SALUD</v>
      </c>
    </row>
    <row r="245" spans="1:13" x14ac:dyDescent="0.25">
      <c r="A245" s="10">
        <v>43833</v>
      </c>
      <c r="B245" s="4" t="s">
        <v>637</v>
      </c>
      <c r="C245" s="46" t="s">
        <v>2682</v>
      </c>
      <c r="D245" s="50" t="s">
        <v>287</v>
      </c>
      <c r="E245" s="26">
        <v>5045946</v>
      </c>
      <c r="F245" s="4" t="s">
        <v>617</v>
      </c>
      <c r="G245" s="43">
        <v>800</v>
      </c>
      <c r="H245" s="44">
        <v>1317</v>
      </c>
      <c r="I245" s="4" t="s">
        <v>624</v>
      </c>
      <c r="J245" s="4" t="s">
        <v>625</v>
      </c>
      <c r="K245" s="4" t="s">
        <v>2448</v>
      </c>
      <c r="L245" s="48" t="str">
        <f t="shared" si="6"/>
        <v>OC3583</v>
      </c>
      <c r="M245" s="47" t="str">
        <f t="shared" si="7"/>
        <v>PROGRAMAS DE SALUD</v>
      </c>
    </row>
    <row r="246" spans="1:13" x14ac:dyDescent="0.25">
      <c r="A246" s="38">
        <v>43833</v>
      </c>
      <c r="B246" s="39" t="s">
        <v>638</v>
      </c>
      <c r="C246" s="45" t="s">
        <v>2683</v>
      </c>
      <c r="D246" s="49" t="s">
        <v>287</v>
      </c>
      <c r="E246" s="40">
        <v>5072480</v>
      </c>
      <c r="F246" s="39" t="s">
        <v>609</v>
      </c>
      <c r="G246" s="41">
        <v>5</v>
      </c>
      <c r="H246" s="42">
        <v>357</v>
      </c>
      <c r="I246" s="39" t="s">
        <v>624</v>
      </c>
      <c r="J246" s="39" t="s">
        <v>625</v>
      </c>
      <c r="K246" s="39" t="s">
        <v>2448</v>
      </c>
      <c r="L246" s="47" t="str">
        <f t="shared" si="6"/>
        <v>OC1557</v>
      </c>
      <c r="M246" s="47" t="str">
        <f t="shared" si="7"/>
        <v>PROGRAMAS DE SALUD</v>
      </c>
    </row>
    <row r="247" spans="1:13" x14ac:dyDescent="0.25">
      <c r="A247" s="10">
        <v>43833</v>
      </c>
      <c r="B247" s="4" t="s">
        <v>639</v>
      </c>
      <c r="C247" s="46" t="s">
        <v>2684</v>
      </c>
      <c r="D247" s="50" t="s">
        <v>287</v>
      </c>
      <c r="E247" s="26">
        <v>5045947</v>
      </c>
      <c r="F247" s="4" t="s">
        <v>308</v>
      </c>
      <c r="G247" s="43">
        <v>1600</v>
      </c>
      <c r="H247" s="44">
        <v>143</v>
      </c>
      <c r="I247" s="4" t="s">
        <v>624</v>
      </c>
      <c r="J247" s="4" t="s">
        <v>625</v>
      </c>
      <c r="K247" s="4" t="s">
        <v>256</v>
      </c>
      <c r="L247" s="48" t="str">
        <f t="shared" si="6"/>
        <v>OC5034</v>
      </c>
      <c r="M247" s="47" t="str">
        <f t="shared" si="7"/>
        <v>PROGRAMAS DE SALUD</v>
      </c>
    </row>
    <row r="248" spans="1:13" x14ac:dyDescent="0.25">
      <c r="A248" s="38">
        <v>43833</v>
      </c>
      <c r="B248" s="39" t="s">
        <v>640</v>
      </c>
      <c r="C248" s="45" t="s">
        <v>2685</v>
      </c>
      <c r="D248" s="49" t="s">
        <v>287</v>
      </c>
      <c r="E248" s="40">
        <v>5044288</v>
      </c>
      <c r="F248" s="39" t="s">
        <v>288</v>
      </c>
      <c r="G248" s="41">
        <v>480</v>
      </c>
      <c r="H248" s="42">
        <v>1300</v>
      </c>
      <c r="I248" s="39" t="s">
        <v>641</v>
      </c>
      <c r="J248" s="39" t="s">
        <v>642</v>
      </c>
      <c r="K248" s="39" t="s">
        <v>2447</v>
      </c>
      <c r="L248" s="47" t="str">
        <f t="shared" si="6"/>
        <v>OC9191</v>
      </c>
      <c r="M248" s="47" t="str">
        <f t="shared" si="7"/>
        <v>PROGRAMAS DE SALUD</v>
      </c>
    </row>
    <row r="249" spans="1:13" x14ac:dyDescent="0.25">
      <c r="A249" s="10">
        <v>43833</v>
      </c>
      <c r="B249" s="4" t="s">
        <v>643</v>
      </c>
      <c r="C249" s="46" t="s">
        <v>2686</v>
      </c>
      <c r="D249" s="50" t="s">
        <v>287</v>
      </c>
      <c r="E249" s="26">
        <v>5002829</v>
      </c>
      <c r="F249" s="4" t="s">
        <v>336</v>
      </c>
      <c r="G249" s="43">
        <v>400</v>
      </c>
      <c r="H249" s="44">
        <v>840</v>
      </c>
      <c r="I249" s="4" t="s">
        <v>641</v>
      </c>
      <c r="J249" s="4" t="s">
        <v>642</v>
      </c>
      <c r="K249" s="4" t="s">
        <v>2448</v>
      </c>
      <c r="L249" s="48" t="str">
        <f t="shared" si="6"/>
        <v>OC4019</v>
      </c>
      <c r="M249" s="47" t="str">
        <f t="shared" si="7"/>
        <v>PROGRAMAS DE SALUD</v>
      </c>
    </row>
    <row r="250" spans="1:13" x14ac:dyDescent="0.25">
      <c r="A250" s="38">
        <v>43833</v>
      </c>
      <c r="B250" s="39" t="s">
        <v>644</v>
      </c>
      <c r="C250" s="45" t="s">
        <v>2687</v>
      </c>
      <c r="D250" s="49" t="s">
        <v>287</v>
      </c>
      <c r="E250" s="40">
        <v>5004772</v>
      </c>
      <c r="F250" s="39" t="s">
        <v>304</v>
      </c>
      <c r="G250" s="41">
        <v>400</v>
      </c>
      <c r="H250" s="42">
        <v>85</v>
      </c>
      <c r="I250" s="39" t="s">
        <v>641</v>
      </c>
      <c r="J250" s="39" t="s">
        <v>642</v>
      </c>
      <c r="K250" s="39" t="s">
        <v>2448</v>
      </c>
      <c r="L250" s="47" t="str">
        <f t="shared" si="6"/>
        <v>OC6231</v>
      </c>
      <c r="M250" s="47" t="str">
        <f t="shared" si="7"/>
        <v>PROGRAMAS DE SALUD</v>
      </c>
    </row>
    <row r="251" spans="1:13" x14ac:dyDescent="0.25">
      <c r="A251" s="10">
        <v>43833</v>
      </c>
      <c r="B251" s="4" t="s">
        <v>645</v>
      </c>
      <c r="C251" s="46" t="s">
        <v>2688</v>
      </c>
      <c r="D251" s="50" t="s">
        <v>287</v>
      </c>
      <c r="E251" s="26">
        <v>5003305</v>
      </c>
      <c r="F251" s="4" t="s">
        <v>325</v>
      </c>
      <c r="G251" s="43">
        <v>2400</v>
      </c>
      <c r="H251" s="44">
        <v>674</v>
      </c>
      <c r="I251" s="4" t="s">
        <v>641</v>
      </c>
      <c r="J251" s="4" t="s">
        <v>642</v>
      </c>
      <c r="K251" s="4" t="s">
        <v>2448</v>
      </c>
      <c r="L251" s="48" t="str">
        <f t="shared" si="6"/>
        <v>OC3144</v>
      </c>
      <c r="M251" s="47" t="str">
        <f t="shared" si="7"/>
        <v>PROGRAMAS DE SALUD</v>
      </c>
    </row>
    <row r="252" spans="1:13" x14ac:dyDescent="0.25">
      <c r="A252" s="38">
        <v>43833</v>
      </c>
      <c r="B252" s="39" t="s">
        <v>646</v>
      </c>
      <c r="C252" s="45" t="s">
        <v>2689</v>
      </c>
      <c r="D252" s="49" t="s">
        <v>287</v>
      </c>
      <c r="E252" s="40">
        <v>5005970</v>
      </c>
      <c r="F252" s="39" t="s">
        <v>316</v>
      </c>
      <c r="G252" s="41">
        <v>48</v>
      </c>
      <c r="H252" s="42">
        <v>455</v>
      </c>
      <c r="I252" s="39" t="s">
        <v>641</v>
      </c>
      <c r="J252" s="39" t="s">
        <v>642</v>
      </c>
      <c r="K252" s="39" t="s">
        <v>2448</v>
      </c>
      <c r="L252" s="47" t="str">
        <f t="shared" si="6"/>
        <v>OC3351</v>
      </c>
      <c r="M252" s="47" t="str">
        <f t="shared" si="7"/>
        <v>PROGRAMAS DE SALUD</v>
      </c>
    </row>
    <row r="253" spans="1:13" x14ac:dyDescent="0.25">
      <c r="A253" s="10">
        <v>43833</v>
      </c>
      <c r="B253" s="4" t="s">
        <v>647</v>
      </c>
      <c r="C253" s="46" t="s">
        <v>2690</v>
      </c>
      <c r="D253" s="50" t="s">
        <v>428</v>
      </c>
      <c r="E253" s="26">
        <v>5038195</v>
      </c>
      <c r="F253" s="4" t="s">
        <v>429</v>
      </c>
      <c r="G253" s="43">
        <v>64</v>
      </c>
      <c r="H253" s="44">
        <v>1277</v>
      </c>
      <c r="I253" s="4" t="s">
        <v>576</v>
      </c>
      <c r="J253" s="4" t="s">
        <v>577</v>
      </c>
      <c r="K253" s="4" t="s">
        <v>2448</v>
      </c>
      <c r="L253" s="48" t="str">
        <f t="shared" si="6"/>
        <v>OC9268</v>
      </c>
      <c r="M253" s="47" t="str">
        <f t="shared" si="7"/>
        <v>PROGRAMAS DE SALUD</v>
      </c>
    </row>
    <row r="254" spans="1:13" x14ac:dyDescent="0.25">
      <c r="A254" s="38">
        <v>43833</v>
      </c>
      <c r="B254" s="39" t="s">
        <v>648</v>
      </c>
      <c r="C254" s="45" t="s">
        <v>2691</v>
      </c>
      <c r="D254" s="49" t="s">
        <v>428</v>
      </c>
      <c r="E254" s="40">
        <v>5038195</v>
      </c>
      <c r="F254" s="39" t="s">
        <v>429</v>
      </c>
      <c r="G254" s="41">
        <v>227</v>
      </c>
      <c r="H254" s="42">
        <v>1477</v>
      </c>
      <c r="I254" s="39" t="s">
        <v>581</v>
      </c>
      <c r="J254" s="39" t="s">
        <v>582</v>
      </c>
      <c r="K254" s="39" t="s">
        <v>2448</v>
      </c>
      <c r="L254" s="47" t="str">
        <f t="shared" si="6"/>
        <v>OC9006</v>
      </c>
      <c r="M254" s="47" t="str">
        <f t="shared" si="7"/>
        <v>PROGRAMAS DE SALUD</v>
      </c>
    </row>
    <row r="255" spans="1:13" x14ac:dyDescent="0.25">
      <c r="A255" s="10">
        <v>43833</v>
      </c>
      <c r="B255" s="4" t="s">
        <v>649</v>
      </c>
      <c r="C255" s="46" t="s">
        <v>2692</v>
      </c>
      <c r="D255" s="50" t="s">
        <v>428</v>
      </c>
      <c r="E255" s="26">
        <v>5038195</v>
      </c>
      <c r="F255" s="4" t="s">
        <v>429</v>
      </c>
      <c r="G255" s="43">
        <v>64</v>
      </c>
      <c r="H255" s="44">
        <v>1105</v>
      </c>
      <c r="I255" s="4" t="s">
        <v>650</v>
      </c>
      <c r="J255" s="4" t="s">
        <v>651</v>
      </c>
      <c r="K255" s="4" t="s">
        <v>2447</v>
      </c>
      <c r="L255" s="48" t="str">
        <f t="shared" si="6"/>
        <v>OC3102</v>
      </c>
      <c r="M255" s="47" t="str">
        <f t="shared" si="7"/>
        <v>PROGRAMAS DE SALUD</v>
      </c>
    </row>
    <row r="256" spans="1:13" x14ac:dyDescent="0.25">
      <c r="A256" s="38">
        <v>43833</v>
      </c>
      <c r="B256" s="39" t="s">
        <v>652</v>
      </c>
      <c r="C256" s="45" t="s">
        <v>2635</v>
      </c>
      <c r="D256" s="49" t="s">
        <v>428</v>
      </c>
      <c r="E256" s="40">
        <v>5038195</v>
      </c>
      <c r="F256" s="39" t="s">
        <v>429</v>
      </c>
      <c r="G256" s="41">
        <v>16</v>
      </c>
      <c r="H256" s="42">
        <v>528</v>
      </c>
      <c r="I256" s="39" t="s">
        <v>538</v>
      </c>
      <c r="J256" s="39" t="s">
        <v>539</v>
      </c>
      <c r="K256" s="39" t="s">
        <v>256</v>
      </c>
      <c r="L256" s="47" t="str">
        <f t="shared" si="6"/>
        <v>OC1044</v>
      </c>
      <c r="M256" s="47" t="str">
        <f t="shared" si="7"/>
        <v>PROGRAMAS DE SALUD</v>
      </c>
    </row>
    <row r="257" spans="1:13" x14ac:dyDescent="0.25">
      <c r="A257" s="10">
        <v>43833</v>
      </c>
      <c r="B257" s="4" t="s">
        <v>653</v>
      </c>
      <c r="C257" s="46" t="s">
        <v>2693</v>
      </c>
      <c r="D257" s="50" t="s">
        <v>428</v>
      </c>
      <c r="E257" s="26">
        <v>5038195</v>
      </c>
      <c r="F257" s="4" t="s">
        <v>429</v>
      </c>
      <c r="G257" s="43">
        <v>26035</v>
      </c>
      <c r="H257" s="44">
        <v>672</v>
      </c>
      <c r="I257" s="4" t="s">
        <v>518</v>
      </c>
      <c r="J257" s="4" t="s">
        <v>519</v>
      </c>
      <c r="K257" s="4" t="s">
        <v>2447</v>
      </c>
      <c r="L257" s="48" t="str">
        <f t="shared" si="6"/>
        <v>OC2552</v>
      </c>
      <c r="M257" s="47" t="str">
        <f t="shared" si="7"/>
        <v>PROGRAMAS DE SALUD</v>
      </c>
    </row>
    <row r="258" spans="1:13" x14ac:dyDescent="0.25">
      <c r="A258" s="38">
        <v>43833</v>
      </c>
      <c r="B258" s="39" t="s">
        <v>654</v>
      </c>
      <c r="C258" s="45" t="s">
        <v>2694</v>
      </c>
      <c r="D258" s="49" t="s">
        <v>428</v>
      </c>
      <c r="E258" s="40">
        <v>5038195</v>
      </c>
      <c r="F258" s="39" t="s">
        <v>429</v>
      </c>
      <c r="G258" s="41">
        <v>192</v>
      </c>
      <c r="H258" s="42">
        <v>539</v>
      </c>
      <c r="I258" s="39" t="s">
        <v>492</v>
      </c>
      <c r="J258" s="39" t="s">
        <v>493</v>
      </c>
      <c r="K258" s="39" t="s">
        <v>2448</v>
      </c>
      <c r="L258" s="47" t="str">
        <f t="shared" si="6"/>
        <v>OC3106</v>
      </c>
      <c r="M258" s="47" t="str">
        <f t="shared" si="7"/>
        <v>PROGRAMAS DE SALUD</v>
      </c>
    </row>
    <row r="259" spans="1:13" x14ac:dyDescent="0.25">
      <c r="A259" s="10">
        <v>43833</v>
      </c>
      <c r="B259" s="4" t="s">
        <v>655</v>
      </c>
      <c r="C259" s="46" t="s">
        <v>2695</v>
      </c>
      <c r="D259" s="50" t="s">
        <v>428</v>
      </c>
      <c r="E259" s="26">
        <v>5038195</v>
      </c>
      <c r="F259" s="4" t="s">
        <v>429</v>
      </c>
      <c r="G259" s="43">
        <v>144</v>
      </c>
      <c r="H259" s="44">
        <v>1058</v>
      </c>
      <c r="I259" s="4" t="s">
        <v>445</v>
      </c>
      <c r="J259" s="4" t="s">
        <v>446</v>
      </c>
      <c r="K259" s="4" t="s">
        <v>256</v>
      </c>
      <c r="L259" s="48" t="str">
        <f t="shared" si="6"/>
        <v>OC5711</v>
      </c>
      <c r="M259" s="47" t="str">
        <f t="shared" si="7"/>
        <v>PROGRAMAS DE SALUD</v>
      </c>
    </row>
    <row r="260" spans="1:13" x14ac:dyDescent="0.25">
      <c r="A260" s="38">
        <v>43833</v>
      </c>
      <c r="B260" s="39" t="s">
        <v>656</v>
      </c>
      <c r="C260" s="45" t="s">
        <v>2696</v>
      </c>
      <c r="D260" s="49" t="s">
        <v>428</v>
      </c>
      <c r="E260" s="40">
        <v>5038195</v>
      </c>
      <c r="F260" s="39" t="s">
        <v>429</v>
      </c>
      <c r="G260" s="41">
        <v>160</v>
      </c>
      <c r="H260" s="42">
        <v>1127</v>
      </c>
      <c r="I260" s="39" t="s">
        <v>657</v>
      </c>
      <c r="J260" s="39" t="s">
        <v>658</v>
      </c>
      <c r="K260" s="39" t="s">
        <v>2448</v>
      </c>
      <c r="L260" s="47" t="str">
        <f t="shared" si="6"/>
        <v>OC236</v>
      </c>
      <c r="M260" s="47" t="str">
        <f t="shared" si="7"/>
        <v>PROGRAMAS DE SALUD</v>
      </c>
    </row>
    <row r="261" spans="1:13" x14ac:dyDescent="0.25">
      <c r="A261" s="10">
        <v>43833</v>
      </c>
      <c r="B261" s="4" t="s">
        <v>659</v>
      </c>
      <c r="C261" s="46" t="s">
        <v>2697</v>
      </c>
      <c r="D261" s="50" t="s">
        <v>413</v>
      </c>
      <c r="E261" s="26">
        <v>5020830</v>
      </c>
      <c r="F261" s="4" t="s">
        <v>414</v>
      </c>
      <c r="G261" s="43">
        <v>640</v>
      </c>
      <c r="H261" s="44">
        <v>1148</v>
      </c>
      <c r="I261" s="4" t="s">
        <v>660</v>
      </c>
      <c r="J261" s="4" t="s">
        <v>661</v>
      </c>
      <c r="K261" s="4" t="s">
        <v>256</v>
      </c>
      <c r="L261" s="48" t="str">
        <f t="shared" si="6"/>
        <v>OC2298</v>
      </c>
      <c r="M261" s="47" t="str">
        <f t="shared" si="7"/>
        <v>PROGRAMAS DE SALUD</v>
      </c>
    </row>
    <row r="262" spans="1:13" x14ac:dyDescent="0.25">
      <c r="A262" s="38">
        <v>43833</v>
      </c>
      <c r="B262" s="39" t="s">
        <v>662</v>
      </c>
      <c r="C262" s="45" t="s">
        <v>2698</v>
      </c>
      <c r="D262" s="49" t="s">
        <v>413</v>
      </c>
      <c r="E262" s="40">
        <v>5020830</v>
      </c>
      <c r="F262" s="39" t="s">
        <v>414</v>
      </c>
      <c r="G262" s="41">
        <v>1600</v>
      </c>
      <c r="H262" s="42">
        <v>464</v>
      </c>
      <c r="I262" s="39" t="s">
        <v>589</v>
      </c>
      <c r="J262" s="39" t="s">
        <v>590</v>
      </c>
      <c r="K262" s="39" t="s">
        <v>2448</v>
      </c>
      <c r="L262" s="47" t="str">
        <f t="shared" si="6"/>
        <v>OC2039</v>
      </c>
      <c r="M262" s="47" t="str">
        <f t="shared" si="7"/>
        <v>PROGRAMAS DE SALUD</v>
      </c>
    </row>
    <row r="263" spans="1:13" x14ac:dyDescent="0.25">
      <c r="A263" s="10">
        <v>43833</v>
      </c>
      <c r="B263" s="4" t="s">
        <v>663</v>
      </c>
      <c r="C263" s="46" t="s">
        <v>2699</v>
      </c>
      <c r="D263" s="50" t="s">
        <v>413</v>
      </c>
      <c r="E263" s="26">
        <v>5020830</v>
      </c>
      <c r="F263" s="4" t="s">
        <v>414</v>
      </c>
      <c r="G263" s="43">
        <v>891</v>
      </c>
      <c r="H263" s="44">
        <v>388</v>
      </c>
      <c r="I263" s="4" t="s">
        <v>567</v>
      </c>
      <c r="J263" s="4" t="s">
        <v>568</v>
      </c>
      <c r="K263" s="4" t="s">
        <v>2447</v>
      </c>
      <c r="L263" s="48" t="str">
        <f t="shared" si="6"/>
        <v>OC3873</v>
      </c>
      <c r="M263" s="47" t="str">
        <f t="shared" si="7"/>
        <v>PROGRAMAS DE SALUD</v>
      </c>
    </row>
    <row r="264" spans="1:13" x14ac:dyDescent="0.25">
      <c r="A264" s="38">
        <v>43833</v>
      </c>
      <c r="B264" s="39" t="s">
        <v>664</v>
      </c>
      <c r="C264" s="45" t="s">
        <v>2700</v>
      </c>
      <c r="D264" s="49" t="s">
        <v>287</v>
      </c>
      <c r="E264" s="40">
        <v>5044397</v>
      </c>
      <c r="F264" s="39" t="s">
        <v>423</v>
      </c>
      <c r="G264" s="41">
        <v>4800</v>
      </c>
      <c r="H264" s="42">
        <v>296</v>
      </c>
      <c r="I264" s="39" t="s">
        <v>567</v>
      </c>
      <c r="J264" s="39" t="s">
        <v>568</v>
      </c>
      <c r="K264" s="39" t="s">
        <v>2447</v>
      </c>
      <c r="L264" s="47" t="str">
        <f t="shared" si="6"/>
        <v>OC3693</v>
      </c>
      <c r="M264" s="47" t="str">
        <f t="shared" si="7"/>
        <v>PROGRAMAS DE SALUD</v>
      </c>
    </row>
    <row r="265" spans="1:13" x14ac:dyDescent="0.25">
      <c r="A265" s="10">
        <v>43833</v>
      </c>
      <c r="B265" s="4" t="s">
        <v>665</v>
      </c>
      <c r="C265" s="46" t="s">
        <v>2701</v>
      </c>
      <c r="D265" s="50" t="s">
        <v>287</v>
      </c>
      <c r="E265" s="26">
        <v>5044397</v>
      </c>
      <c r="F265" s="4" t="s">
        <v>423</v>
      </c>
      <c r="G265" s="43">
        <v>8000</v>
      </c>
      <c r="H265" s="44">
        <v>1427</v>
      </c>
      <c r="I265" s="4" t="s">
        <v>492</v>
      </c>
      <c r="J265" s="4" t="s">
        <v>493</v>
      </c>
      <c r="K265" s="4" t="s">
        <v>2448</v>
      </c>
      <c r="L265" s="48" t="str">
        <f t="shared" si="6"/>
        <v>OC9979</v>
      </c>
      <c r="M265" s="47" t="str">
        <f t="shared" si="7"/>
        <v>PROGRAMAS DE SALUD</v>
      </c>
    </row>
    <row r="266" spans="1:13" x14ac:dyDescent="0.25">
      <c r="A266" s="38">
        <v>43833</v>
      </c>
      <c r="B266" s="39" t="s">
        <v>666</v>
      </c>
      <c r="C266" s="45" t="s">
        <v>2702</v>
      </c>
      <c r="D266" s="49" t="s">
        <v>287</v>
      </c>
      <c r="E266" s="40">
        <v>5044397</v>
      </c>
      <c r="F266" s="39" t="s">
        <v>423</v>
      </c>
      <c r="G266" s="41">
        <v>1600</v>
      </c>
      <c r="H266" s="42">
        <v>260</v>
      </c>
      <c r="I266" s="39" t="s">
        <v>657</v>
      </c>
      <c r="J266" s="39" t="s">
        <v>658</v>
      </c>
      <c r="K266" s="39" t="s">
        <v>256</v>
      </c>
      <c r="L266" s="47" t="str">
        <f t="shared" si="6"/>
        <v>OC1131</v>
      </c>
      <c r="M266" s="47" t="str">
        <f t="shared" si="7"/>
        <v>PROGRAMAS DE SALUD</v>
      </c>
    </row>
    <row r="267" spans="1:13" x14ac:dyDescent="0.25">
      <c r="A267" s="10">
        <v>43833</v>
      </c>
      <c r="B267" s="4" t="s">
        <v>667</v>
      </c>
      <c r="C267" s="46" t="s">
        <v>2703</v>
      </c>
      <c r="D267" s="50" t="s">
        <v>287</v>
      </c>
      <c r="E267" s="26">
        <v>5044397</v>
      </c>
      <c r="F267" s="4" t="s">
        <v>423</v>
      </c>
      <c r="G267" s="43">
        <v>9600</v>
      </c>
      <c r="H267" s="44">
        <v>816</v>
      </c>
      <c r="I267" s="4" t="s">
        <v>445</v>
      </c>
      <c r="J267" s="4" t="s">
        <v>446</v>
      </c>
      <c r="K267" s="4" t="s">
        <v>2448</v>
      </c>
      <c r="L267" s="48" t="str">
        <f t="shared" ref="L267:M330" si="8">LEFT(C267,FIND("-",C267,1)-1)</f>
        <v>OC9823</v>
      </c>
      <c r="M267" s="47" t="str">
        <f t="shared" ref="M267:M330" si="9">IF(LEFT(D267,1)="H","HOSPITALES GENERALES","PROGRAMAS DE SALUD")</f>
        <v>PROGRAMAS DE SALUD</v>
      </c>
    </row>
    <row r="268" spans="1:13" x14ac:dyDescent="0.25">
      <c r="A268" s="38">
        <v>43833</v>
      </c>
      <c r="B268" s="39" t="s">
        <v>668</v>
      </c>
      <c r="C268" s="45" t="s">
        <v>2704</v>
      </c>
      <c r="D268" s="49" t="s">
        <v>287</v>
      </c>
      <c r="E268" s="40">
        <v>5045506</v>
      </c>
      <c r="F268" s="39" t="s">
        <v>669</v>
      </c>
      <c r="G268" s="41">
        <v>896</v>
      </c>
      <c r="H268" s="42">
        <v>655</v>
      </c>
      <c r="I268" s="39" t="s">
        <v>466</v>
      </c>
      <c r="J268" s="39" t="s">
        <v>467</v>
      </c>
      <c r="K268" s="39" t="s">
        <v>2448</v>
      </c>
      <c r="L268" s="47" t="str">
        <f t="shared" si="8"/>
        <v>OC9339</v>
      </c>
      <c r="M268" s="47" t="str">
        <f t="shared" si="9"/>
        <v>PROGRAMAS DE SALUD</v>
      </c>
    </row>
    <row r="269" spans="1:13" x14ac:dyDescent="0.25">
      <c r="A269" s="10">
        <v>43833</v>
      </c>
      <c r="B269" s="4" t="s">
        <v>670</v>
      </c>
      <c r="C269" s="46" t="s">
        <v>2705</v>
      </c>
      <c r="D269" s="50" t="s">
        <v>287</v>
      </c>
      <c r="E269" s="26">
        <v>5044397</v>
      </c>
      <c r="F269" s="4" t="s">
        <v>423</v>
      </c>
      <c r="G269" s="43">
        <v>9600</v>
      </c>
      <c r="H269" s="44">
        <v>1128</v>
      </c>
      <c r="I269" s="4" t="s">
        <v>466</v>
      </c>
      <c r="J269" s="4" t="s">
        <v>467</v>
      </c>
      <c r="K269" s="4" t="s">
        <v>2447</v>
      </c>
      <c r="L269" s="48" t="str">
        <f t="shared" si="8"/>
        <v>OC5639</v>
      </c>
      <c r="M269" s="47" t="str">
        <f t="shared" si="9"/>
        <v>PROGRAMAS DE SALUD</v>
      </c>
    </row>
    <row r="270" spans="1:13" x14ac:dyDescent="0.25">
      <c r="A270" s="38">
        <v>43833</v>
      </c>
      <c r="B270" s="39" t="s">
        <v>671</v>
      </c>
      <c r="C270" s="45" t="s">
        <v>2706</v>
      </c>
      <c r="D270" s="49" t="s">
        <v>672</v>
      </c>
      <c r="E270" s="40">
        <v>5045715</v>
      </c>
      <c r="F270" s="39" t="s">
        <v>673</v>
      </c>
      <c r="G270" s="41">
        <v>32</v>
      </c>
      <c r="H270" s="42">
        <v>163</v>
      </c>
      <c r="I270" s="39" t="s">
        <v>553</v>
      </c>
      <c r="J270" s="39" t="s">
        <v>554</v>
      </c>
      <c r="K270" s="39" t="s">
        <v>2448</v>
      </c>
      <c r="L270" s="47" t="str">
        <f t="shared" si="8"/>
        <v>OC4452</v>
      </c>
      <c r="M270" s="47" t="str">
        <f t="shared" si="9"/>
        <v>PROGRAMAS DE SALUD</v>
      </c>
    </row>
    <row r="271" spans="1:13" x14ac:dyDescent="0.25">
      <c r="A271" s="10">
        <v>43833</v>
      </c>
      <c r="B271" s="4" t="s">
        <v>674</v>
      </c>
      <c r="C271" s="46" t="s">
        <v>2707</v>
      </c>
      <c r="D271" s="50" t="s">
        <v>672</v>
      </c>
      <c r="E271" s="26">
        <v>5064217</v>
      </c>
      <c r="F271" s="4" t="s">
        <v>675</v>
      </c>
      <c r="G271" s="43">
        <v>32</v>
      </c>
      <c r="H271" s="44">
        <v>1249</v>
      </c>
      <c r="I271" s="4" t="s">
        <v>553</v>
      </c>
      <c r="J271" s="4" t="s">
        <v>554</v>
      </c>
      <c r="K271" s="4" t="s">
        <v>2448</v>
      </c>
      <c r="L271" s="48" t="str">
        <f t="shared" si="8"/>
        <v>OC928</v>
      </c>
      <c r="M271" s="47" t="str">
        <f t="shared" si="9"/>
        <v>PROGRAMAS DE SALUD</v>
      </c>
    </row>
    <row r="272" spans="1:13" x14ac:dyDescent="0.25">
      <c r="A272" s="38">
        <v>43833</v>
      </c>
      <c r="B272" s="39" t="s">
        <v>676</v>
      </c>
      <c r="C272" s="45" t="s">
        <v>2708</v>
      </c>
      <c r="D272" s="49" t="s">
        <v>672</v>
      </c>
      <c r="E272" s="40">
        <v>5064218</v>
      </c>
      <c r="F272" s="39" t="s">
        <v>677</v>
      </c>
      <c r="G272" s="41">
        <v>16</v>
      </c>
      <c r="H272" s="42">
        <v>40</v>
      </c>
      <c r="I272" s="39" t="s">
        <v>553</v>
      </c>
      <c r="J272" s="39" t="s">
        <v>554</v>
      </c>
      <c r="K272" s="39" t="s">
        <v>2448</v>
      </c>
      <c r="L272" s="47" t="str">
        <f t="shared" si="8"/>
        <v>OC5096</v>
      </c>
      <c r="M272" s="47" t="str">
        <f t="shared" si="9"/>
        <v>PROGRAMAS DE SALUD</v>
      </c>
    </row>
    <row r="273" spans="1:13" x14ac:dyDescent="0.25">
      <c r="A273" s="10">
        <v>43833</v>
      </c>
      <c r="B273" s="4" t="s">
        <v>678</v>
      </c>
      <c r="C273" s="46" t="s">
        <v>2709</v>
      </c>
      <c r="D273" s="50" t="s">
        <v>672</v>
      </c>
      <c r="E273" s="26">
        <v>5045715</v>
      </c>
      <c r="F273" s="4" t="s">
        <v>673</v>
      </c>
      <c r="G273" s="43">
        <v>32</v>
      </c>
      <c r="H273" s="44">
        <v>359</v>
      </c>
      <c r="I273" s="4" t="s">
        <v>679</v>
      </c>
      <c r="J273" s="4" t="s">
        <v>680</v>
      </c>
      <c r="K273" s="4" t="s">
        <v>2448</v>
      </c>
      <c r="L273" s="48" t="str">
        <f t="shared" si="8"/>
        <v>OC3973</v>
      </c>
      <c r="M273" s="47" t="str">
        <f t="shared" si="9"/>
        <v>PROGRAMAS DE SALUD</v>
      </c>
    </row>
    <row r="274" spans="1:13" x14ac:dyDescent="0.25">
      <c r="A274" s="38">
        <v>43833</v>
      </c>
      <c r="B274" s="39" t="s">
        <v>681</v>
      </c>
      <c r="C274" s="45" t="s">
        <v>2710</v>
      </c>
      <c r="D274" s="49" t="s">
        <v>672</v>
      </c>
      <c r="E274" s="40">
        <v>5064217</v>
      </c>
      <c r="F274" s="39" t="s">
        <v>675</v>
      </c>
      <c r="G274" s="41">
        <v>32</v>
      </c>
      <c r="H274" s="42">
        <v>1010</v>
      </c>
      <c r="I274" s="39" t="s">
        <v>679</v>
      </c>
      <c r="J274" s="39" t="s">
        <v>680</v>
      </c>
      <c r="K274" s="39" t="s">
        <v>2448</v>
      </c>
      <c r="L274" s="47" t="str">
        <f t="shared" si="8"/>
        <v>OC9793</v>
      </c>
      <c r="M274" s="47" t="str">
        <f t="shared" si="9"/>
        <v>PROGRAMAS DE SALUD</v>
      </c>
    </row>
    <row r="275" spans="1:13" x14ac:dyDescent="0.25">
      <c r="A275" s="10">
        <v>43833</v>
      </c>
      <c r="B275" s="4" t="s">
        <v>682</v>
      </c>
      <c r="C275" s="46" t="s">
        <v>2711</v>
      </c>
      <c r="D275" s="50" t="s">
        <v>672</v>
      </c>
      <c r="E275" s="26">
        <v>5064218</v>
      </c>
      <c r="F275" s="4" t="s">
        <v>677</v>
      </c>
      <c r="G275" s="43">
        <v>16</v>
      </c>
      <c r="H275" s="44">
        <v>667</v>
      </c>
      <c r="I275" s="4" t="s">
        <v>679</v>
      </c>
      <c r="J275" s="4" t="s">
        <v>680</v>
      </c>
      <c r="K275" s="4" t="s">
        <v>2448</v>
      </c>
      <c r="L275" s="48" t="str">
        <f t="shared" si="8"/>
        <v>OC6483</v>
      </c>
      <c r="M275" s="47" t="str">
        <f t="shared" si="9"/>
        <v>PROGRAMAS DE SALUD</v>
      </c>
    </row>
    <row r="276" spans="1:13" x14ac:dyDescent="0.25">
      <c r="A276" s="38">
        <v>43833</v>
      </c>
      <c r="B276" s="39" t="s">
        <v>683</v>
      </c>
      <c r="C276" s="45" t="s">
        <v>2712</v>
      </c>
      <c r="D276" s="49" t="s">
        <v>672</v>
      </c>
      <c r="E276" s="40">
        <v>5065644</v>
      </c>
      <c r="F276" s="39" t="s">
        <v>684</v>
      </c>
      <c r="G276" s="41">
        <v>80</v>
      </c>
      <c r="H276" s="42">
        <v>871</v>
      </c>
      <c r="I276" s="39" t="s">
        <v>679</v>
      </c>
      <c r="J276" s="39" t="s">
        <v>680</v>
      </c>
      <c r="K276" s="39" t="s">
        <v>256</v>
      </c>
      <c r="L276" s="47" t="str">
        <f t="shared" si="8"/>
        <v>OC8436</v>
      </c>
      <c r="M276" s="47" t="str">
        <f t="shared" si="9"/>
        <v>PROGRAMAS DE SALUD</v>
      </c>
    </row>
    <row r="277" spans="1:13" x14ac:dyDescent="0.25">
      <c r="A277" s="10">
        <v>43833</v>
      </c>
      <c r="B277" s="4" t="s">
        <v>685</v>
      </c>
      <c r="C277" s="46" t="s">
        <v>2713</v>
      </c>
      <c r="D277" s="50" t="s">
        <v>672</v>
      </c>
      <c r="E277" s="26">
        <v>5065643</v>
      </c>
      <c r="F277" s="4" t="s">
        <v>686</v>
      </c>
      <c r="G277" s="43">
        <v>32</v>
      </c>
      <c r="H277" s="44">
        <v>28</v>
      </c>
      <c r="I277" s="4" t="s">
        <v>679</v>
      </c>
      <c r="J277" s="4" t="s">
        <v>680</v>
      </c>
      <c r="K277" s="4" t="s">
        <v>2447</v>
      </c>
      <c r="L277" s="48" t="str">
        <f t="shared" si="8"/>
        <v>OC5904</v>
      </c>
      <c r="M277" s="47" t="str">
        <f t="shared" si="9"/>
        <v>PROGRAMAS DE SALUD</v>
      </c>
    </row>
    <row r="278" spans="1:13" x14ac:dyDescent="0.25">
      <c r="A278" s="38">
        <v>43833</v>
      </c>
      <c r="B278" s="39" t="s">
        <v>687</v>
      </c>
      <c r="C278" s="45" t="s">
        <v>2714</v>
      </c>
      <c r="D278" s="49" t="s">
        <v>428</v>
      </c>
      <c r="E278" s="40">
        <v>5003830</v>
      </c>
      <c r="F278" s="39" t="s">
        <v>688</v>
      </c>
      <c r="G278" s="41">
        <v>480</v>
      </c>
      <c r="H278" s="42">
        <v>1237</v>
      </c>
      <c r="I278" s="39" t="s">
        <v>445</v>
      </c>
      <c r="J278" s="39" t="s">
        <v>446</v>
      </c>
      <c r="K278" s="39" t="s">
        <v>2448</v>
      </c>
      <c r="L278" s="47" t="str">
        <f t="shared" si="8"/>
        <v>OC3278</v>
      </c>
      <c r="M278" s="47" t="str">
        <f t="shared" si="9"/>
        <v>PROGRAMAS DE SALUD</v>
      </c>
    </row>
    <row r="279" spans="1:13" x14ac:dyDescent="0.25">
      <c r="A279" s="10">
        <v>43833</v>
      </c>
      <c r="B279" s="4" t="s">
        <v>689</v>
      </c>
      <c r="C279" s="46" t="s">
        <v>2715</v>
      </c>
      <c r="D279" s="50" t="s">
        <v>428</v>
      </c>
      <c r="E279" s="26">
        <v>5003827</v>
      </c>
      <c r="F279" s="4" t="s">
        <v>690</v>
      </c>
      <c r="G279" s="43">
        <v>800</v>
      </c>
      <c r="H279" s="44">
        <v>1303</v>
      </c>
      <c r="I279" s="4" t="s">
        <v>445</v>
      </c>
      <c r="J279" s="4" t="s">
        <v>446</v>
      </c>
      <c r="K279" s="4" t="s">
        <v>256</v>
      </c>
      <c r="L279" s="48" t="str">
        <f t="shared" si="8"/>
        <v>OC4438</v>
      </c>
      <c r="M279" s="47" t="str">
        <f t="shared" si="9"/>
        <v>PROGRAMAS DE SALUD</v>
      </c>
    </row>
    <row r="280" spans="1:13" x14ac:dyDescent="0.25">
      <c r="A280" s="38">
        <v>43833</v>
      </c>
      <c r="B280" s="39" t="s">
        <v>691</v>
      </c>
      <c r="C280" s="45" t="s">
        <v>2716</v>
      </c>
      <c r="D280" s="49" t="s">
        <v>413</v>
      </c>
      <c r="E280" s="40">
        <v>5020830</v>
      </c>
      <c r="F280" s="39" t="s">
        <v>414</v>
      </c>
      <c r="G280" s="41">
        <v>1280</v>
      </c>
      <c r="H280" s="42">
        <v>79</v>
      </c>
      <c r="I280" s="39" t="s">
        <v>650</v>
      </c>
      <c r="J280" s="39" t="s">
        <v>651</v>
      </c>
      <c r="K280" s="39" t="s">
        <v>2447</v>
      </c>
      <c r="L280" s="47" t="str">
        <f t="shared" si="8"/>
        <v>OC5744</v>
      </c>
      <c r="M280" s="47" t="str">
        <f t="shared" si="9"/>
        <v>PROGRAMAS DE SALUD</v>
      </c>
    </row>
    <row r="281" spans="1:13" x14ac:dyDescent="0.25">
      <c r="A281" s="10">
        <v>43833</v>
      </c>
      <c r="B281" s="4" t="s">
        <v>692</v>
      </c>
      <c r="C281" s="46" t="s">
        <v>2717</v>
      </c>
      <c r="D281" s="50" t="s">
        <v>413</v>
      </c>
      <c r="E281" s="26">
        <v>5020830</v>
      </c>
      <c r="F281" s="4" t="s">
        <v>414</v>
      </c>
      <c r="G281" s="43">
        <v>1019</v>
      </c>
      <c r="H281" s="44">
        <v>1254</v>
      </c>
      <c r="I281" s="4" t="s">
        <v>693</v>
      </c>
      <c r="J281" s="4" t="s">
        <v>694</v>
      </c>
      <c r="K281" s="4" t="s">
        <v>256</v>
      </c>
      <c r="L281" s="48" t="str">
        <f t="shared" si="8"/>
        <v>OC1169</v>
      </c>
      <c r="M281" s="47" t="str">
        <f t="shared" si="9"/>
        <v>PROGRAMAS DE SALUD</v>
      </c>
    </row>
    <row r="282" spans="1:13" x14ac:dyDescent="0.25">
      <c r="A282" s="38">
        <v>43833</v>
      </c>
      <c r="B282" s="39" t="s">
        <v>695</v>
      </c>
      <c r="C282" s="45" t="s">
        <v>2718</v>
      </c>
      <c r="D282" s="49" t="s">
        <v>413</v>
      </c>
      <c r="E282" s="40">
        <v>5020830</v>
      </c>
      <c r="F282" s="39" t="s">
        <v>414</v>
      </c>
      <c r="G282" s="41">
        <v>2040</v>
      </c>
      <c r="H282" s="42">
        <v>1094</v>
      </c>
      <c r="I282" s="39" t="s">
        <v>693</v>
      </c>
      <c r="J282" s="39" t="s">
        <v>694</v>
      </c>
      <c r="K282" s="39" t="s">
        <v>2448</v>
      </c>
      <c r="L282" s="47" t="str">
        <f t="shared" si="8"/>
        <v>OC1503</v>
      </c>
      <c r="M282" s="47" t="str">
        <f t="shared" si="9"/>
        <v>PROGRAMAS DE SALUD</v>
      </c>
    </row>
    <row r="283" spans="1:13" x14ac:dyDescent="0.25">
      <c r="A283" s="10">
        <v>43833</v>
      </c>
      <c r="B283" s="4" t="s">
        <v>696</v>
      </c>
      <c r="C283" s="46" t="s">
        <v>2719</v>
      </c>
      <c r="D283" s="50" t="s">
        <v>413</v>
      </c>
      <c r="E283" s="26">
        <v>5020830</v>
      </c>
      <c r="F283" s="4" t="s">
        <v>414</v>
      </c>
      <c r="G283" s="43">
        <v>160</v>
      </c>
      <c r="H283" s="44">
        <v>539</v>
      </c>
      <c r="I283" s="4" t="s">
        <v>584</v>
      </c>
      <c r="J283" s="4" t="s">
        <v>585</v>
      </c>
      <c r="K283" s="4" t="s">
        <v>256</v>
      </c>
      <c r="L283" s="48" t="str">
        <f t="shared" si="8"/>
        <v>OC3659</v>
      </c>
      <c r="M283" s="47" t="str">
        <f t="shared" si="9"/>
        <v>PROGRAMAS DE SALUD</v>
      </c>
    </row>
    <row r="284" spans="1:13" x14ac:dyDescent="0.25">
      <c r="A284" s="38">
        <v>43833</v>
      </c>
      <c r="B284" s="39" t="s">
        <v>697</v>
      </c>
      <c r="C284" s="45" t="s">
        <v>2720</v>
      </c>
      <c r="D284" s="49" t="s">
        <v>413</v>
      </c>
      <c r="E284" s="40">
        <v>5020830</v>
      </c>
      <c r="F284" s="39" t="s">
        <v>414</v>
      </c>
      <c r="G284" s="41">
        <v>299</v>
      </c>
      <c r="H284" s="42">
        <v>392</v>
      </c>
      <c r="I284" s="39" t="s">
        <v>698</v>
      </c>
      <c r="J284" s="39" t="s">
        <v>699</v>
      </c>
      <c r="K284" s="39" t="s">
        <v>2447</v>
      </c>
      <c r="L284" s="47" t="str">
        <f t="shared" si="8"/>
        <v>OC8928</v>
      </c>
      <c r="M284" s="47" t="str">
        <f t="shared" si="9"/>
        <v>PROGRAMAS DE SALUD</v>
      </c>
    </row>
    <row r="285" spans="1:13" x14ac:dyDescent="0.25">
      <c r="A285" s="10">
        <v>43833</v>
      </c>
      <c r="B285" s="4" t="s">
        <v>700</v>
      </c>
      <c r="C285" s="46" t="s">
        <v>2721</v>
      </c>
      <c r="D285" s="50" t="s">
        <v>413</v>
      </c>
      <c r="E285" s="26">
        <v>5020830</v>
      </c>
      <c r="F285" s="4" t="s">
        <v>414</v>
      </c>
      <c r="G285" s="43">
        <v>600</v>
      </c>
      <c r="H285" s="44">
        <v>1120</v>
      </c>
      <c r="I285" s="4" t="s">
        <v>698</v>
      </c>
      <c r="J285" s="4" t="s">
        <v>699</v>
      </c>
      <c r="K285" s="4" t="s">
        <v>256</v>
      </c>
      <c r="L285" s="48" t="str">
        <f t="shared" si="8"/>
        <v>OC1935</v>
      </c>
      <c r="M285" s="47" t="str">
        <f t="shared" si="9"/>
        <v>PROGRAMAS DE SALUD</v>
      </c>
    </row>
    <row r="286" spans="1:13" x14ac:dyDescent="0.25">
      <c r="A286" s="38">
        <v>43833</v>
      </c>
      <c r="B286" s="39" t="s">
        <v>701</v>
      </c>
      <c r="C286" s="45" t="s">
        <v>2722</v>
      </c>
      <c r="D286" s="49" t="s">
        <v>413</v>
      </c>
      <c r="E286" s="40">
        <v>5020830</v>
      </c>
      <c r="F286" s="39" t="s">
        <v>414</v>
      </c>
      <c r="G286" s="41">
        <v>1504</v>
      </c>
      <c r="H286" s="42">
        <v>1189</v>
      </c>
      <c r="I286" s="39" t="s">
        <v>624</v>
      </c>
      <c r="J286" s="39" t="s">
        <v>625</v>
      </c>
      <c r="K286" s="39" t="s">
        <v>2448</v>
      </c>
      <c r="L286" s="47" t="str">
        <f t="shared" si="8"/>
        <v>OC1748</v>
      </c>
      <c r="M286" s="47" t="str">
        <f t="shared" si="9"/>
        <v>PROGRAMAS DE SALUD</v>
      </c>
    </row>
    <row r="287" spans="1:13" x14ac:dyDescent="0.25">
      <c r="A287" s="10">
        <v>43833</v>
      </c>
      <c r="B287" s="4" t="s">
        <v>702</v>
      </c>
      <c r="C287" s="46" t="s">
        <v>2723</v>
      </c>
      <c r="D287" s="50" t="s">
        <v>413</v>
      </c>
      <c r="E287" s="26">
        <v>5020830</v>
      </c>
      <c r="F287" s="4" t="s">
        <v>414</v>
      </c>
      <c r="G287" s="43">
        <v>600</v>
      </c>
      <c r="H287" s="44">
        <v>1408</v>
      </c>
      <c r="I287" s="4" t="s">
        <v>641</v>
      </c>
      <c r="J287" s="4" t="s">
        <v>642</v>
      </c>
      <c r="K287" s="4" t="s">
        <v>2447</v>
      </c>
      <c r="L287" s="48" t="str">
        <f t="shared" si="8"/>
        <v>OC2500</v>
      </c>
      <c r="M287" s="47" t="str">
        <f t="shared" si="9"/>
        <v>PROGRAMAS DE SALUD</v>
      </c>
    </row>
    <row r="288" spans="1:13" x14ac:dyDescent="0.25">
      <c r="A288" s="38">
        <v>43833</v>
      </c>
      <c r="B288" s="39" t="s">
        <v>703</v>
      </c>
      <c r="C288" s="45" t="s">
        <v>2724</v>
      </c>
      <c r="D288" s="49" t="s">
        <v>413</v>
      </c>
      <c r="E288" s="40">
        <v>5020830</v>
      </c>
      <c r="F288" s="39" t="s">
        <v>414</v>
      </c>
      <c r="G288" s="41">
        <v>1184</v>
      </c>
      <c r="H288" s="42">
        <v>1418</v>
      </c>
      <c r="I288" s="39" t="s">
        <v>641</v>
      </c>
      <c r="J288" s="39" t="s">
        <v>642</v>
      </c>
      <c r="K288" s="39" t="s">
        <v>2448</v>
      </c>
      <c r="L288" s="47" t="str">
        <f t="shared" si="8"/>
        <v>OC2883</v>
      </c>
      <c r="M288" s="47" t="str">
        <f t="shared" si="9"/>
        <v>PROGRAMAS DE SALUD</v>
      </c>
    </row>
    <row r="289" spans="1:13" x14ac:dyDescent="0.25">
      <c r="A289" s="10">
        <v>43833</v>
      </c>
      <c r="B289" s="4" t="s">
        <v>704</v>
      </c>
      <c r="C289" s="46" t="s">
        <v>2725</v>
      </c>
      <c r="D289" s="50" t="s">
        <v>413</v>
      </c>
      <c r="E289" s="26">
        <v>5020830</v>
      </c>
      <c r="F289" s="4" t="s">
        <v>414</v>
      </c>
      <c r="G289" s="43">
        <v>16</v>
      </c>
      <c r="H289" s="44">
        <v>612</v>
      </c>
      <c r="I289" s="4" t="s">
        <v>641</v>
      </c>
      <c r="J289" s="4" t="s">
        <v>642</v>
      </c>
      <c r="K289" s="4" t="s">
        <v>2448</v>
      </c>
      <c r="L289" s="48" t="str">
        <f t="shared" si="8"/>
        <v>OC2447</v>
      </c>
      <c r="M289" s="47" t="str">
        <f t="shared" si="9"/>
        <v>PROGRAMAS DE SALUD</v>
      </c>
    </row>
    <row r="290" spans="1:13" x14ac:dyDescent="0.25">
      <c r="A290" s="38">
        <v>43833</v>
      </c>
      <c r="B290" s="39" t="s">
        <v>705</v>
      </c>
      <c r="C290" s="45" t="s">
        <v>2726</v>
      </c>
      <c r="D290" s="49" t="s">
        <v>287</v>
      </c>
      <c r="E290" s="40">
        <v>5044397</v>
      </c>
      <c r="F290" s="39" t="s">
        <v>423</v>
      </c>
      <c r="G290" s="41">
        <v>1600</v>
      </c>
      <c r="H290" s="42">
        <v>1110</v>
      </c>
      <c r="I290" s="39" t="s">
        <v>576</v>
      </c>
      <c r="J290" s="39" t="s">
        <v>577</v>
      </c>
      <c r="K290" s="39" t="s">
        <v>2447</v>
      </c>
      <c r="L290" s="47" t="str">
        <f t="shared" si="8"/>
        <v>OC9542</v>
      </c>
      <c r="M290" s="47" t="str">
        <f t="shared" si="9"/>
        <v>PROGRAMAS DE SALUD</v>
      </c>
    </row>
    <row r="291" spans="1:13" x14ac:dyDescent="0.25">
      <c r="A291" s="10">
        <v>43833</v>
      </c>
      <c r="B291" s="4" t="s">
        <v>706</v>
      </c>
      <c r="C291" s="46" t="s">
        <v>2727</v>
      </c>
      <c r="D291" s="50" t="s">
        <v>287</v>
      </c>
      <c r="E291" s="26">
        <v>5044397</v>
      </c>
      <c r="F291" s="4" t="s">
        <v>423</v>
      </c>
      <c r="G291" s="43">
        <v>4800</v>
      </c>
      <c r="H291" s="44">
        <v>1167</v>
      </c>
      <c r="I291" s="4" t="s">
        <v>693</v>
      </c>
      <c r="J291" s="4" t="s">
        <v>694</v>
      </c>
      <c r="K291" s="4" t="s">
        <v>256</v>
      </c>
      <c r="L291" s="48" t="str">
        <f t="shared" si="8"/>
        <v>OC4561</v>
      </c>
      <c r="M291" s="47" t="str">
        <f t="shared" si="9"/>
        <v>PROGRAMAS DE SALUD</v>
      </c>
    </row>
    <row r="292" spans="1:13" x14ac:dyDescent="0.25">
      <c r="A292" s="38">
        <v>43833</v>
      </c>
      <c r="B292" s="39" t="s">
        <v>707</v>
      </c>
      <c r="C292" s="45" t="s">
        <v>2728</v>
      </c>
      <c r="D292" s="49" t="s">
        <v>287</v>
      </c>
      <c r="E292" s="40">
        <v>5002277</v>
      </c>
      <c r="F292" s="39" t="s">
        <v>566</v>
      </c>
      <c r="G292" s="41">
        <v>800</v>
      </c>
      <c r="H292" s="42">
        <v>708</v>
      </c>
      <c r="I292" s="39" t="s">
        <v>581</v>
      </c>
      <c r="J292" s="39" t="s">
        <v>582</v>
      </c>
      <c r="K292" s="39" t="s">
        <v>2448</v>
      </c>
      <c r="L292" s="47" t="str">
        <f t="shared" si="8"/>
        <v>OC7744</v>
      </c>
      <c r="M292" s="47" t="str">
        <f t="shared" si="9"/>
        <v>PROGRAMAS DE SALUD</v>
      </c>
    </row>
    <row r="293" spans="1:13" x14ac:dyDescent="0.25">
      <c r="A293" s="10">
        <v>43833</v>
      </c>
      <c r="B293" s="4" t="s">
        <v>708</v>
      </c>
      <c r="C293" s="46" t="s">
        <v>2729</v>
      </c>
      <c r="D293" s="50" t="s">
        <v>287</v>
      </c>
      <c r="E293" s="26">
        <v>5003305</v>
      </c>
      <c r="F293" s="4" t="s">
        <v>325</v>
      </c>
      <c r="G293" s="43">
        <v>2400</v>
      </c>
      <c r="H293" s="44">
        <v>99</v>
      </c>
      <c r="I293" s="4" t="s">
        <v>581</v>
      </c>
      <c r="J293" s="4" t="s">
        <v>582</v>
      </c>
      <c r="K293" s="4" t="s">
        <v>2447</v>
      </c>
      <c r="L293" s="48" t="str">
        <f t="shared" si="8"/>
        <v>OC9605</v>
      </c>
      <c r="M293" s="47" t="str">
        <f t="shared" si="9"/>
        <v>PROGRAMAS DE SALUD</v>
      </c>
    </row>
    <row r="294" spans="1:13" x14ac:dyDescent="0.25">
      <c r="A294" s="38">
        <v>43833</v>
      </c>
      <c r="B294" s="39" t="s">
        <v>709</v>
      </c>
      <c r="C294" s="45" t="s">
        <v>2730</v>
      </c>
      <c r="D294" s="49" t="s">
        <v>287</v>
      </c>
      <c r="E294" s="40">
        <v>5045947</v>
      </c>
      <c r="F294" s="39" t="s">
        <v>308</v>
      </c>
      <c r="G294" s="41">
        <v>1600</v>
      </c>
      <c r="H294" s="42">
        <v>665</v>
      </c>
      <c r="I294" s="39" t="s">
        <v>581</v>
      </c>
      <c r="J294" s="39" t="s">
        <v>582</v>
      </c>
      <c r="K294" s="39" t="s">
        <v>2448</v>
      </c>
      <c r="L294" s="47" t="str">
        <f t="shared" si="8"/>
        <v>OC9247</v>
      </c>
      <c r="M294" s="47" t="str">
        <f t="shared" si="9"/>
        <v>PROGRAMAS DE SALUD</v>
      </c>
    </row>
    <row r="295" spans="1:13" x14ac:dyDescent="0.25">
      <c r="A295" s="10">
        <v>43833</v>
      </c>
      <c r="B295" s="4" t="s">
        <v>710</v>
      </c>
      <c r="C295" s="46" t="s">
        <v>2731</v>
      </c>
      <c r="D295" s="50" t="s">
        <v>287</v>
      </c>
      <c r="E295" s="26">
        <v>5044397</v>
      </c>
      <c r="F295" s="4" t="s">
        <v>423</v>
      </c>
      <c r="G295" s="43">
        <v>8000</v>
      </c>
      <c r="H295" s="44">
        <v>1404</v>
      </c>
      <c r="I295" s="4" t="s">
        <v>581</v>
      </c>
      <c r="J295" s="4" t="s">
        <v>582</v>
      </c>
      <c r="K295" s="4" t="s">
        <v>256</v>
      </c>
      <c r="L295" s="48" t="str">
        <f t="shared" si="8"/>
        <v>OC474</v>
      </c>
      <c r="M295" s="47" t="str">
        <f t="shared" si="9"/>
        <v>PROGRAMAS DE SALUD</v>
      </c>
    </row>
    <row r="296" spans="1:13" x14ac:dyDescent="0.25">
      <c r="A296" s="38">
        <v>43833</v>
      </c>
      <c r="B296" s="39" t="s">
        <v>711</v>
      </c>
      <c r="C296" s="45" t="s">
        <v>2732</v>
      </c>
      <c r="D296" s="49" t="s">
        <v>287</v>
      </c>
      <c r="E296" s="40">
        <v>5005966</v>
      </c>
      <c r="F296" s="39" t="s">
        <v>712</v>
      </c>
      <c r="G296" s="41">
        <v>48</v>
      </c>
      <c r="H296" s="42">
        <v>1475</v>
      </c>
      <c r="I296" s="39" t="s">
        <v>581</v>
      </c>
      <c r="J296" s="39" t="s">
        <v>582</v>
      </c>
      <c r="K296" s="39" t="s">
        <v>256</v>
      </c>
      <c r="L296" s="47" t="str">
        <f t="shared" si="8"/>
        <v>OC2924</v>
      </c>
      <c r="M296" s="47" t="str">
        <f t="shared" si="9"/>
        <v>PROGRAMAS DE SALUD</v>
      </c>
    </row>
    <row r="297" spans="1:13" x14ac:dyDescent="0.25">
      <c r="A297" s="10">
        <v>43833</v>
      </c>
      <c r="B297" s="4" t="s">
        <v>713</v>
      </c>
      <c r="C297" s="46" t="s">
        <v>2733</v>
      </c>
      <c r="D297" s="50" t="s">
        <v>287</v>
      </c>
      <c r="E297" s="26">
        <v>5003431</v>
      </c>
      <c r="F297" s="4" t="s">
        <v>622</v>
      </c>
      <c r="G297" s="43">
        <v>1600</v>
      </c>
      <c r="H297" s="44">
        <v>136</v>
      </c>
      <c r="I297" s="4" t="s">
        <v>581</v>
      </c>
      <c r="J297" s="4" t="s">
        <v>582</v>
      </c>
      <c r="K297" s="4" t="s">
        <v>2448</v>
      </c>
      <c r="L297" s="48" t="str">
        <f t="shared" si="8"/>
        <v>OC5549</v>
      </c>
      <c r="M297" s="47" t="str">
        <f t="shared" si="9"/>
        <v>PROGRAMAS DE SALUD</v>
      </c>
    </row>
    <row r="298" spans="1:13" x14ac:dyDescent="0.25">
      <c r="A298" s="38">
        <v>43833</v>
      </c>
      <c r="B298" s="39" t="s">
        <v>714</v>
      </c>
      <c r="C298" s="45" t="s">
        <v>2734</v>
      </c>
      <c r="D298" s="49" t="s">
        <v>287</v>
      </c>
      <c r="E298" s="40">
        <v>5003360</v>
      </c>
      <c r="F298" s="39" t="s">
        <v>715</v>
      </c>
      <c r="G298" s="41">
        <v>1600</v>
      </c>
      <c r="H298" s="42">
        <v>1172</v>
      </c>
      <c r="I298" s="39" t="s">
        <v>581</v>
      </c>
      <c r="J298" s="39" t="s">
        <v>582</v>
      </c>
      <c r="K298" s="39" t="s">
        <v>2448</v>
      </c>
      <c r="L298" s="47" t="str">
        <f t="shared" si="8"/>
        <v>OC8018</v>
      </c>
      <c r="M298" s="47" t="str">
        <f t="shared" si="9"/>
        <v>PROGRAMAS DE SALUD</v>
      </c>
    </row>
    <row r="299" spans="1:13" x14ac:dyDescent="0.25">
      <c r="A299" s="10">
        <v>43833</v>
      </c>
      <c r="B299" s="4" t="s">
        <v>716</v>
      </c>
      <c r="C299" s="46" t="s">
        <v>2735</v>
      </c>
      <c r="D299" s="50" t="s">
        <v>287</v>
      </c>
      <c r="E299" s="26">
        <v>5004832</v>
      </c>
      <c r="F299" s="4" t="s">
        <v>717</v>
      </c>
      <c r="G299" s="43">
        <v>134</v>
      </c>
      <c r="H299" s="44">
        <v>1190</v>
      </c>
      <c r="I299" s="4" t="s">
        <v>581</v>
      </c>
      <c r="J299" s="4" t="s">
        <v>582</v>
      </c>
      <c r="K299" s="4" t="s">
        <v>2448</v>
      </c>
      <c r="L299" s="48" t="str">
        <f t="shared" si="8"/>
        <v>OC725</v>
      </c>
      <c r="M299" s="47" t="str">
        <f t="shared" si="9"/>
        <v>PROGRAMAS DE SALUD</v>
      </c>
    </row>
    <row r="300" spans="1:13" x14ac:dyDescent="0.25">
      <c r="A300" s="38">
        <v>43833</v>
      </c>
      <c r="B300" s="39" t="s">
        <v>718</v>
      </c>
      <c r="C300" s="45" t="s">
        <v>2736</v>
      </c>
      <c r="D300" s="49" t="s">
        <v>287</v>
      </c>
      <c r="E300" s="40">
        <v>5044397</v>
      </c>
      <c r="F300" s="39" t="s">
        <v>423</v>
      </c>
      <c r="G300" s="41">
        <v>1600</v>
      </c>
      <c r="H300" s="42">
        <v>126</v>
      </c>
      <c r="I300" s="39" t="s">
        <v>698</v>
      </c>
      <c r="J300" s="39" t="s">
        <v>699</v>
      </c>
      <c r="K300" s="39" t="s">
        <v>2448</v>
      </c>
      <c r="L300" s="47" t="str">
        <f t="shared" si="8"/>
        <v>OC1730</v>
      </c>
      <c r="M300" s="47" t="str">
        <f t="shared" si="9"/>
        <v>PROGRAMAS DE SALUD</v>
      </c>
    </row>
    <row r="301" spans="1:13" x14ac:dyDescent="0.25">
      <c r="A301" s="10">
        <v>43833</v>
      </c>
      <c r="B301" s="4" t="s">
        <v>719</v>
      </c>
      <c r="C301" s="46" t="s">
        <v>2737</v>
      </c>
      <c r="D301" s="50" t="s">
        <v>413</v>
      </c>
      <c r="E301" s="26">
        <v>5020830</v>
      </c>
      <c r="F301" s="4" t="s">
        <v>414</v>
      </c>
      <c r="G301" s="43">
        <v>960</v>
      </c>
      <c r="H301" s="44">
        <v>1003</v>
      </c>
      <c r="I301" s="4" t="s">
        <v>720</v>
      </c>
      <c r="J301" s="4" t="s">
        <v>721</v>
      </c>
      <c r="K301" s="4" t="s">
        <v>2448</v>
      </c>
      <c r="L301" s="48" t="str">
        <f t="shared" si="8"/>
        <v>OC3821</v>
      </c>
      <c r="M301" s="47" t="str">
        <f t="shared" si="9"/>
        <v>PROGRAMAS DE SALUD</v>
      </c>
    </row>
    <row r="302" spans="1:13" x14ac:dyDescent="0.25">
      <c r="A302" s="38">
        <v>43833</v>
      </c>
      <c r="B302" s="39" t="s">
        <v>722</v>
      </c>
      <c r="C302" s="45" t="s">
        <v>2738</v>
      </c>
      <c r="D302" s="49" t="s">
        <v>287</v>
      </c>
      <c r="E302" s="40">
        <v>5044397</v>
      </c>
      <c r="F302" s="39" t="s">
        <v>423</v>
      </c>
      <c r="G302" s="41">
        <v>4800</v>
      </c>
      <c r="H302" s="42">
        <v>780</v>
      </c>
      <c r="I302" s="39" t="s">
        <v>624</v>
      </c>
      <c r="J302" s="39" t="s">
        <v>625</v>
      </c>
      <c r="K302" s="39" t="s">
        <v>256</v>
      </c>
      <c r="L302" s="47" t="str">
        <f t="shared" si="8"/>
        <v>OC1506</v>
      </c>
      <c r="M302" s="47" t="str">
        <f t="shared" si="9"/>
        <v>PROGRAMAS DE SALUD</v>
      </c>
    </row>
    <row r="303" spans="1:13" x14ac:dyDescent="0.25">
      <c r="A303" s="10">
        <v>43833</v>
      </c>
      <c r="B303" s="4" t="s">
        <v>723</v>
      </c>
      <c r="C303" s="46" t="s">
        <v>2739</v>
      </c>
      <c r="D303" s="50" t="s">
        <v>287</v>
      </c>
      <c r="E303" s="26">
        <v>5044397</v>
      </c>
      <c r="F303" s="4" t="s">
        <v>423</v>
      </c>
      <c r="G303" s="43">
        <v>1600</v>
      </c>
      <c r="H303" s="44">
        <v>1365</v>
      </c>
      <c r="I303" s="4" t="s">
        <v>641</v>
      </c>
      <c r="J303" s="4" t="s">
        <v>642</v>
      </c>
      <c r="K303" s="4" t="s">
        <v>2447</v>
      </c>
      <c r="L303" s="48" t="str">
        <f t="shared" si="8"/>
        <v>OC9002</v>
      </c>
      <c r="M303" s="47" t="str">
        <f t="shared" si="9"/>
        <v>PROGRAMAS DE SALUD</v>
      </c>
    </row>
    <row r="304" spans="1:13" x14ac:dyDescent="0.25">
      <c r="A304" s="38">
        <v>43833</v>
      </c>
      <c r="B304" s="39" t="s">
        <v>724</v>
      </c>
      <c r="C304" s="45" t="s">
        <v>2740</v>
      </c>
      <c r="D304" s="49" t="s">
        <v>287</v>
      </c>
      <c r="E304" s="40">
        <v>5044397</v>
      </c>
      <c r="F304" s="39" t="s">
        <v>423</v>
      </c>
      <c r="G304" s="41">
        <v>4800</v>
      </c>
      <c r="H304" s="42">
        <v>1066</v>
      </c>
      <c r="I304" s="39" t="s">
        <v>589</v>
      </c>
      <c r="J304" s="39" t="s">
        <v>590</v>
      </c>
      <c r="K304" s="39" t="s">
        <v>256</v>
      </c>
      <c r="L304" s="47" t="str">
        <f t="shared" si="8"/>
        <v>OC6632</v>
      </c>
      <c r="M304" s="47" t="str">
        <f t="shared" si="9"/>
        <v>PROGRAMAS DE SALUD</v>
      </c>
    </row>
    <row r="305" spans="1:13" x14ac:dyDescent="0.25">
      <c r="A305" s="10">
        <v>43834</v>
      </c>
      <c r="B305" s="4" t="s">
        <v>725</v>
      </c>
      <c r="C305" s="46" t="s">
        <v>2741</v>
      </c>
      <c r="D305" s="50" t="s">
        <v>726</v>
      </c>
      <c r="E305" s="26">
        <v>5003920</v>
      </c>
      <c r="F305" s="4" t="s">
        <v>727</v>
      </c>
      <c r="G305" s="43">
        <v>640</v>
      </c>
      <c r="H305" s="44">
        <v>530</v>
      </c>
      <c r="I305" s="4" t="s">
        <v>728</v>
      </c>
      <c r="J305" s="4" t="s">
        <v>729</v>
      </c>
      <c r="K305" s="4" t="s">
        <v>2447</v>
      </c>
      <c r="L305" s="48" t="str">
        <f t="shared" si="8"/>
        <v>OC2984</v>
      </c>
      <c r="M305" s="47" t="str">
        <f t="shared" si="9"/>
        <v>HOSPITALES GENERALES</v>
      </c>
    </row>
    <row r="306" spans="1:13" x14ac:dyDescent="0.25">
      <c r="A306" s="38">
        <v>43834</v>
      </c>
      <c r="B306" s="39" t="s">
        <v>730</v>
      </c>
      <c r="C306" s="45" t="s">
        <v>2742</v>
      </c>
      <c r="D306" s="49" t="s">
        <v>726</v>
      </c>
      <c r="E306" s="40">
        <v>5041644</v>
      </c>
      <c r="F306" s="39" t="s">
        <v>731</v>
      </c>
      <c r="G306" s="41">
        <v>480</v>
      </c>
      <c r="H306" s="42">
        <v>870</v>
      </c>
      <c r="I306" s="39" t="s">
        <v>728</v>
      </c>
      <c r="J306" s="39" t="s">
        <v>729</v>
      </c>
      <c r="K306" s="39" t="s">
        <v>256</v>
      </c>
      <c r="L306" s="47" t="str">
        <f t="shared" si="8"/>
        <v>OC9568</v>
      </c>
      <c r="M306" s="47" t="str">
        <f t="shared" si="9"/>
        <v>HOSPITALES GENERALES</v>
      </c>
    </row>
    <row r="307" spans="1:13" x14ac:dyDescent="0.25">
      <c r="A307" s="10">
        <v>43834</v>
      </c>
      <c r="B307" s="4" t="s">
        <v>732</v>
      </c>
      <c r="C307" s="46" t="s">
        <v>2743</v>
      </c>
      <c r="D307" s="50" t="s">
        <v>726</v>
      </c>
      <c r="E307" s="26">
        <v>5002712</v>
      </c>
      <c r="F307" s="4" t="s">
        <v>388</v>
      </c>
      <c r="G307" s="43">
        <v>320</v>
      </c>
      <c r="H307" s="44">
        <v>1391</v>
      </c>
      <c r="I307" s="4" t="s">
        <v>728</v>
      </c>
      <c r="J307" s="4" t="s">
        <v>729</v>
      </c>
      <c r="K307" s="4" t="s">
        <v>2448</v>
      </c>
      <c r="L307" s="48" t="str">
        <f t="shared" si="8"/>
        <v>OC8723</v>
      </c>
      <c r="M307" s="47" t="str">
        <f t="shared" si="9"/>
        <v>HOSPITALES GENERALES</v>
      </c>
    </row>
    <row r="308" spans="1:13" x14ac:dyDescent="0.25">
      <c r="A308" s="38">
        <v>43834</v>
      </c>
      <c r="B308" s="39" t="s">
        <v>733</v>
      </c>
      <c r="C308" s="45" t="s">
        <v>2744</v>
      </c>
      <c r="D308" s="49" t="s">
        <v>726</v>
      </c>
      <c r="E308" s="40">
        <v>5002624</v>
      </c>
      <c r="F308" s="39" t="s">
        <v>734</v>
      </c>
      <c r="G308" s="41">
        <v>160</v>
      </c>
      <c r="H308" s="42">
        <v>703</v>
      </c>
      <c r="I308" s="39" t="s">
        <v>728</v>
      </c>
      <c r="J308" s="39" t="s">
        <v>729</v>
      </c>
      <c r="K308" s="39" t="s">
        <v>256</v>
      </c>
      <c r="L308" s="47" t="str">
        <f t="shared" si="8"/>
        <v>OC5979</v>
      </c>
      <c r="M308" s="47" t="str">
        <f t="shared" si="9"/>
        <v>HOSPITALES GENERALES</v>
      </c>
    </row>
    <row r="309" spans="1:13" x14ac:dyDescent="0.25">
      <c r="A309" s="10">
        <v>43834</v>
      </c>
      <c r="B309" s="4" t="s">
        <v>735</v>
      </c>
      <c r="C309" s="46" t="s">
        <v>2745</v>
      </c>
      <c r="D309" s="50" t="s">
        <v>726</v>
      </c>
      <c r="E309" s="26">
        <v>5004490</v>
      </c>
      <c r="F309" s="4" t="s">
        <v>255</v>
      </c>
      <c r="G309" s="43">
        <v>16</v>
      </c>
      <c r="H309" s="44">
        <v>20</v>
      </c>
      <c r="I309" s="4" t="s">
        <v>728</v>
      </c>
      <c r="J309" s="4" t="s">
        <v>729</v>
      </c>
      <c r="K309" s="4" t="s">
        <v>2447</v>
      </c>
      <c r="L309" s="48" t="str">
        <f t="shared" si="8"/>
        <v>OC5328</v>
      </c>
      <c r="M309" s="47" t="str">
        <f t="shared" si="9"/>
        <v>HOSPITALES GENERALES</v>
      </c>
    </row>
    <row r="310" spans="1:13" x14ac:dyDescent="0.25">
      <c r="A310" s="38">
        <v>43834</v>
      </c>
      <c r="B310" s="39" t="s">
        <v>736</v>
      </c>
      <c r="C310" s="45" t="s">
        <v>2746</v>
      </c>
      <c r="D310" s="49" t="s">
        <v>726</v>
      </c>
      <c r="E310" s="40">
        <v>5005966</v>
      </c>
      <c r="F310" s="39" t="s">
        <v>712</v>
      </c>
      <c r="G310" s="41">
        <v>320</v>
      </c>
      <c r="H310" s="42">
        <v>903</v>
      </c>
      <c r="I310" s="39" t="s">
        <v>728</v>
      </c>
      <c r="J310" s="39" t="s">
        <v>729</v>
      </c>
      <c r="K310" s="39" t="s">
        <v>256</v>
      </c>
      <c r="L310" s="47" t="str">
        <f t="shared" si="8"/>
        <v>OC6423</v>
      </c>
      <c r="M310" s="47" t="str">
        <f t="shared" si="9"/>
        <v>HOSPITALES GENERALES</v>
      </c>
    </row>
    <row r="311" spans="1:13" x14ac:dyDescent="0.25">
      <c r="A311" s="10">
        <v>43834</v>
      </c>
      <c r="B311" s="4" t="s">
        <v>737</v>
      </c>
      <c r="C311" s="46" t="s">
        <v>2747</v>
      </c>
      <c r="D311" s="50" t="s">
        <v>726</v>
      </c>
      <c r="E311" s="26">
        <v>5043853</v>
      </c>
      <c r="F311" s="4" t="s">
        <v>738</v>
      </c>
      <c r="G311" s="43">
        <v>163</v>
      </c>
      <c r="H311" s="44">
        <v>260</v>
      </c>
      <c r="I311" s="4" t="s">
        <v>728</v>
      </c>
      <c r="J311" s="4" t="s">
        <v>729</v>
      </c>
      <c r="K311" s="4" t="s">
        <v>2447</v>
      </c>
      <c r="L311" s="48" t="str">
        <f t="shared" si="8"/>
        <v>OC4902</v>
      </c>
      <c r="M311" s="47" t="str">
        <f t="shared" si="9"/>
        <v>HOSPITALES GENERALES</v>
      </c>
    </row>
    <row r="312" spans="1:13" x14ac:dyDescent="0.25">
      <c r="A312" s="38">
        <v>43834</v>
      </c>
      <c r="B312" s="39" t="s">
        <v>739</v>
      </c>
      <c r="C312" s="45" t="s">
        <v>2748</v>
      </c>
      <c r="D312" s="49" t="s">
        <v>726</v>
      </c>
      <c r="E312" s="40">
        <v>5019387</v>
      </c>
      <c r="F312" s="39" t="s">
        <v>405</v>
      </c>
      <c r="G312" s="41">
        <v>1200</v>
      </c>
      <c r="H312" s="42">
        <v>740</v>
      </c>
      <c r="I312" s="39" t="s">
        <v>728</v>
      </c>
      <c r="J312" s="39" t="s">
        <v>729</v>
      </c>
      <c r="K312" s="39" t="s">
        <v>2447</v>
      </c>
      <c r="L312" s="47" t="str">
        <f t="shared" si="8"/>
        <v>OC7113</v>
      </c>
      <c r="M312" s="47" t="str">
        <f t="shared" si="9"/>
        <v>HOSPITALES GENERALES</v>
      </c>
    </row>
    <row r="313" spans="1:13" x14ac:dyDescent="0.25">
      <c r="A313" s="10">
        <v>43834</v>
      </c>
      <c r="B313" s="4" t="s">
        <v>740</v>
      </c>
      <c r="C313" s="46" t="s">
        <v>2749</v>
      </c>
      <c r="D313" s="50" t="s">
        <v>726</v>
      </c>
      <c r="E313" s="26">
        <v>5002497</v>
      </c>
      <c r="F313" s="4" t="s">
        <v>741</v>
      </c>
      <c r="G313" s="43">
        <v>320</v>
      </c>
      <c r="H313" s="44">
        <v>308</v>
      </c>
      <c r="I313" s="4" t="s">
        <v>728</v>
      </c>
      <c r="J313" s="4" t="s">
        <v>729</v>
      </c>
      <c r="K313" s="4" t="s">
        <v>256</v>
      </c>
      <c r="L313" s="48" t="str">
        <f t="shared" si="8"/>
        <v>OC9762</v>
      </c>
      <c r="M313" s="47" t="str">
        <f t="shared" si="9"/>
        <v>HOSPITALES GENERALES</v>
      </c>
    </row>
    <row r="314" spans="1:13" x14ac:dyDescent="0.25">
      <c r="A314" s="38">
        <v>43834</v>
      </c>
      <c r="B314" s="39" t="s">
        <v>742</v>
      </c>
      <c r="C314" s="45" t="s">
        <v>2750</v>
      </c>
      <c r="D314" s="49" t="s">
        <v>726</v>
      </c>
      <c r="E314" s="40">
        <v>5003758</v>
      </c>
      <c r="F314" s="39" t="s">
        <v>743</v>
      </c>
      <c r="G314" s="41">
        <v>720</v>
      </c>
      <c r="H314" s="42">
        <v>457</v>
      </c>
      <c r="I314" s="39" t="s">
        <v>728</v>
      </c>
      <c r="J314" s="39" t="s">
        <v>729</v>
      </c>
      <c r="K314" s="39" t="s">
        <v>2448</v>
      </c>
      <c r="L314" s="47" t="str">
        <f t="shared" si="8"/>
        <v>OC2695</v>
      </c>
      <c r="M314" s="47" t="str">
        <f t="shared" si="9"/>
        <v>HOSPITALES GENERALES</v>
      </c>
    </row>
    <row r="315" spans="1:13" x14ac:dyDescent="0.25">
      <c r="A315" s="10">
        <v>43834</v>
      </c>
      <c r="B315" s="4" t="s">
        <v>744</v>
      </c>
      <c r="C315" s="46" t="s">
        <v>2751</v>
      </c>
      <c r="D315" s="50" t="s">
        <v>726</v>
      </c>
      <c r="E315" s="26">
        <v>5002317</v>
      </c>
      <c r="F315" s="4" t="s">
        <v>745</v>
      </c>
      <c r="G315" s="43">
        <v>2080</v>
      </c>
      <c r="H315" s="44">
        <v>1483</v>
      </c>
      <c r="I315" s="4" t="s">
        <v>728</v>
      </c>
      <c r="J315" s="4" t="s">
        <v>729</v>
      </c>
      <c r="K315" s="4" t="s">
        <v>2448</v>
      </c>
      <c r="L315" s="48" t="str">
        <f t="shared" si="8"/>
        <v>OC3110</v>
      </c>
      <c r="M315" s="47" t="str">
        <f t="shared" si="9"/>
        <v>HOSPITALES GENERALES</v>
      </c>
    </row>
    <row r="316" spans="1:13" x14ac:dyDescent="0.25">
      <c r="A316" s="38">
        <v>43834</v>
      </c>
      <c r="B316" s="39" t="s">
        <v>746</v>
      </c>
      <c r="C316" s="45" t="s">
        <v>2752</v>
      </c>
      <c r="D316" s="49" t="s">
        <v>726</v>
      </c>
      <c r="E316" s="40">
        <v>5003238</v>
      </c>
      <c r="F316" s="39" t="s">
        <v>283</v>
      </c>
      <c r="G316" s="41">
        <v>2984</v>
      </c>
      <c r="H316" s="42">
        <v>1157</v>
      </c>
      <c r="I316" s="39" t="s">
        <v>728</v>
      </c>
      <c r="J316" s="39" t="s">
        <v>729</v>
      </c>
      <c r="K316" s="39" t="s">
        <v>2448</v>
      </c>
      <c r="L316" s="47" t="str">
        <f t="shared" si="8"/>
        <v>OC1688</v>
      </c>
      <c r="M316" s="47" t="str">
        <f t="shared" si="9"/>
        <v>HOSPITALES GENERALES</v>
      </c>
    </row>
    <row r="317" spans="1:13" x14ac:dyDescent="0.25">
      <c r="A317" s="10">
        <v>43834</v>
      </c>
      <c r="B317" s="4" t="s">
        <v>747</v>
      </c>
      <c r="C317" s="46" t="s">
        <v>2753</v>
      </c>
      <c r="D317" s="50" t="s">
        <v>726</v>
      </c>
      <c r="E317" s="26">
        <v>5019307</v>
      </c>
      <c r="F317" s="4" t="s">
        <v>748</v>
      </c>
      <c r="G317" s="43">
        <v>384</v>
      </c>
      <c r="H317" s="44">
        <v>1204</v>
      </c>
      <c r="I317" s="4" t="s">
        <v>728</v>
      </c>
      <c r="J317" s="4" t="s">
        <v>729</v>
      </c>
      <c r="K317" s="4" t="s">
        <v>2447</v>
      </c>
      <c r="L317" s="48" t="str">
        <f t="shared" si="8"/>
        <v>OC383</v>
      </c>
      <c r="M317" s="47" t="str">
        <f t="shared" si="9"/>
        <v>HOSPITALES GENERALES</v>
      </c>
    </row>
    <row r="318" spans="1:13" x14ac:dyDescent="0.25">
      <c r="A318" s="38">
        <v>43834</v>
      </c>
      <c r="B318" s="39" t="s">
        <v>749</v>
      </c>
      <c r="C318" s="45" t="s">
        <v>2754</v>
      </c>
      <c r="D318" s="49" t="s">
        <v>726</v>
      </c>
      <c r="E318" s="40">
        <v>5036631</v>
      </c>
      <c r="F318" s="39" t="s">
        <v>381</v>
      </c>
      <c r="G318" s="41">
        <v>800</v>
      </c>
      <c r="H318" s="42">
        <v>1098</v>
      </c>
      <c r="I318" s="39" t="s">
        <v>728</v>
      </c>
      <c r="J318" s="39" t="s">
        <v>729</v>
      </c>
      <c r="K318" s="39" t="s">
        <v>2447</v>
      </c>
      <c r="L318" s="47" t="str">
        <f t="shared" si="8"/>
        <v>OC709</v>
      </c>
      <c r="M318" s="47" t="str">
        <f t="shared" si="9"/>
        <v>HOSPITALES GENERALES</v>
      </c>
    </row>
    <row r="319" spans="1:13" x14ac:dyDescent="0.25">
      <c r="A319" s="10">
        <v>43834</v>
      </c>
      <c r="B319" s="4" t="s">
        <v>750</v>
      </c>
      <c r="C319" s="46" t="s">
        <v>2755</v>
      </c>
      <c r="D319" s="50" t="s">
        <v>726</v>
      </c>
      <c r="E319" s="26">
        <v>5044026</v>
      </c>
      <c r="F319" s="4" t="s">
        <v>261</v>
      </c>
      <c r="G319" s="43">
        <v>18</v>
      </c>
      <c r="H319" s="44">
        <v>607</v>
      </c>
      <c r="I319" s="4" t="s">
        <v>728</v>
      </c>
      <c r="J319" s="4" t="s">
        <v>729</v>
      </c>
      <c r="K319" s="4" t="s">
        <v>256</v>
      </c>
      <c r="L319" s="48" t="str">
        <f t="shared" si="8"/>
        <v>OC7927</v>
      </c>
      <c r="M319" s="47" t="str">
        <f t="shared" si="9"/>
        <v>HOSPITALES GENERALES</v>
      </c>
    </row>
    <row r="320" spans="1:13" x14ac:dyDescent="0.25">
      <c r="A320" s="38">
        <v>43834</v>
      </c>
      <c r="B320" s="39" t="s">
        <v>751</v>
      </c>
      <c r="C320" s="45" t="s">
        <v>2756</v>
      </c>
      <c r="D320" s="49" t="s">
        <v>726</v>
      </c>
      <c r="E320" s="40">
        <v>5003229</v>
      </c>
      <c r="F320" s="39" t="s">
        <v>368</v>
      </c>
      <c r="G320" s="41">
        <v>192</v>
      </c>
      <c r="H320" s="42">
        <v>568</v>
      </c>
      <c r="I320" s="39" t="s">
        <v>728</v>
      </c>
      <c r="J320" s="39" t="s">
        <v>729</v>
      </c>
      <c r="K320" s="39" t="s">
        <v>256</v>
      </c>
      <c r="L320" s="47" t="str">
        <f t="shared" si="8"/>
        <v>OC8198</v>
      </c>
      <c r="M320" s="47" t="str">
        <f t="shared" si="9"/>
        <v>HOSPITALES GENERALES</v>
      </c>
    </row>
    <row r="321" spans="1:13" x14ac:dyDescent="0.25">
      <c r="A321" s="10">
        <v>43834</v>
      </c>
      <c r="B321" s="4" t="s">
        <v>752</v>
      </c>
      <c r="C321" s="46" t="s">
        <v>2757</v>
      </c>
      <c r="D321" s="50" t="s">
        <v>726</v>
      </c>
      <c r="E321" s="26">
        <v>5002292</v>
      </c>
      <c r="F321" s="4" t="s">
        <v>469</v>
      </c>
      <c r="G321" s="43">
        <v>154</v>
      </c>
      <c r="H321" s="44">
        <v>85</v>
      </c>
      <c r="I321" s="4" t="s">
        <v>728</v>
      </c>
      <c r="J321" s="4" t="s">
        <v>729</v>
      </c>
      <c r="K321" s="4" t="s">
        <v>256</v>
      </c>
      <c r="L321" s="48" t="str">
        <f t="shared" si="8"/>
        <v>OC6212</v>
      </c>
      <c r="M321" s="47" t="str">
        <f t="shared" si="9"/>
        <v>HOSPITALES GENERALES</v>
      </c>
    </row>
    <row r="322" spans="1:13" x14ac:dyDescent="0.25">
      <c r="A322" s="38">
        <v>43834</v>
      </c>
      <c r="B322" s="39" t="s">
        <v>753</v>
      </c>
      <c r="C322" s="45" t="s">
        <v>2758</v>
      </c>
      <c r="D322" s="49" t="s">
        <v>726</v>
      </c>
      <c r="E322" s="40" t="s">
        <v>235</v>
      </c>
      <c r="F322" s="39" t="s">
        <v>236</v>
      </c>
      <c r="G322" s="41">
        <v>1120</v>
      </c>
      <c r="H322" s="42">
        <v>715</v>
      </c>
      <c r="I322" s="39" t="s">
        <v>728</v>
      </c>
      <c r="J322" s="39" t="s">
        <v>729</v>
      </c>
      <c r="K322" s="39" t="s">
        <v>256</v>
      </c>
      <c r="L322" s="47" t="str">
        <f t="shared" si="8"/>
        <v>OC5259</v>
      </c>
      <c r="M322" s="47" t="str">
        <f t="shared" si="9"/>
        <v>HOSPITALES GENERALES</v>
      </c>
    </row>
    <row r="323" spans="1:13" x14ac:dyDescent="0.25">
      <c r="A323" s="10">
        <v>43834</v>
      </c>
      <c r="B323" s="4" t="s">
        <v>754</v>
      </c>
      <c r="C323" s="46" t="s">
        <v>2759</v>
      </c>
      <c r="D323" s="50" t="s">
        <v>726</v>
      </c>
      <c r="E323" s="26">
        <v>5002346</v>
      </c>
      <c r="F323" s="4" t="s">
        <v>390</v>
      </c>
      <c r="G323" s="43">
        <v>16</v>
      </c>
      <c r="H323" s="44">
        <v>475</v>
      </c>
      <c r="I323" s="4" t="s">
        <v>728</v>
      </c>
      <c r="J323" s="4" t="s">
        <v>729</v>
      </c>
      <c r="K323" s="4" t="s">
        <v>2448</v>
      </c>
      <c r="L323" s="48" t="str">
        <f t="shared" si="8"/>
        <v>OC9195</v>
      </c>
      <c r="M323" s="47" t="str">
        <f t="shared" si="9"/>
        <v>HOSPITALES GENERALES</v>
      </c>
    </row>
    <row r="324" spans="1:13" x14ac:dyDescent="0.25">
      <c r="A324" s="38">
        <v>43834</v>
      </c>
      <c r="B324" s="39" t="s">
        <v>755</v>
      </c>
      <c r="C324" s="45" t="s">
        <v>2760</v>
      </c>
      <c r="D324" s="49" t="s">
        <v>726</v>
      </c>
      <c r="E324" s="40">
        <v>5018823</v>
      </c>
      <c r="F324" s="39" t="s">
        <v>756</v>
      </c>
      <c r="G324" s="41">
        <v>96</v>
      </c>
      <c r="H324" s="42">
        <v>1218</v>
      </c>
      <c r="I324" s="39" t="s">
        <v>728</v>
      </c>
      <c r="J324" s="39" t="s">
        <v>729</v>
      </c>
      <c r="K324" s="39" t="s">
        <v>2447</v>
      </c>
      <c r="L324" s="47" t="str">
        <f t="shared" si="8"/>
        <v>OC6900</v>
      </c>
      <c r="M324" s="47" t="str">
        <f t="shared" si="9"/>
        <v>HOSPITALES GENERALES</v>
      </c>
    </row>
    <row r="325" spans="1:13" x14ac:dyDescent="0.25">
      <c r="A325" s="10">
        <v>43834</v>
      </c>
      <c r="B325" s="4" t="s">
        <v>757</v>
      </c>
      <c r="C325" s="46" t="s">
        <v>2761</v>
      </c>
      <c r="D325" s="50" t="s">
        <v>726</v>
      </c>
      <c r="E325" s="26">
        <v>5059390</v>
      </c>
      <c r="F325" s="4" t="s">
        <v>758</v>
      </c>
      <c r="G325" s="43">
        <v>3</v>
      </c>
      <c r="H325" s="44">
        <v>181</v>
      </c>
      <c r="I325" s="4" t="s">
        <v>728</v>
      </c>
      <c r="J325" s="4" t="s">
        <v>729</v>
      </c>
      <c r="K325" s="4" t="s">
        <v>2448</v>
      </c>
      <c r="L325" s="48" t="str">
        <f t="shared" si="8"/>
        <v>OC5494</v>
      </c>
      <c r="M325" s="47" t="str">
        <f t="shared" si="9"/>
        <v>HOSPITALES GENERALES</v>
      </c>
    </row>
    <row r="326" spans="1:13" x14ac:dyDescent="0.25">
      <c r="A326" s="38">
        <v>43834</v>
      </c>
      <c r="B326" s="39" t="s">
        <v>759</v>
      </c>
      <c r="C326" s="45" t="s">
        <v>2762</v>
      </c>
      <c r="D326" s="49" t="s">
        <v>726</v>
      </c>
      <c r="E326" s="40">
        <v>5005688</v>
      </c>
      <c r="F326" s="39" t="s">
        <v>760</v>
      </c>
      <c r="G326" s="41">
        <v>128</v>
      </c>
      <c r="H326" s="42">
        <v>223</v>
      </c>
      <c r="I326" s="39" t="s">
        <v>728</v>
      </c>
      <c r="J326" s="39" t="s">
        <v>729</v>
      </c>
      <c r="K326" s="39" t="s">
        <v>256</v>
      </c>
      <c r="L326" s="47" t="str">
        <f t="shared" si="8"/>
        <v>OC3421</v>
      </c>
      <c r="M326" s="47" t="str">
        <f t="shared" si="9"/>
        <v>HOSPITALES GENERALES</v>
      </c>
    </row>
    <row r="327" spans="1:13" x14ac:dyDescent="0.25">
      <c r="A327" s="10">
        <v>43834</v>
      </c>
      <c r="B327" s="4" t="s">
        <v>761</v>
      </c>
      <c r="C327" s="46" t="s">
        <v>2763</v>
      </c>
      <c r="D327" s="50" t="s">
        <v>726</v>
      </c>
      <c r="E327" s="26">
        <v>5005809</v>
      </c>
      <c r="F327" s="4" t="s">
        <v>359</v>
      </c>
      <c r="G327" s="43">
        <v>80</v>
      </c>
      <c r="H327" s="44">
        <v>1318</v>
      </c>
      <c r="I327" s="4" t="s">
        <v>728</v>
      </c>
      <c r="J327" s="4" t="s">
        <v>729</v>
      </c>
      <c r="K327" s="4" t="s">
        <v>2448</v>
      </c>
      <c r="L327" s="48" t="str">
        <f t="shared" si="8"/>
        <v>OC5616</v>
      </c>
      <c r="M327" s="47" t="str">
        <f t="shared" si="9"/>
        <v>HOSPITALES GENERALES</v>
      </c>
    </row>
    <row r="328" spans="1:13" x14ac:dyDescent="0.25">
      <c r="A328" s="38">
        <v>43834</v>
      </c>
      <c r="B328" s="39" t="s">
        <v>762</v>
      </c>
      <c r="C328" s="45" t="s">
        <v>2764</v>
      </c>
      <c r="D328" s="49" t="s">
        <v>726</v>
      </c>
      <c r="E328" s="40">
        <v>9007449</v>
      </c>
      <c r="F328" s="39" t="s">
        <v>523</v>
      </c>
      <c r="G328" s="41">
        <v>640</v>
      </c>
      <c r="H328" s="42">
        <v>476</v>
      </c>
      <c r="I328" s="39" t="s">
        <v>728</v>
      </c>
      <c r="J328" s="39" t="s">
        <v>729</v>
      </c>
      <c r="K328" s="39" t="s">
        <v>2448</v>
      </c>
      <c r="L328" s="47" t="str">
        <f t="shared" si="8"/>
        <v>OC206</v>
      </c>
      <c r="M328" s="47" t="str">
        <f t="shared" si="9"/>
        <v>HOSPITALES GENERALES</v>
      </c>
    </row>
    <row r="329" spans="1:13" x14ac:dyDescent="0.25">
      <c r="A329" s="10">
        <v>43834</v>
      </c>
      <c r="B329" s="4" t="s">
        <v>763</v>
      </c>
      <c r="C329" s="46" t="s">
        <v>2765</v>
      </c>
      <c r="D329" s="50" t="s">
        <v>726</v>
      </c>
      <c r="E329" s="26">
        <v>5006589</v>
      </c>
      <c r="F329" s="4" t="s">
        <v>764</v>
      </c>
      <c r="G329" s="43">
        <v>880</v>
      </c>
      <c r="H329" s="44">
        <v>998</v>
      </c>
      <c r="I329" s="4" t="s">
        <v>728</v>
      </c>
      <c r="J329" s="4" t="s">
        <v>729</v>
      </c>
      <c r="K329" s="4" t="s">
        <v>2447</v>
      </c>
      <c r="L329" s="48" t="str">
        <f t="shared" si="8"/>
        <v>OC1589</v>
      </c>
      <c r="M329" s="47" t="str">
        <f t="shared" si="9"/>
        <v>HOSPITALES GENERALES</v>
      </c>
    </row>
    <row r="330" spans="1:13" x14ac:dyDescent="0.25">
      <c r="A330" s="38">
        <v>43834</v>
      </c>
      <c r="B330" s="39" t="s">
        <v>765</v>
      </c>
      <c r="C330" s="45" t="s">
        <v>2766</v>
      </c>
      <c r="D330" s="49" t="s">
        <v>726</v>
      </c>
      <c r="E330" s="40">
        <v>5018688</v>
      </c>
      <c r="F330" s="39" t="s">
        <v>246</v>
      </c>
      <c r="G330" s="41">
        <v>15200</v>
      </c>
      <c r="H330" s="42">
        <v>299</v>
      </c>
      <c r="I330" s="39" t="s">
        <v>728</v>
      </c>
      <c r="J330" s="39" t="s">
        <v>729</v>
      </c>
      <c r="K330" s="39" t="s">
        <v>2448</v>
      </c>
      <c r="L330" s="47" t="str">
        <f t="shared" si="8"/>
        <v>OC4458</v>
      </c>
      <c r="M330" s="47" t="str">
        <f t="shared" si="9"/>
        <v>HOSPITALES GENERALES</v>
      </c>
    </row>
    <row r="331" spans="1:13" x14ac:dyDescent="0.25">
      <c r="A331" s="10">
        <v>43834</v>
      </c>
      <c r="B331" s="4" t="s">
        <v>766</v>
      </c>
      <c r="C331" s="46" t="s">
        <v>2767</v>
      </c>
      <c r="D331" s="50" t="s">
        <v>726</v>
      </c>
      <c r="E331" s="26">
        <v>5018826</v>
      </c>
      <c r="F331" s="4" t="s">
        <v>767</v>
      </c>
      <c r="G331" s="43">
        <v>3</v>
      </c>
      <c r="H331" s="44">
        <v>1328</v>
      </c>
      <c r="I331" s="4" t="s">
        <v>728</v>
      </c>
      <c r="J331" s="4" t="s">
        <v>729</v>
      </c>
      <c r="K331" s="4" t="s">
        <v>2447</v>
      </c>
      <c r="L331" s="48" t="str">
        <f t="shared" ref="L331:M394" si="10">LEFT(C331,FIND("-",C331,1)-1)</f>
        <v>OC8060</v>
      </c>
      <c r="M331" s="47" t="str">
        <f t="shared" ref="M331:M394" si="11">IF(LEFT(D331,1)="H","HOSPITALES GENERALES","PROGRAMAS DE SALUD")</f>
        <v>HOSPITALES GENERALES</v>
      </c>
    </row>
    <row r="332" spans="1:13" x14ac:dyDescent="0.25">
      <c r="A332" s="38">
        <v>43834</v>
      </c>
      <c r="B332" s="39" t="s">
        <v>735</v>
      </c>
      <c r="C332" s="45" t="s">
        <v>2768</v>
      </c>
      <c r="D332" s="49" t="s">
        <v>726</v>
      </c>
      <c r="E332" s="40">
        <v>5052678</v>
      </c>
      <c r="F332" s="39" t="s">
        <v>768</v>
      </c>
      <c r="G332" s="41">
        <v>16</v>
      </c>
      <c r="H332" s="42">
        <v>1099</v>
      </c>
      <c r="I332" s="39" t="s">
        <v>728</v>
      </c>
      <c r="J332" s="39" t="s">
        <v>729</v>
      </c>
      <c r="K332" s="39" t="s">
        <v>2447</v>
      </c>
      <c r="L332" s="47" t="str">
        <f t="shared" si="10"/>
        <v>OC3443</v>
      </c>
      <c r="M332" s="47" t="str">
        <f t="shared" si="11"/>
        <v>HOSPITALES GENERALES</v>
      </c>
    </row>
    <row r="333" spans="1:13" x14ac:dyDescent="0.25">
      <c r="A333" s="10">
        <v>43834</v>
      </c>
      <c r="B333" s="4" t="s">
        <v>769</v>
      </c>
      <c r="C333" s="46" t="s">
        <v>2769</v>
      </c>
      <c r="D333" s="50" t="s">
        <v>726</v>
      </c>
      <c r="E333" s="26">
        <v>5004920</v>
      </c>
      <c r="F333" s="4" t="s">
        <v>320</v>
      </c>
      <c r="G333" s="43">
        <v>102</v>
      </c>
      <c r="H333" s="44">
        <v>243</v>
      </c>
      <c r="I333" s="4" t="s">
        <v>728</v>
      </c>
      <c r="J333" s="4" t="s">
        <v>729</v>
      </c>
      <c r="K333" s="4" t="s">
        <v>2448</v>
      </c>
      <c r="L333" s="48" t="str">
        <f t="shared" si="10"/>
        <v>OC3260</v>
      </c>
      <c r="M333" s="47" t="str">
        <f t="shared" si="11"/>
        <v>HOSPITALES GENERALES</v>
      </c>
    </row>
    <row r="334" spans="1:13" x14ac:dyDescent="0.25">
      <c r="A334" s="38">
        <v>43834</v>
      </c>
      <c r="B334" s="39" t="s">
        <v>770</v>
      </c>
      <c r="C334" s="45" t="s">
        <v>2770</v>
      </c>
      <c r="D334" s="49" t="s">
        <v>726</v>
      </c>
      <c r="E334" s="40">
        <v>5003235</v>
      </c>
      <c r="F334" s="39" t="s">
        <v>363</v>
      </c>
      <c r="G334" s="41">
        <v>1824</v>
      </c>
      <c r="H334" s="42">
        <v>721</v>
      </c>
      <c r="I334" s="39" t="s">
        <v>728</v>
      </c>
      <c r="J334" s="39" t="s">
        <v>729</v>
      </c>
      <c r="K334" s="39" t="s">
        <v>2448</v>
      </c>
      <c r="L334" s="47" t="str">
        <f t="shared" si="10"/>
        <v>OC467</v>
      </c>
      <c r="M334" s="47" t="str">
        <f t="shared" si="11"/>
        <v>HOSPITALES GENERALES</v>
      </c>
    </row>
    <row r="335" spans="1:13" x14ac:dyDescent="0.25">
      <c r="A335" s="10">
        <v>43834</v>
      </c>
      <c r="B335" s="4" t="s">
        <v>771</v>
      </c>
      <c r="C335" s="46" t="s">
        <v>2771</v>
      </c>
      <c r="D335" s="50" t="s">
        <v>726</v>
      </c>
      <c r="E335" s="26">
        <v>5053184</v>
      </c>
      <c r="F335" s="4" t="s">
        <v>772</v>
      </c>
      <c r="G335" s="43">
        <v>101</v>
      </c>
      <c r="H335" s="44">
        <v>638</v>
      </c>
      <c r="I335" s="4" t="s">
        <v>728</v>
      </c>
      <c r="J335" s="4" t="s">
        <v>729</v>
      </c>
      <c r="K335" s="4" t="s">
        <v>256</v>
      </c>
      <c r="L335" s="48" t="str">
        <f t="shared" si="10"/>
        <v>OC7763</v>
      </c>
      <c r="M335" s="47" t="str">
        <f t="shared" si="11"/>
        <v>HOSPITALES GENERALES</v>
      </c>
    </row>
    <row r="336" spans="1:13" x14ac:dyDescent="0.25">
      <c r="A336" s="38">
        <v>43834</v>
      </c>
      <c r="B336" s="39" t="s">
        <v>773</v>
      </c>
      <c r="C336" s="45" t="s">
        <v>2772</v>
      </c>
      <c r="D336" s="49" t="s">
        <v>726</v>
      </c>
      <c r="E336" s="40">
        <v>5002624</v>
      </c>
      <c r="F336" s="39" t="s">
        <v>734</v>
      </c>
      <c r="G336" s="41">
        <v>3</v>
      </c>
      <c r="H336" s="42">
        <v>1020</v>
      </c>
      <c r="I336" s="39" t="s">
        <v>728</v>
      </c>
      <c r="J336" s="39" t="s">
        <v>729</v>
      </c>
      <c r="K336" s="39" t="s">
        <v>2448</v>
      </c>
      <c r="L336" s="47" t="str">
        <f t="shared" si="10"/>
        <v>OC6222</v>
      </c>
      <c r="M336" s="47" t="str">
        <f t="shared" si="11"/>
        <v>HOSPITALES GENERALES</v>
      </c>
    </row>
    <row r="337" spans="1:13" x14ac:dyDescent="0.25">
      <c r="A337" s="10">
        <v>43834</v>
      </c>
      <c r="B337" s="4" t="s">
        <v>774</v>
      </c>
      <c r="C337" s="46" t="s">
        <v>2773</v>
      </c>
      <c r="D337" s="50" t="s">
        <v>726</v>
      </c>
      <c r="E337" s="26" t="s">
        <v>230</v>
      </c>
      <c r="F337" s="4" t="s">
        <v>231</v>
      </c>
      <c r="G337" s="43">
        <v>1120</v>
      </c>
      <c r="H337" s="44">
        <v>979</v>
      </c>
      <c r="I337" s="4" t="s">
        <v>728</v>
      </c>
      <c r="J337" s="4" t="s">
        <v>729</v>
      </c>
      <c r="K337" s="4" t="s">
        <v>2448</v>
      </c>
      <c r="L337" s="48" t="str">
        <f t="shared" si="10"/>
        <v>OC377</v>
      </c>
      <c r="M337" s="47" t="str">
        <f t="shared" si="11"/>
        <v>HOSPITALES GENERALES</v>
      </c>
    </row>
    <row r="338" spans="1:13" x14ac:dyDescent="0.25">
      <c r="A338" s="38">
        <v>43834</v>
      </c>
      <c r="B338" s="39" t="s">
        <v>775</v>
      </c>
      <c r="C338" s="45" t="s">
        <v>2774</v>
      </c>
      <c r="D338" s="49" t="s">
        <v>726</v>
      </c>
      <c r="E338" s="40">
        <v>5003238</v>
      </c>
      <c r="F338" s="39" t="s">
        <v>283</v>
      </c>
      <c r="G338" s="41">
        <v>1880</v>
      </c>
      <c r="H338" s="42">
        <v>1456</v>
      </c>
      <c r="I338" s="39" t="s">
        <v>728</v>
      </c>
      <c r="J338" s="39" t="s">
        <v>729</v>
      </c>
      <c r="K338" s="39" t="s">
        <v>256</v>
      </c>
      <c r="L338" s="47" t="str">
        <f t="shared" si="10"/>
        <v>OC3781</v>
      </c>
      <c r="M338" s="47" t="str">
        <f t="shared" si="11"/>
        <v>HOSPITALES GENERALES</v>
      </c>
    </row>
    <row r="339" spans="1:13" x14ac:dyDescent="0.25">
      <c r="A339" s="10">
        <v>43834</v>
      </c>
      <c r="B339" s="4" t="s">
        <v>776</v>
      </c>
      <c r="C339" s="46" t="s">
        <v>2775</v>
      </c>
      <c r="D339" s="50" t="s">
        <v>726</v>
      </c>
      <c r="E339" s="26">
        <v>5004337</v>
      </c>
      <c r="F339" s="4" t="s">
        <v>268</v>
      </c>
      <c r="G339" s="43">
        <v>746</v>
      </c>
      <c r="H339" s="44">
        <v>159</v>
      </c>
      <c r="I339" s="4" t="s">
        <v>728</v>
      </c>
      <c r="J339" s="4" t="s">
        <v>729</v>
      </c>
      <c r="K339" s="4" t="s">
        <v>2448</v>
      </c>
      <c r="L339" s="48" t="str">
        <f t="shared" si="10"/>
        <v>OC4738</v>
      </c>
      <c r="M339" s="47" t="str">
        <f t="shared" si="11"/>
        <v>HOSPITALES GENERALES</v>
      </c>
    </row>
    <row r="340" spans="1:13" x14ac:dyDescent="0.25">
      <c r="A340" s="38">
        <v>43834</v>
      </c>
      <c r="B340" s="39" t="s">
        <v>777</v>
      </c>
      <c r="C340" s="45" t="s">
        <v>2776</v>
      </c>
      <c r="D340" s="49" t="s">
        <v>726</v>
      </c>
      <c r="E340" s="40">
        <v>5003235</v>
      </c>
      <c r="F340" s="39" t="s">
        <v>363</v>
      </c>
      <c r="G340" s="41">
        <v>672</v>
      </c>
      <c r="H340" s="42">
        <v>788</v>
      </c>
      <c r="I340" s="39" t="s">
        <v>728</v>
      </c>
      <c r="J340" s="39" t="s">
        <v>729</v>
      </c>
      <c r="K340" s="39" t="s">
        <v>2448</v>
      </c>
      <c r="L340" s="47" t="str">
        <f t="shared" si="10"/>
        <v>OC6390</v>
      </c>
      <c r="M340" s="47" t="str">
        <f t="shared" si="11"/>
        <v>HOSPITALES GENERALES</v>
      </c>
    </row>
    <row r="341" spans="1:13" x14ac:dyDescent="0.25">
      <c r="A341" s="10">
        <v>43834</v>
      </c>
      <c r="B341" s="4" t="s">
        <v>778</v>
      </c>
      <c r="C341" s="46" t="s">
        <v>2777</v>
      </c>
      <c r="D341" s="50" t="s">
        <v>726</v>
      </c>
      <c r="E341" s="26">
        <v>5022829</v>
      </c>
      <c r="F341" s="4" t="s">
        <v>779</v>
      </c>
      <c r="G341" s="43">
        <v>32</v>
      </c>
      <c r="H341" s="44">
        <v>932</v>
      </c>
      <c r="I341" s="4" t="s">
        <v>728</v>
      </c>
      <c r="J341" s="4" t="s">
        <v>729</v>
      </c>
      <c r="K341" s="4" t="s">
        <v>2448</v>
      </c>
      <c r="L341" s="48" t="str">
        <f t="shared" si="10"/>
        <v>OC7663</v>
      </c>
      <c r="M341" s="47" t="str">
        <f t="shared" si="11"/>
        <v>HOSPITALES GENERALES</v>
      </c>
    </row>
    <row r="342" spans="1:13" x14ac:dyDescent="0.25">
      <c r="A342" s="38">
        <v>43834</v>
      </c>
      <c r="B342" s="39" t="s">
        <v>780</v>
      </c>
      <c r="C342" s="45" t="s">
        <v>2778</v>
      </c>
      <c r="D342" s="49" t="s">
        <v>726</v>
      </c>
      <c r="E342" s="40">
        <v>5002629</v>
      </c>
      <c r="F342" s="39" t="s">
        <v>781</v>
      </c>
      <c r="G342" s="41">
        <v>3302</v>
      </c>
      <c r="H342" s="42">
        <v>214</v>
      </c>
      <c r="I342" s="39" t="s">
        <v>728</v>
      </c>
      <c r="J342" s="39" t="s">
        <v>729</v>
      </c>
      <c r="K342" s="39" t="s">
        <v>2448</v>
      </c>
      <c r="L342" s="47" t="str">
        <f t="shared" si="10"/>
        <v>OC6048</v>
      </c>
      <c r="M342" s="47" t="str">
        <f t="shared" si="11"/>
        <v>HOSPITALES GENERALES</v>
      </c>
    </row>
    <row r="343" spans="1:13" x14ac:dyDescent="0.25">
      <c r="A343" s="10">
        <v>43834</v>
      </c>
      <c r="B343" s="4" t="s">
        <v>782</v>
      </c>
      <c r="C343" s="46" t="s">
        <v>2779</v>
      </c>
      <c r="D343" s="50" t="s">
        <v>726</v>
      </c>
      <c r="E343" s="26">
        <v>5002829</v>
      </c>
      <c r="F343" s="4" t="s">
        <v>336</v>
      </c>
      <c r="G343" s="43">
        <v>1600</v>
      </c>
      <c r="H343" s="44">
        <v>745</v>
      </c>
      <c r="I343" s="4" t="s">
        <v>728</v>
      </c>
      <c r="J343" s="4" t="s">
        <v>729</v>
      </c>
      <c r="K343" s="4" t="s">
        <v>2448</v>
      </c>
      <c r="L343" s="48" t="str">
        <f t="shared" si="10"/>
        <v>OC5644</v>
      </c>
      <c r="M343" s="47" t="str">
        <f t="shared" si="11"/>
        <v>HOSPITALES GENERALES</v>
      </c>
    </row>
    <row r="344" spans="1:13" x14ac:dyDescent="0.25">
      <c r="A344" s="38">
        <v>43834</v>
      </c>
      <c r="B344" s="39" t="s">
        <v>783</v>
      </c>
      <c r="C344" s="45" t="s">
        <v>2780</v>
      </c>
      <c r="D344" s="49" t="s">
        <v>726</v>
      </c>
      <c r="E344" s="40">
        <v>5002712</v>
      </c>
      <c r="F344" s="39" t="s">
        <v>388</v>
      </c>
      <c r="G344" s="41">
        <v>320</v>
      </c>
      <c r="H344" s="42">
        <v>504</v>
      </c>
      <c r="I344" s="39" t="s">
        <v>728</v>
      </c>
      <c r="J344" s="39" t="s">
        <v>729</v>
      </c>
      <c r="K344" s="39" t="s">
        <v>2448</v>
      </c>
      <c r="L344" s="47" t="str">
        <f t="shared" si="10"/>
        <v>OC2356</v>
      </c>
      <c r="M344" s="47" t="str">
        <f t="shared" si="11"/>
        <v>HOSPITALES GENERALES</v>
      </c>
    </row>
    <row r="345" spans="1:13" x14ac:dyDescent="0.25">
      <c r="A345" s="10">
        <v>43834</v>
      </c>
      <c r="B345" s="4" t="s">
        <v>784</v>
      </c>
      <c r="C345" s="46" t="s">
        <v>2781</v>
      </c>
      <c r="D345" s="50" t="s">
        <v>726</v>
      </c>
      <c r="E345" s="26">
        <v>5004695</v>
      </c>
      <c r="F345" s="4" t="s">
        <v>785</v>
      </c>
      <c r="G345" s="43">
        <v>320</v>
      </c>
      <c r="H345" s="44">
        <v>38</v>
      </c>
      <c r="I345" s="4" t="s">
        <v>728</v>
      </c>
      <c r="J345" s="4" t="s">
        <v>729</v>
      </c>
      <c r="K345" s="4" t="s">
        <v>2447</v>
      </c>
      <c r="L345" s="48" t="str">
        <f t="shared" si="10"/>
        <v>OC1961</v>
      </c>
      <c r="M345" s="47" t="str">
        <f t="shared" si="11"/>
        <v>HOSPITALES GENERALES</v>
      </c>
    </row>
    <row r="346" spans="1:13" x14ac:dyDescent="0.25">
      <c r="A346" s="38">
        <v>43834</v>
      </c>
      <c r="B346" s="39" t="s">
        <v>786</v>
      </c>
      <c r="C346" s="45" t="s">
        <v>2742</v>
      </c>
      <c r="D346" s="49" t="s">
        <v>787</v>
      </c>
      <c r="E346" s="40">
        <v>5006897</v>
      </c>
      <c r="F346" s="39" t="s">
        <v>242</v>
      </c>
      <c r="G346" s="41">
        <v>1664</v>
      </c>
      <c r="H346" s="42">
        <v>1032</v>
      </c>
      <c r="I346" s="39" t="s">
        <v>788</v>
      </c>
      <c r="J346" s="39" t="s">
        <v>789</v>
      </c>
      <c r="K346" s="39" t="s">
        <v>2448</v>
      </c>
      <c r="L346" s="47" t="str">
        <f t="shared" si="10"/>
        <v>OC9568</v>
      </c>
      <c r="M346" s="47" t="str">
        <f t="shared" si="11"/>
        <v>HOSPITALES GENERALES</v>
      </c>
    </row>
    <row r="347" spans="1:13" x14ac:dyDescent="0.25">
      <c r="A347" s="10">
        <v>43834</v>
      </c>
      <c r="B347" s="4" t="s">
        <v>790</v>
      </c>
      <c r="C347" s="46" t="s">
        <v>2782</v>
      </c>
      <c r="D347" s="50" t="s">
        <v>787</v>
      </c>
      <c r="E347" s="26">
        <v>5006897</v>
      </c>
      <c r="F347" s="4" t="s">
        <v>242</v>
      </c>
      <c r="G347" s="43">
        <v>736</v>
      </c>
      <c r="H347" s="44">
        <v>211</v>
      </c>
      <c r="I347" s="4" t="s">
        <v>788</v>
      </c>
      <c r="J347" s="4" t="s">
        <v>789</v>
      </c>
      <c r="K347" s="4" t="s">
        <v>256</v>
      </c>
      <c r="L347" s="48" t="str">
        <f t="shared" si="10"/>
        <v>OC1084</v>
      </c>
      <c r="M347" s="47" t="str">
        <f t="shared" si="11"/>
        <v>HOSPITALES GENERALES</v>
      </c>
    </row>
    <row r="348" spans="1:13" x14ac:dyDescent="0.25">
      <c r="A348" s="38">
        <v>43834</v>
      </c>
      <c r="B348" s="39" t="s">
        <v>791</v>
      </c>
      <c r="C348" s="45" t="s">
        <v>2783</v>
      </c>
      <c r="D348" s="49" t="s">
        <v>787</v>
      </c>
      <c r="E348" s="40">
        <v>5004337</v>
      </c>
      <c r="F348" s="39" t="s">
        <v>268</v>
      </c>
      <c r="G348" s="41">
        <v>690</v>
      </c>
      <c r="H348" s="42">
        <v>302</v>
      </c>
      <c r="I348" s="39" t="s">
        <v>788</v>
      </c>
      <c r="J348" s="39" t="s">
        <v>789</v>
      </c>
      <c r="K348" s="39" t="s">
        <v>2447</v>
      </c>
      <c r="L348" s="47" t="str">
        <f t="shared" si="10"/>
        <v>OC1492</v>
      </c>
      <c r="M348" s="47" t="str">
        <f t="shared" si="11"/>
        <v>HOSPITALES GENERALES</v>
      </c>
    </row>
    <row r="349" spans="1:13" x14ac:dyDescent="0.25">
      <c r="A349" s="10">
        <v>43834</v>
      </c>
      <c r="B349" s="4" t="s">
        <v>792</v>
      </c>
      <c r="C349" s="46" t="s">
        <v>2784</v>
      </c>
      <c r="D349" s="50" t="s">
        <v>787</v>
      </c>
      <c r="E349" s="26">
        <v>5002953</v>
      </c>
      <c r="F349" s="4" t="s">
        <v>793</v>
      </c>
      <c r="G349" s="43">
        <v>32</v>
      </c>
      <c r="H349" s="44">
        <v>343</v>
      </c>
      <c r="I349" s="4" t="s">
        <v>788</v>
      </c>
      <c r="J349" s="4" t="s">
        <v>789</v>
      </c>
      <c r="K349" s="4" t="s">
        <v>2447</v>
      </c>
      <c r="L349" s="48" t="str">
        <f t="shared" si="10"/>
        <v>OC6645</v>
      </c>
      <c r="M349" s="47" t="str">
        <f t="shared" si="11"/>
        <v>HOSPITALES GENERALES</v>
      </c>
    </row>
    <row r="350" spans="1:13" x14ac:dyDescent="0.25">
      <c r="A350" s="38">
        <v>43834</v>
      </c>
      <c r="B350" s="39" t="s">
        <v>794</v>
      </c>
      <c r="C350" s="45" t="s">
        <v>2785</v>
      </c>
      <c r="D350" s="49" t="s">
        <v>787</v>
      </c>
      <c r="E350" s="40">
        <v>5018738</v>
      </c>
      <c r="F350" s="39" t="s">
        <v>795</v>
      </c>
      <c r="G350" s="41">
        <v>320</v>
      </c>
      <c r="H350" s="42">
        <v>21</v>
      </c>
      <c r="I350" s="39" t="s">
        <v>788</v>
      </c>
      <c r="J350" s="39" t="s">
        <v>789</v>
      </c>
      <c r="K350" s="39" t="s">
        <v>2447</v>
      </c>
      <c r="L350" s="47" t="str">
        <f t="shared" si="10"/>
        <v>OC2852</v>
      </c>
      <c r="M350" s="47" t="str">
        <f t="shared" si="11"/>
        <v>HOSPITALES GENERALES</v>
      </c>
    </row>
    <row r="351" spans="1:13" x14ac:dyDescent="0.25">
      <c r="A351" s="10">
        <v>43834</v>
      </c>
      <c r="B351" s="4" t="s">
        <v>796</v>
      </c>
      <c r="C351" s="46" t="s">
        <v>2786</v>
      </c>
      <c r="D351" s="50" t="s">
        <v>431</v>
      </c>
      <c r="E351" s="26">
        <v>5006897</v>
      </c>
      <c r="F351" s="4" t="s">
        <v>242</v>
      </c>
      <c r="G351" s="43">
        <v>643</v>
      </c>
      <c r="H351" s="44">
        <v>825</v>
      </c>
      <c r="I351" s="4" t="s">
        <v>432</v>
      </c>
      <c r="J351" s="4" t="s">
        <v>433</v>
      </c>
      <c r="K351" s="4" t="s">
        <v>2448</v>
      </c>
      <c r="L351" s="48" t="str">
        <f t="shared" si="10"/>
        <v>OC1863</v>
      </c>
      <c r="M351" s="47" t="str">
        <f t="shared" si="11"/>
        <v>HOSPITALES GENERALES</v>
      </c>
    </row>
    <row r="352" spans="1:13" x14ac:dyDescent="0.25">
      <c r="A352" s="38">
        <v>43834</v>
      </c>
      <c r="B352" s="39" t="s">
        <v>797</v>
      </c>
      <c r="C352" s="45" t="s">
        <v>2787</v>
      </c>
      <c r="D352" s="49" t="s">
        <v>431</v>
      </c>
      <c r="E352" s="40">
        <v>5002712</v>
      </c>
      <c r="F352" s="39" t="s">
        <v>388</v>
      </c>
      <c r="G352" s="41">
        <v>320</v>
      </c>
      <c r="H352" s="42">
        <v>829</v>
      </c>
      <c r="I352" s="39" t="s">
        <v>432</v>
      </c>
      <c r="J352" s="39" t="s">
        <v>433</v>
      </c>
      <c r="K352" s="39" t="s">
        <v>2447</v>
      </c>
      <c r="L352" s="47" t="str">
        <f t="shared" si="10"/>
        <v>OC8848</v>
      </c>
      <c r="M352" s="47" t="str">
        <f t="shared" si="11"/>
        <v>HOSPITALES GENERALES</v>
      </c>
    </row>
    <row r="353" spans="1:13" x14ac:dyDescent="0.25">
      <c r="A353" s="10">
        <v>43834</v>
      </c>
      <c r="B353" s="4" t="s">
        <v>798</v>
      </c>
      <c r="C353" s="46" t="s">
        <v>2788</v>
      </c>
      <c r="D353" s="50" t="s">
        <v>431</v>
      </c>
      <c r="E353" s="26">
        <v>5018654</v>
      </c>
      <c r="F353" s="4" t="s">
        <v>486</v>
      </c>
      <c r="G353" s="43">
        <v>16000</v>
      </c>
      <c r="H353" s="44">
        <v>1385</v>
      </c>
      <c r="I353" s="4" t="s">
        <v>432</v>
      </c>
      <c r="J353" s="4" t="s">
        <v>433</v>
      </c>
      <c r="K353" s="4" t="s">
        <v>256</v>
      </c>
      <c r="L353" s="48" t="str">
        <f t="shared" si="10"/>
        <v>OC3455</v>
      </c>
      <c r="M353" s="47" t="str">
        <f t="shared" si="11"/>
        <v>HOSPITALES GENERALES</v>
      </c>
    </row>
    <row r="354" spans="1:13" x14ac:dyDescent="0.25">
      <c r="A354" s="38">
        <v>43834</v>
      </c>
      <c r="B354" s="39" t="s">
        <v>799</v>
      </c>
      <c r="C354" s="45" t="s">
        <v>2789</v>
      </c>
      <c r="D354" s="49" t="s">
        <v>431</v>
      </c>
      <c r="E354" s="40">
        <v>5018741</v>
      </c>
      <c r="F354" s="39" t="s">
        <v>800</v>
      </c>
      <c r="G354" s="41">
        <v>992</v>
      </c>
      <c r="H354" s="42">
        <v>155</v>
      </c>
      <c r="I354" s="39" t="s">
        <v>432</v>
      </c>
      <c r="J354" s="39" t="s">
        <v>433</v>
      </c>
      <c r="K354" s="39" t="s">
        <v>2448</v>
      </c>
      <c r="L354" s="47" t="str">
        <f t="shared" si="10"/>
        <v>OC6326</v>
      </c>
      <c r="M354" s="47" t="str">
        <f t="shared" si="11"/>
        <v>HOSPITALES GENERALES</v>
      </c>
    </row>
    <row r="355" spans="1:13" x14ac:dyDescent="0.25">
      <c r="A355" s="10">
        <v>43834</v>
      </c>
      <c r="B355" s="4" t="s">
        <v>801</v>
      </c>
      <c r="C355" s="46" t="s">
        <v>2790</v>
      </c>
      <c r="D355" s="50" t="s">
        <v>431</v>
      </c>
      <c r="E355" s="26">
        <v>5006897</v>
      </c>
      <c r="F355" s="4" t="s">
        <v>242</v>
      </c>
      <c r="G355" s="43">
        <v>1157</v>
      </c>
      <c r="H355" s="44">
        <v>1307</v>
      </c>
      <c r="I355" s="4" t="s">
        <v>432</v>
      </c>
      <c r="J355" s="4" t="s">
        <v>433</v>
      </c>
      <c r="K355" s="4" t="s">
        <v>2448</v>
      </c>
      <c r="L355" s="48" t="str">
        <f t="shared" si="10"/>
        <v>OC5750</v>
      </c>
      <c r="M355" s="47" t="str">
        <f t="shared" si="11"/>
        <v>HOSPITALES GENERALES</v>
      </c>
    </row>
    <row r="356" spans="1:13" x14ac:dyDescent="0.25">
      <c r="A356" s="38">
        <v>43834</v>
      </c>
      <c r="B356" s="39" t="s">
        <v>802</v>
      </c>
      <c r="C356" s="45" t="s">
        <v>2791</v>
      </c>
      <c r="D356" s="49" t="s">
        <v>431</v>
      </c>
      <c r="E356" s="40">
        <v>5002577</v>
      </c>
      <c r="F356" s="39" t="s">
        <v>803</v>
      </c>
      <c r="G356" s="41">
        <v>480</v>
      </c>
      <c r="H356" s="42">
        <v>739</v>
      </c>
      <c r="I356" s="39" t="s">
        <v>432</v>
      </c>
      <c r="J356" s="39" t="s">
        <v>433</v>
      </c>
      <c r="K356" s="39" t="s">
        <v>2448</v>
      </c>
      <c r="L356" s="47" t="str">
        <f t="shared" si="10"/>
        <v>OC1256</v>
      </c>
      <c r="M356" s="47" t="str">
        <f t="shared" si="11"/>
        <v>HOSPITALES GENERALES</v>
      </c>
    </row>
    <row r="357" spans="1:13" x14ac:dyDescent="0.25">
      <c r="A357" s="10">
        <v>43834</v>
      </c>
      <c r="B357" s="4" t="s">
        <v>804</v>
      </c>
      <c r="C357" s="46" t="s">
        <v>2792</v>
      </c>
      <c r="D357" s="50" t="s">
        <v>431</v>
      </c>
      <c r="E357" s="26">
        <v>5018698</v>
      </c>
      <c r="F357" s="4" t="s">
        <v>805</v>
      </c>
      <c r="G357" s="43">
        <v>16000</v>
      </c>
      <c r="H357" s="44">
        <v>1008</v>
      </c>
      <c r="I357" s="4" t="s">
        <v>432</v>
      </c>
      <c r="J357" s="4" t="s">
        <v>433</v>
      </c>
      <c r="K357" s="4" t="s">
        <v>256</v>
      </c>
      <c r="L357" s="48" t="str">
        <f t="shared" si="10"/>
        <v>OC3535</v>
      </c>
      <c r="M357" s="47" t="str">
        <f t="shared" si="11"/>
        <v>HOSPITALES GENERALES</v>
      </c>
    </row>
    <row r="358" spans="1:13" x14ac:dyDescent="0.25">
      <c r="A358" s="38">
        <v>43834</v>
      </c>
      <c r="B358" s="39" t="s">
        <v>806</v>
      </c>
      <c r="C358" s="45" t="s">
        <v>2793</v>
      </c>
      <c r="D358" s="49" t="s">
        <v>431</v>
      </c>
      <c r="E358" s="40">
        <v>5069432</v>
      </c>
      <c r="F358" s="39" t="s">
        <v>807</v>
      </c>
      <c r="G358" s="41">
        <v>32</v>
      </c>
      <c r="H358" s="42">
        <v>580</v>
      </c>
      <c r="I358" s="39" t="s">
        <v>432</v>
      </c>
      <c r="J358" s="39" t="s">
        <v>433</v>
      </c>
      <c r="K358" s="39" t="s">
        <v>256</v>
      </c>
      <c r="L358" s="47" t="str">
        <f t="shared" si="10"/>
        <v>OC2331</v>
      </c>
      <c r="M358" s="47" t="str">
        <f t="shared" si="11"/>
        <v>HOSPITALES GENERALES</v>
      </c>
    </row>
    <row r="359" spans="1:13" x14ac:dyDescent="0.25">
      <c r="A359" s="10">
        <v>43834</v>
      </c>
      <c r="B359" s="4" t="s">
        <v>808</v>
      </c>
      <c r="C359" s="46" t="s">
        <v>2794</v>
      </c>
      <c r="D359" s="50" t="s">
        <v>431</v>
      </c>
      <c r="E359" s="26">
        <v>5006897</v>
      </c>
      <c r="F359" s="4" t="s">
        <v>242</v>
      </c>
      <c r="G359" s="43">
        <v>896</v>
      </c>
      <c r="H359" s="44">
        <v>1423</v>
      </c>
      <c r="I359" s="4" t="s">
        <v>432</v>
      </c>
      <c r="J359" s="4" t="s">
        <v>433</v>
      </c>
      <c r="K359" s="4" t="s">
        <v>2448</v>
      </c>
      <c r="L359" s="48" t="str">
        <f t="shared" si="10"/>
        <v>OC2190</v>
      </c>
      <c r="M359" s="47" t="str">
        <f t="shared" si="11"/>
        <v>HOSPITALES GENERALES</v>
      </c>
    </row>
    <row r="360" spans="1:13" x14ac:dyDescent="0.25">
      <c r="A360" s="38">
        <v>43834</v>
      </c>
      <c r="B360" s="39" t="s">
        <v>809</v>
      </c>
      <c r="C360" s="45" t="s">
        <v>2795</v>
      </c>
      <c r="D360" s="49" t="s">
        <v>431</v>
      </c>
      <c r="E360" s="40">
        <v>5069545</v>
      </c>
      <c r="F360" s="39" t="s">
        <v>810</v>
      </c>
      <c r="G360" s="41">
        <v>320</v>
      </c>
      <c r="H360" s="42">
        <v>1229</v>
      </c>
      <c r="I360" s="39" t="s">
        <v>432</v>
      </c>
      <c r="J360" s="39" t="s">
        <v>433</v>
      </c>
      <c r="K360" s="39" t="s">
        <v>256</v>
      </c>
      <c r="L360" s="47" t="str">
        <f t="shared" si="10"/>
        <v>OC1996</v>
      </c>
      <c r="M360" s="47" t="str">
        <f t="shared" si="11"/>
        <v>HOSPITALES GENERALES</v>
      </c>
    </row>
    <row r="361" spans="1:13" x14ac:dyDescent="0.25">
      <c r="A361" s="10">
        <v>43834</v>
      </c>
      <c r="B361" s="4" t="s">
        <v>811</v>
      </c>
      <c r="C361" s="46" t="s">
        <v>2796</v>
      </c>
      <c r="D361" s="50" t="s">
        <v>431</v>
      </c>
      <c r="E361" s="26">
        <v>9007446</v>
      </c>
      <c r="F361" s="4" t="s">
        <v>463</v>
      </c>
      <c r="G361" s="43">
        <v>720</v>
      </c>
      <c r="H361" s="44">
        <v>1357</v>
      </c>
      <c r="I361" s="4" t="s">
        <v>432</v>
      </c>
      <c r="J361" s="4" t="s">
        <v>433</v>
      </c>
      <c r="K361" s="4" t="s">
        <v>2448</v>
      </c>
      <c r="L361" s="48" t="str">
        <f t="shared" si="10"/>
        <v>OC3579</v>
      </c>
      <c r="M361" s="47" t="str">
        <f t="shared" si="11"/>
        <v>HOSPITALES GENERALES</v>
      </c>
    </row>
    <row r="362" spans="1:13" x14ac:dyDescent="0.25">
      <c r="A362" s="38">
        <v>43834</v>
      </c>
      <c r="B362" s="39" t="s">
        <v>812</v>
      </c>
      <c r="C362" s="45" t="s">
        <v>2797</v>
      </c>
      <c r="D362" s="49" t="s">
        <v>431</v>
      </c>
      <c r="E362" s="40">
        <v>5038323</v>
      </c>
      <c r="F362" s="39" t="s">
        <v>813</v>
      </c>
      <c r="G362" s="41">
        <v>64</v>
      </c>
      <c r="H362" s="42">
        <v>1302</v>
      </c>
      <c r="I362" s="39" t="s">
        <v>432</v>
      </c>
      <c r="J362" s="39" t="s">
        <v>433</v>
      </c>
      <c r="K362" s="39" t="s">
        <v>256</v>
      </c>
      <c r="L362" s="47" t="str">
        <f t="shared" si="10"/>
        <v>OC5389</v>
      </c>
      <c r="M362" s="47" t="str">
        <f t="shared" si="11"/>
        <v>HOSPITALES GENERALES</v>
      </c>
    </row>
    <row r="363" spans="1:13" x14ac:dyDescent="0.25">
      <c r="A363" s="10">
        <v>43834</v>
      </c>
      <c r="B363" s="4" t="s">
        <v>814</v>
      </c>
      <c r="C363" s="46" t="s">
        <v>2798</v>
      </c>
      <c r="D363" s="50" t="s">
        <v>431</v>
      </c>
      <c r="E363" s="26">
        <v>5069544</v>
      </c>
      <c r="F363" s="4" t="s">
        <v>258</v>
      </c>
      <c r="G363" s="43">
        <v>542</v>
      </c>
      <c r="H363" s="44">
        <v>1246</v>
      </c>
      <c r="I363" s="4" t="s">
        <v>432</v>
      </c>
      <c r="J363" s="4" t="s">
        <v>433</v>
      </c>
      <c r="K363" s="4" t="s">
        <v>2448</v>
      </c>
      <c r="L363" s="48" t="str">
        <f t="shared" si="10"/>
        <v>OC7135</v>
      </c>
      <c r="M363" s="47" t="str">
        <f t="shared" si="11"/>
        <v>HOSPITALES GENERALES</v>
      </c>
    </row>
    <row r="364" spans="1:13" x14ac:dyDescent="0.25">
      <c r="A364" s="38">
        <v>43834</v>
      </c>
      <c r="B364" s="39" t="s">
        <v>815</v>
      </c>
      <c r="C364" s="45" t="s">
        <v>2799</v>
      </c>
      <c r="D364" s="49" t="s">
        <v>431</v>
      </c>
      <c r="E364" s="40">
        <v>9009345</v>
      </c>
      <c r="F364" s="39" t="s">
        <v>401</v>
      </c>
      <c r="G364" s="41">
        <v>720</v>
      </c>
      <c r="H364" s="42">
        <v>1439</v>
      </c>
      <c r="I364" s="39" t="s">
        <v>432</v>
      </c>
      <c r="J364" s="39" t="s">
        <v>433</v>
      </c>
      <c r="K364" s="39" t="s">
        <v>2448</v>
      </c>
      <c r="L364" s="47" t="str">
        <f t="shared" si="10"/>
        <v>OC2250</v>
      </c>
      <c r="M364" s="47" t="str">
        <f t="shared" si="11"/>
        <v>HOSPITALES GENERALES</v>
      </c>
    </row>
    <row r="365" spans="1:13" x14ac:dyDescent="0.25">
      <c r="A365" s="10">
        <v>43834</v>
      </c>
      <c r="B365" s="4" t="s">
        <v>816</v>
      </c>
      <c r="C365" s="46" t="s">
        <v>2800</v>
      </c>
      <c r="D365" s="50" t="s">
        <v>431</v>
      </c>
      <c r="E365" s="26">
        <v>5006897</v>
      </c>
      <c r="F365" s="4" t="s">
        <v>242</v>
      </c>
      <c r="G365" s="43">
        <v>1664</v>
      </c>
      <c r="H365" s="44">
        <v>365</v>
      </c>
      <c r="I365" s="4" t="s">
        <v>432</v>
      </c>
      <c r="J365" s="4" t="s">
        <v>433</v>
      </c>
      <c r="K365" s="4" t="s">
        <v>2448</v>
      </c>
      <c r="L365" s="48" t="str">
        <f t="shared" si="10"/>
        <v>OC5815</v>
      </c>
      <c r="M365" s="47" t="str">
        <f t="shared" si="11"/>
        <v>HOSPITALES GENERALES</v>
      </c>
    </row>
    <row r="366" spans="1:13" x14ac:dyDescent="0.25">
      <c r="A366" s="38">
        <v>43834</v>
      </c>
      <c r="B366" s="39" t="s">
        <v>817</v>
      </c>
      <c r="C366" s="45" t="s">
        <v>2801</v>
      </c>
      <c r="D366" s="49" t="s">
        <v>431</v>
      </c>
      <c r="E366" s="40">
        <v>5002629</v>
      </c>
      <c r="F366" s="39" t="s">
        <v>781</v>
      </c>
      <c r="G366" s="41">
        <v>3072</v>
      </c>
      <c r="H366" s="42">
        <v>595</v>
      </c>
      <c r="I366" s="39" t="s">
        <v>432</v>
      </c>
      <c r="J366" s="39" t="s">
        <v>433</v>
      </c>
      <c r="K366" s="39" t="s">
        <v>2447</v>
      </c>
      <c r="L366" s="47" t="str">
        <f t="shared" si="10"/>
        <v>OC4429</v>
      </c>
      <c r="M366" s="47" t="str">
        <f t="shared" si="11"/>
        <v>HOSPITALES GENERALES</v>
      </c>
    </row>
    <row r="367" spans="1:13" x14ac:dyDescent="0.25">
      <c r="A367" s="10">
        <v>43834</v>
      </c>
      <c r="B367" s="4" t="s">
        <v>818</v>
      </c>
      <c r="C367" s="46" t="s">
        <v>2802</v>
      </c>
      <c r="D367" s="50" t="s">
        <v>431</v>
      </c>
      <c r="E367" s="26">
        <v>5019307</v>
      </c>
      <c r="F367" s="4" t="s">
        <v>748</v>
      </c>
      <c r="G367" s="43">
        <v>320</v>
      </c>
      <c r="H367" s="44">
        <v>529</v>
      </c>
      <c r="I367" s="4" t="s">
        <v>432</v>
      </c>
      <c r="J367" s="4" t="s">
        <v>433</v>
      </c>
      <c r="K367" s="4" t="s">
        <v>2448</v>
      </c>
      <c r="L367" s="48" t="str">
        <f t="shared" si="10"/>
        <v>OC9292</v>
      </c>
      <c r="M367" s="47" t="str">
        <f t="shared" si="11"/>
        <v>HOSPITALES GENERALES</v>
      </c>
    </row>
    <row r="368" spans="1:13" x14ac:dyDescent="0.25">
      <c r="A368" s="38">
        <v>43834</v>
      </c>
      <c r="B368" s="39" t="s">
        <v>819</v>
      </c>
      <c r="C368" s="45" t="s">
        <v>2803</v>
      </c>
      <c r="D368" s="49" t="s">
        <v>431</v>
      </c>
      <c r="E368" s="40">
        <v>9007446</v>
      </c>
      <c r="F368" s="39" t="s">
        <v>463</v>
      </c>
      <c r="G368" s="41">
        <v>1680</v>
      </c>
      <c r="H368" s="42">
        <v>1444</v>
      </c>
      <c r="I368" s="39" t="s">
        <v>432</v>
      </c>
      <c r="J368" s="39" t="s">
        <v>433</v>
      </c>
      <c r="K368" s="39" t="s">
        <v>2448</v>
      </c>
      <c r="L368" s="47" t="str">
        <f t="shared" si="10"/>
        <v>OC272</v>
      </c>
      <c r="M368" s="47" t="str">
        <f t="shared" si="11"/>
        <v>HOSPITALES GENERALES</v>
      </c>
    </row>
    <row r="369" spans="1:13" x14ac:dyDescent="0.25">
      <c r="A369" s="10">
        <v>43834</v>
      </c>
      <c r="B369" s="4" t="s">
        <v>820</v>
      </c>
      <c r="C369" s="46" t="s">
        <v>2804</v>
      </c>
      <c r="D369" s="50" t="s">
        <v>431</v>
      </c>
      <c r="E369" s="26">
        <v>9007449</v>
      </c>
      <c r="F369" s="4" t="s">
        <v>523</v>
      </c>
      <c r="G369" s="43">
        <v>640</v>
      </c>
      <c r="H369" s="44">
        <v>1221</v>
      </c>
      <c r="I369" s="4" t="s">
        <v>432</v>
      </c>
      <c r="J369" s="4" t="s">
        <v>433</v>
      </c>
      <c r="K369" s="4" t="s">
        <v>256</v>
      </c>
      <c r="L369" s="48" t="str">
        <f t="shared" si="10"/>
        <v>OC3885</v>
      </c>
      <c r="M369" s="47" t="str">
        <f t="shared" si="11"/>
        <v>HOSPITALES GENERALES</v>
      </c>
    </row>
    <row r="370" spans="1:13" x14ac:dyDescent="0.25">
      <c r="A370" s="38">
        <v>43834</v>
      </c>
      <c r="B370" s="39" t="s">
        <v>821</v>
      </c>
      <c r="C370" s="45" t="s">
        <v>2805</v>
      </c>
      <c r="D370" s="49" t="s">
        <v>431</v>
      </c>
      <c r="E370" s="40">
        <v>9009345</v>
      </c>
      <c r="F370" s="39" t="s">
        <v>401</v>
      </c>
      <c r="G370" s="41">
        <v>1680</v>
      </c>
      <c r="H370" s="42">
        <v>1179</v>
      </c>
      <c r="I370" s="39" t="s">
        <v>432</v>
      </c>
      <c r="J370" s="39" t="s">
        <v>433</v>
      </c>
      <c r="K370" s="39" t="s">
        <v>2448</v>
      </c>
      <c r="L370" s="47" t="str">
        <f t="shared" si="10"/>
        <v>OC7020</v>
      </c>
      <c r="M370" s="47" t="str">
        <f t="shared" si="11"/>
        <v>HOSPITALES GENERALES</v>
      </c>
    </row>
    <row r="371" spans="1:13" x14ac:dyDescent="0.25">
      <c r="A371" s="10">
        <v>43834</v>
      </c>
      <c r="B371" s="4" t="s">
        <v>822</v>
      </c>
      <c r="C371" s="46" t="s">
        <v>2617</v>
      </c>
      <c r="D371" s="50" t="s">
        <v>431</v>
      </c>
      <c r="E371" s="26">
        <v>5059225</v>
      </c>
      <c r="F371" s="4" t="s">
        <v>823</v>
      </c>
      <c r="G371" s="43">
        <v>192</v>
      </c>
      <c r="H371" s="44">
        <v>688</v>
      </c>
      <c r="I371" s="4" t="s">
        <v>432</v>
      </c>
      <c r="J371" s="4" t="s">
        <v>433</v>
      </c>
      <c r="K371" s="4" t="s">
        <v>2447</v>
      </c>
      <c r="L371" s="48" t="str">
        <f t="shared" si="10"/>
        <v>OC7653</v>
      </c>
      <c r="M371" s="47" t="str">
        <f t="shared" si="11"/>
        <v>HOSPITALES GENERALES</v>
      </c>
    </row>
    <row r="372" spans="1:13" x14ac:dyDescent="0.25">
      <c r="A372" s="38">
        <v>43834</v>
      </c>
      <c r="B372" s="39" t="s">
        <v>824</v>
      </c>
      <c r="C372" s="45" t="s">
        <v>2466</v>
      </c>
      <c r="D372" s="49" t="s">
        <v>431</v>
      </c>
      <c r="E372" s="40">
        <v>5018747</v>
      </c>
      <c r="F372" s="39" t="s">
        <v>403</v>
      </c>
      <c r="G372" s="41">
        <v>16000</v>
      </c>
      <c r="H372" s="42">
        <v>1204</v>
      </c>
      <c r="I372" s="39" t="s">
        <v>432</v>
      </c>
      <c r="J372" s="39" t="s">
        <v>433</v>
      </c>
      <c r="K372" s="39" t="s">
        <v>2447</v>
      </c>
      <c r="L372" s="47" t="str">
        <f t="shared" si="10"/>
        <v>OC3979</v>
      </c>
      <c r="M372" s="47" t="str">
        <f t="shared" si="11"/>
        <v>HOSPITALES GENERALES</v>
      </c>
    </row>
    <row r="373" spans="1:13" x14ac:dyDescent="0.25">
      <c r="A373" s="10">
        <v>43834</v>
      </c>
      <c r="B373" s="4" t="s">
        <v>825</v>
      </c>
      <c r="C373" s="46" t="s">
        <v>2806</v>
      </c>
      <c r="D373" s="50" t="s">
        <v>431</v>
      </c>
      <c r="E373" s="26">
        <v>5005706</v>
      </c>
      <c r="F373" s="4" t="s">
        <v>826</v>
      </c>
      <c r="G373" s="43">
        <v>1600</v>
      </c>
      <c r="H373" s="44">
        <v>1401</v>
      </c>
      <c r="I373" s="4" t="s">
        <v>432</v>
      </c>
      <c r="J373" s="4" t="s">
        <v>433</v>
      </c>
      <c r="K373" s="4" t="s">
        <v>256</v>
      </c>
      <c r="L373" s="48" t="str">
        <f t="shared" si="10"/>
        <v>OC2854</v>
      </c>
      <c r="M373" s="47" t="str">
        <f t="shared" si="11"/>
        <v>HOSPITALES GENERALES</v>
      </c>
    </row>
    <row r="374" spans="1:13" x14ac:dyDescent="0.25">
      <c r="A374" s="38">
        <v>43834</v>
      </c>
      <c r="B374" s="39" t="s">
        <v>827</v>
      </c>
      <c r="C374" s="45" t="s">
        <v>2807</v>
      </c>
      <c r="D374" s="49" t="s">
        <v>431</v>
      </c>
      <c r="E374" s="40">
        <v>5003758</v>
      </c>
      <c r="F374" s="39" t="s">
        <v>743</v>
      </c>
      <c r="G374" s="41">
        <v>320</v>
      </c>
      <c r="H374" s="42">
        <v>1221</v>
      </c>
      <c r="I374" s="39" t="s">
        <v>432</v>
      </c>
      <c r="J374" s="39" t="s">
        <v>433</v>
      </c>
      <c r="K374" s="39" t="s">
        <v>2448</v>
      </c>
      <c r="L374" s="47" t="str">
        <f t="shared" si="10"/>
        <v>OC1787</v>
      </c>
      <c r="M374" s="47" t="str">
        <f t="shared" si="11"/>
        <v>HOSPITALES GENERALES</v>
      </c>
    </row>
    <row r="375" spans="1:13" x14ac:dyDescent="0.25">
      <c r="A375" s="10">
        <v>43834</v>
      </c>
      <c r="B375" s="4" t="s">
        <v>828</v>
      </c>
      <c r="C375" s="46" t="s">
        <v>2808</v>
      </c>
      <c r="D375" s="50" t="s">
        <v>431</v>
      </c>
      <c r="E375" s="26">
        <v>5006897</v>
      </c>
      <c r="F375" s="4" t="s">
        <v>242</v>
      </c>
      <c r="G375" s="43">
        <v>408</v>
      </c>
      <c r="H375" s="44">
        <v>1009</v>
      </c>
      <c r="I375" s="4" t="s">
        <v>432</v>
      </c>
      <c r="J375" s="4" t="s">
        <v>433</v>
      </c>
      <c r="K375" s="4" t="s">
        <v>2448</v>
      </c>
      <c r="L375" s="48" t="str">
        <f t="shared" si="10"/>
        <v>OC7883</v>
      </c>
      <c r="M375" s="47" t="str">
        <f t="shared" si="11"/>
        <v>HOSPITALES GENERALES</v>
      </c>
    </row>
    <row r="376" spans="1:13" x14ac:dyDescent="0.25">
      <c r="A376" s="38">
        <v>43834</v>
      </c>
      <c r="B376" s="39" t="s">
        <v>829</v>
      </c>
      <c r="C376" s="45" t="s">
        <v>2809</v>
      </c>
      <c r="D376" s="49" t="s">
        <v>431</v>
      </c>
      <c r="E376" s="40">
        <v>5006897</v>
      </c>
      <c r="F376" s="39" t="s">
        <v>242</v>
      </c>
      <c r="G376" s="41">
        <v>32</v>
      </c>
      <c r="H376" s="42">
        <v>964</v>
      </c>
      <c r="I376" s="39" t="s">
        <v>432</v>
      </c>
      <c r="J376" s="39" t="s">
        <v>433</v>
      </c>
      <c r="K376" s="39" t="s">
        <v>2448</v>
      </c>
      <c r="L376" s="47" t="str">
        <f t="shared" si="10"/>
        <v>OC6070</v>
      </c>
      <c r="M376" s="47" t="str">
        <f t="shared" si="11"/>
        <v>HOSPITALES GENERALES</v>
      </c>
    </row>
    <row r="377" spans="1:13" x14ac:dyDescent="0.25">
      <c r="A377" s="10">
        <v>43834</v>
      </c>
      <c r="B377" s="4" t="s">
        <v>830</v>
      </c>
      <c r="C377" s="46" t="s">
        <v>2529</v>
      </c>
      <c r="D377" s="50" t="s">
        <v>431</v>
      </c>
      <c r="E377" s="26">
        <v>5043853</v>
      </c>
      <c r="F377" s="4" t="s">
        <v>738</v>
      </c>
      <c r="G377" s="43">
        <v>163</v>
      </c>
      <c r="H377" s="44">
        <v>1473</v>
      </c>
      <c r="I377" s="4" t="s">
        <v>432</v>
      </c>
      <c r="J377" s="4" t="s">
        <v>433</v>
      </c>
      <c r="K377" s="4" t="s">
        <v>2448</v>
      </c>
      <c r="L377" s="48" t="str">
        <f t="shared" si="10"/>
        <v>OC6574</v>
      </c>
      <c r="M377" s="47" t="str">
        <f t="shared" si="11"/>
        <v>HOSPITALES GENERALES</v>
      </c>
    </row>
    <row r="378" spans="1:13" x14ac:dyDescent="0.25">
      <c r="A378" s="38">
        <v>43834</v>
      </c>
      <c r="B378" s="39" t="s">
        <v>831</v>
      </c>
      <c r="C378" s="45" t="s">
        <v>2810</v>
      </c>
      <c r="D378" s="49" t="s">
        <v>832</v>
      </c>
      <c r="E378" s="40">
        <v>5003312</v>
      </c>
      <c r="F378" s="39" t="s">
        <v>833</v>
      </c>
      <c r="G378" s="41">
        <v>3200</v>
      </c>
      <c r="H378" s="42">
        <v>958</v>
      </c>
      <c r="I378" s="39" t="s">
        <v>834</v>
      </c>
      <c r="J378" s="39" t="s">
        <v>835</v>
      </c>
      <c r="K378" s="39" t="s">
        <v>2448</v>
      </c>
      <c r="L378" s="47" t="str">
        <f t="shared" si="10"/>
        <v>OC9852</v>
      </c>
      <c r="M378" s="47" t="str">
        <f t="shared" si="11"/>
        <v>HOSPITALES GENERALES</v>
      </c>
    </row>
    <row r="379" spans="1:13" x14ac:dyDescent="0.25">
      <c r="A379" s="10">
        <v>43834</v>
      </c>
      <c r="B379" s="4" t="s">
        <v>836</v>
      </c>
      <c r="C379" s="46" t="s">
        <v>2811</v>
      </c>
      <c r="D379" s="50" t="s">
        <v>832</v>
      </c>
      <c r="E379" s="26">
        <v>5003234</v>
      </c>
      <c r="F379" s="4" t="s">
        <v>474</v>
      </c>
      <c r="G379" s="43">
        <v>250</v>
      </c>
      <c r="H379" s="44">
        <v>30</v>
      </c>
      <c r="I379" s="4" t="s">
        <v>834</v>
      </c>
      <c r="J379" s="4" t="s">
        <v>835</v>
      </c>
      <c r="K379" s="4" t="s">
        <v>2447</v>
      </c>
      <c r="L379" s="48" t="str">
        <f t="shared" si="10"/>
        <v>OC1547</v>
      </c>
      <c r="M379" s="47" t="str">
        <f t="shared" si="11"/>
        <v>HOSPITALES GENERALES</v>
      </c>
    </row>
    <row r="380" spans="1:13" x14ac:dyDescent="0.25">
      <c r="A380" s="38">
        <v>43834</v>
      </c>
      <c r="B380" s="39" t="s">
        <v>837</v>
      </c>
      <c r="C380" s="45" t="s">
        <v>2812</v>
      </c>
      <c r="D380" s="49" t="s">
        <v>832</v>
      </c>
      <c r="E380" s="40">
        <v>5003234</v>
      </c>
      <c r="F380" s="39" t="s">
        <v>474</v>
      </c>
      <c r="G380" s="41">
        <v>326</v>
      </c>
      <c r="H380" s="42">
        <v>1373</v>
      </c>
      <c r="I380" s="39" t="s">
        <v>834</v>
      </c>
      <c r="J380" s="39" t="s">
        <v>835</v>
      </c>
      <c r="K380" s="39" t="s">
        <v>2447</v>
      </c>
      <c r="L380" s="47" t="str">
        <f t="shared" si="10"/>
        <v>OC1570</v>
      </c>
      <c r="M380" s="47" t="str">
        <f t="shared" si="11"/>
        <v>HOSPITALES GENERALES</v>
      </c>
    </row>
    <row r="381" spans="1:13" x14ac:dyDescent="0.25">
      <c r="A381" s="10">
        <v>43834</v>
      </c>
      <c r="B381" s="4" t="s">
        <v>838</v>
      </c>
      <c r="C381" s="46" t="s">
        <v>2813</v>
      </c>
      <c r="D381" s="50" t="s">
        <v>832</v>
      </c>
      <c r="E381" s="26">
        <v>5003229</v>
      </c>
      <c r="F381" s="4" t="s">
        <v>368</v>
      </c>
      <c r="G381" s="43">
        <v>2366</v>
      </c>
      <c r="H381" s="44">
        <v>63</v>
      </c>
      <c r="I381" s="4" t="s">
        <v>834</v>
      </c>
      <c r="J381" s="4" t="s">
        <v>835</v>
      </c>
      <c r="K381" s="4" t="s">
        <v>2448</v>
      </c>
      <c r="L381" s="48" t="str">
        <f t="shared" si="10"/>
        <v>OC7018</v>
      </c>
      <c r="M381" s="47" t="str">
        <f t="shared" si="11"/>
        <v>HOSPITALES GENERALES</v>
      </c>
    </row>
    <row r="382" spans="1:13" x14ac:dyDescent="0.25">
      <c r="A382" s="38">
        <v>43834</v>
      </c>
      <c r="B382" s="39" t="s">
        <v>839</v>
      </c>
      <c r="C382" s="45" t="s">
        <v>2814</v>
      </c>
      <c r="D382" s="49" t="s">
        <v>832</v>
      </c>
      <c r="E382" s="40">
        <v>5004490</v>
      </c>
      <c r="F382" s="39" t="s">
        <v>255</v>
      </c>
      <c r="G382" s="41">
        <v>32</v>
      </c>
      <c r="H382" s="42">
        <v>375</v>
      </c>
      <c r="I382" s="39" t="s">
        <v>834</v>
      </c>
      <c r="J382" s="39" t="s">
        <v>835</v>
      </c>
      <c r="K382" s="39" t="s">
        <v>2448</v>
      </c>
      <c r="L382" s="47" t="str">
        <f t="shared" si="10"/>
        <v>OC8400</v>
      </c>
      <c r="M382" s="47" t="str">
        <f t="shared" si="11"/>
        <v>HOSPITALES GENERALES</v>
      </c>
    </row>
    <row r="383" spans="1:13" x14ac:dyDescent="0.25">
      <c r="A383" s="10">
        <v>43834</v>
      </c>
      <c r="B383" s="4" t="s">
        <v>840</v>
      </c>
      <c r="C383" s="46" t="s">
        <v>2815</v>
      </c>
      <c r="D383" s="50" t="s">
        <v>832</v>
      </c>
      <c r="E383" s="26">
        <v>5002955</v>
      </c>
      <c r="F383" s="4" t="s">
        <v>841</v>
      </c>
      <c r="G383" s="43">
        <v>640</v>
      </c>
      <c r="H383" s="44">
        <v>545</v>
      </c>
      <c r="I383" s="4" t="s">
        <v>834</v>
      </c>
      <c r="J383" s="4" t="s">
        <v>835</v>
      </c>
      <c r="K383" s="4" t="s">
        <v>256</v>
      </c>
      <c r="L383" s="48" t="str">
        <f t="shared" si="10"/>
        <v>OC2564</v>
      </c>
      <c r="M383" s="47" t="str">
        <f t="shared" si="11"/>
        <v>HOSPITALES GENERALES</v>
      </c>
    </row>
    <row r="384" spans="1:13" x14ac:dyDescent="0.25">
      <c r="A384" s="38">
        <v>43834</v>
      </c>
      <c r="B384" s="39" t="s">
        <v>842</v>
      </c>
      <c r="C384" s="45" t="s">
        <v>2816</v>
      </c>
      <c r="D384" s="49" t="s">
        <v>832</v>
      </c>
      <c r="E384" s="40">
        <v>9007748</v>
      </c>
      <c r="F384" s="39" t="s">
        <v>843</v>
      </c>
      <c r="G384" s="41">
        <v>96</v>
      </c>
      <c r="H384" s="42">
        <v>1156</v>
      </c>
      <c r="I384" s="39" t="s">
        <v>834</v>
      </c>
      <c r="J384" s="39" t="s">
        <v>835</v>
      </c>
      <c r="K384" s="39" t="s">
        <v>2448</v>
      </c>
      <c r="L384" s="47" t="str">
        <f t="shared" si="10"/>
        <v>OC1488</v>
      </c>
      <c r="M384" s="47" t="str">
        <f t="shared" si="11"/>
        <v>HOSPITALES GENERALES</v>
      </c>
    </row>
    <row r="385" spans="1:13" x14ac:dyDescent="0.25">
      <c r="A385" s="10">
        <v>43834</v>
      </c>
      <c r="B385" s="4" t="s">
        <v>844</v>
      </c>
      <c r="C385" s="46" t="s">
        <v>2817</v>
      </c>
      <c r="D385" s="50" t="s">
        <v>832</v>
      </c>
      <c r="E385" s="26">
        <v>5043213</v>
      </c>
      <c r="F385" s="4" t="s">
        <v>845</v>
      </c>
      <c r="G385" s="43">
        <v>1600</v>
      </c>
      <c r="H385" s="44">
        <v>826</v>
      </c>
      <c r="I385" s="4" t="s">
        <v>834</v>
      </c>
      <c r="J385" s="4" t="s">
        <v>835</v>
      </c>
      <c r="K385" s="4" t="s">
        <v>2448</v>
      </c>
      <c r="L385" s="48" t="str">
        <f t="shared" si="10"/>
        <v>OC2467</v>
      </c>
      <c r="M385" s="47" t="str">
        <f t="shared" si="11"/>
        <v>HOSPITALES GENERALES</v>
      </c>
    </row>
    <row r="386" spans="1:13" x14ac:dyDescent="0.25">
      <c r="A386" s="38">
        <v>43834</v>
      </c>
      <c r="B386" s="39" t="s">
        <v>846</v>
      </c>
      <c r="C386" s="45" t="s">
        <v>2818</v>
      </c>
      <c r="D386" s="49" t="s">
        <v>832</v>
      </c>
      <c r="E386" s="40">
        <v>5045355</v>
      </c>
      <c r="F386" s="39" t="s">
        <v>847</v>
      </c>
      <c r="G386" s="41">
        <v>160</v>
      </c>
      <c r="H386" s="42">
        <v>775</v>
      </c>
      <c r="I386" s="39" t="s">
        <v>834</v>
      </c>
      <c r="J386" s="39" t="s">
        <v>835</v>
      </c>
      <c r="K386" s="39" t="s">
        <v>2448</v>
      </c>
      <c r="L386" s="47" t="str">
        <f t="shared" si="10"/>
        <v>OC3902</v>
      </c>
      <c r="M386" s="47" t="str">
        <f t="shared" si="11"/>
        <v>HOSPITALES GENERALES</v>
      </c>
    </row>
    <row r="387" spans="1:13" x14ac:dyDescent="0.25">
      <c r="A387" s="10">
        <v>43834</v>
      </c>
      <c r="B387" s="4" t="s">
        <v>848</v>
      </c>
      <c r="C387" s="46" t="s">
        <v>2819</v>
      </c>
      <c r="D387" s="50" t="s">
        <v>832</v>
      </c>
      <c r="E387" s="26">
        <v>5046516</v>
      </c>
      <c r="F387" s="4" t="s">
        <v>849</v>
      </c>
      <c r="G387" s="43">
        <v>160</v>
      </c>
      <c r="H387" s="44">
        <v>505</v>
      </c>
      <c r="I387" s="4" t="s">
        <v>834</v>
      </c>
      <c r="J387" s="4" t="s">
        <v>835</v>
      </c>
      <c r="K387" s="4" t="s">
        <v>2448</v>
      </c>
      <c r="L387" s="48" t="str">
        <f t="shared" si="10"/>
        <v>OC6299</v>
      </c>
      <c r="M387" s="47" t="str">
        <f t="shared" si="11"/>
        <v>HOSPITALES GENERALES</v>
      </c>
    </row>
    <row r="388" spans="1:13" x14ac:dyDescent="0.25">
      <c r="A388" s="38">
        <v>43834</v>
      </c>
      <c r="B388" s="39" t="s">
        <v>850</v>
      </c>
      <c r="C388" s="45" t="s">
        <v>2820</v>
      </c>
      <c r="D388" s="49" t="s">
        <v>832</v>
      </c>
      <c r="E388" s="40">
        <v>5064102</v>
      </c>
      <c r="F388" s="39" t="s">
        <v>851</v>
      </c>
      <c r="G388" s="41">
        <v>320</v>
      </c>
      <c r="H388" s="42">
        <v>455</v>
      </c>
      <c r="I388" s="39" t="s">
        <v>834</v>
      </c>
      <c r="J388" s="39" t="s">
        <v>835</v>
      </c>
      <c r="K388" s="39" t="s">
        <v>2448</v>
      </c>
      <c r="L388" s="47" t="str">
        <f t="shared" si="10"/>
        <v>OC1582</v>
      </c>
      <c r="M388" s="47" t="str">
        <f t="shared" si="11"/>
        <v>HOSPITALES GENERALES</v>
      </c>
    </row>
    <row r="389" spans="1:13" x14ac:dyDescent="0.25">
      <c r="A389" s="10">
        <v>43834</v>
      </c>
      <c r="B389" s="4" t="s">
        <v>852</v>
      </c>
      <c r="C389" s="46" t="s">
        <v>2821</v>
      </c>
      <c r="D389" s="50" t="s">
        <v>832</v>
      </c>
      <c r="E389" s="26">
        <v>5065291</v>
      </c>
      <c r="F389" s="4" t="s">
        <v>853</v>
      </c>
      <c r="G389" s="43">
        <v>16000</v>
      </c>
      <c r="H389" s="44">
        <v>730</v>
      </c>
      <c r="I389" s="4" t="s">
        <v>834</v>
      </c>
      <c r="J389" s="4" t="s">
        <v>835</v>
      </c>
      <c r="K389" s="4" t="s">
        <v>2448</v>
      </c>
      <c r="L389" s="48" t="str">
        <f t="shared" si="10"/>
        <v>OC7317</v>
      </c>
      <c r="M389" s="47" t="str">
        <f t="shared" si="11"/>
        <v>HOSPITALES GENERALES</v>
      </c>
    </row>
    <row r="390" spans="1:13" x14ac:dyDescent="0.25">
      <c r="A390" s="38">
        <v>43834</v>
      </c>
      <c r="B390" s="39" t="s">
        <v>854</v>
      </c>
      <c r="C390" s="45" t="s">
        <v>2822</v>
      </c>
      <c r="D390" s="49" t="s">
        <v>832</v>
      </c>
      <c r="E390" s="40">
        <v>5069544</v>
      </c>
      <c r="F390" s="39" t="s">
        <v>258</v>
      </c>
      <c r="G390" s="41">
        <v>261</v>
      </c>
      <c r="H390" s="42">
        <v>1474</v>
      </c>
      <c r="I390" s="39" t="s">
        <v>834</v>
      </c>
      <c r="J390" s="39" t="s">
        <v>835</v>
      </c>
      <c r="K390" s="39" t="s">
        <v>2447</v>
      </c>
      <c r="L390" s="47" t="str">
        <f t="shared" si="10"/>
        <v>OC3640</v>
      </c>
      <c r="M390" s="47" t="str">
        <f t="shared" si="11"/>
        <v>HOSPITALES GENERALES</v>
      </c>
    </row>
    <row r="391" spans="1:13" x14ac:dyDescent="0.25">
      <c r="A391" s="10">
        <v>43834</v>
      </c>
      <c r="B391" s="4" t="s">
        <v>855</v>
      </c>
      <c r="C391" s="46" t="s">
        <v>2823</v>
      </c>
      <c r="D391" s="50" t="s">
        <v>832</v>
      </c>
      <c r="E391" s="26">
        <v>5069544</v>
      </c>
      <c r="F391" s="4" t="s">
        <v>258</v>
      </c>
      <c r="G391" s="43">
        <v>333</v>
      </c>
      <c r="H391" s="44">
        <v>635</v>
      </c>
      <c r="I391" s="4" t="s">
        <v>834</v>
      </c>
      <c r="J391" s="4" t="s">
        <v>835</v>
      </c>
      <c r="K391" s="4" t="s">
        <v>2448</v>
      </c>
      <c r="L391" s="48" t="str">
        <f t="shared" si="10"/>
        <v>OC9189</v>
      </c>
      <c r="M391" s="47" t="str">
        <f t="shared" si="11"/>
        <v>HOSPITALES GENERALES</v>
      </c>
    </row>
    <row r="392" spans="1:13" x14ac:dyDescent="0.25">
      <c r="A392" s="38">
        <v>43834</v>
      </c>
      <c r="B392" s="39" t="s">
        <v>856</v>
      </c>
      <c r="C392" s="45" t="s">
        <v>2824</v>
      </c>
      <c r="D392" s="49" t="s">
        <v>832</v>
      </c>
      <c r="E392" s="40">
        <v>5069544</v>
      </c>
      <c r="F392" s="39" t="s">
        <v>258</v>
      </c>
      <c r="G392" s="41">
        <v>2598</v>
      </c>
      <c r="H392" s="42">
        <v>253</v>
      </c>
      <c r="I392" s="39" t="s">
        <v>834</v>
      </c>
      <c r="J392" s="39" t="s">
        <v>835</v>
      </c>
      <c r="K392" s="39" t="s">
        <v>256</v>
      </c>
      <c r="L392" s="47" t="str">
        <f t="shared" si="10"/>
        <v>OC1035</v>
      </c>
      <c r="M392" s="47" t="str">
        <f t="shared" si="11"/>
        <v>HOSPITALES GENERALES</v>
      </c>
    </row>
    <row r="393" spans="1:13" x14ac:dyDescent="0.25">
      <c r="A393" s="10">
        <v>43834</v>
      </c>
      <c r="B393" s="4" t="s">
        <v>857</v>
      </c>
      <c r="C393" s="46" t="s">
        <v>2825</v>
      </c>
      <c r="D393" s="50" t="s">
        <v>832</v>
      </c>
      <c r="E393" s="26">
        <v>5022460</v>
      </c>
      <c r="F393" s="4" t="s">
        <v>244</v>
      </c>
      <c r="G393" s="43">
        <v>4800</v>
      </c>
      <c r="H393" s="44">
        <v>901</v>
      </c>
      <c r="I393" s="4" t="s">
        <v>834</v>
      </c>
      <c r="J393" s="4" t="s">
        <v>835</v>
      </c>
      <c r="K393" s="4" t="s">
        <v>2447</v>
      </c>
      <c r="L393" s="48" t="str">
        <f t="shared" si="10"/>
        <v>OC9260</v>
      </c>
      <c r="M393" s="47" t="str">
        <f t="shared" si="11"/>
        <v>HOSPITALES GENERALES</v>
      </c>
    </row>
    <row r="394" spans="1:13" x14ac:dyDescent="0.25">
      <c r="A394" s="38">
        <v>43834</v>
      </c>
      <c r="B394" s="39" t="s">
        <v>858</v>
      </c>
      <c r="C394" s="45" t="s">
        <v>2826</v>
      </c>
      <c r="D394" s="49" t="s">
        <v>832</v>
      </c>
      <c r="E394" s="40">
        <v>9007748</v>
      </c>
      <c r="F394" s="39" t="s">
        <v>843</v>
      </c>
      <c r="G394" s="41">
        <v>864</v>
      </c>
      <c r="H394" s="42">
        <v>140</v>
      </c>
      <c r="I394" s="39" t="s">
        <v>834</v>
      </c>
      <c r="J394" s="39" t="s">
        <v>835</v>
      </c>
      <c r="K394" s="39" t="s">
        <v>256</v>
      </c>
      <c r="L394" s="47" t="str">
        <f t="shared" si="10"/>
        <v>OC3656</v>
      </c>
      <c r="M394" s="47" t="str">
        <f t="shared" si="11"/>
        <v>HOSPITALES GENERALES</v>
      </c>
    </row>
    <row r="395" spans="1:13" x14ac:dyDescent="0.25">
      <c r="A395" s="10">
        <v>43834</v>
      </c>
      <c r="B395" s="4" t="s">
        <v>859</v>
      </c>
      <c r="C395" s="46" t="s">
        <v>2827</v>
      </c>
      <c r="D395" s="50" t="s">
        <v>832</v>
      </c>
      <c r="E395" s="26">
        <v>5069544</v>
      </c>
      <c r="F395" s="4" t="s">
        <v>258</v>
      </c>
      <c r="G395" s="43">
        <v>8</v>
      </c>
      <c r="H395" s="44">
        <v>1494</v>
      </c>
      <c r="I395" s="4" t="s">
        <v>834</v>
      </c>
      <c r="J395" s="4" t="s">
        <v>835</v>
      </c>
      <c r="K395" s="4" t="s">
        <v>2447</v>
      </c>
      <c r="L395" s="48" t="str">
        <f t="shared" ref="L395:M458" si="12">LEFT(C395,FIND("-",C395,1)-1)</f>
        <v>OC4223</v>
      </c>
      <c r="M395" s="47" t="str">
        <f t="shared" ref="M395:M458" si="13">IF(LEFT(D395,1)="H","HOSPITALES GENERALES","PROGRAMAS DE SALUD")</f>
        <v>HOSPITALES GENERALES</v>
      </c>
    </row>
    <row r="396" spans="1:13" x14ac:dyDescent="0.25">
      <c r="A396" s="38">
        <v>43834</v>
      </c>
      <c r="B396" s="39" t="s">
        <v>860</v>
      </c>
      <c r="C396" s="45" t="s">
        <v>2828</v>
      </c>
      <c r="D396" s="49" t="s">
        <v>832</v>
      </c>
      <c r="E396" s="40">
        <v>9007750</v>
      </c>
      <c r="F396" s="39" t="s">
        <v>378</v>
      </c>
      <c r="G396" s="41">
        <v>480</v>
      </c>
      <c r="H396" s="42">
        <v>895</v>
      </c>
      <c r="I396" s="39" t="s">
        <v>834</v>
      </c>
      <c r="J396" s="39" t="s">
        <v>835</v>
      </c>
      <c r="K396" s="39" t="s">
        <v>2448</v>
      </c>
      <c r="L396" s="47" t="str">
        <f t="shared" si="12"/>
        <v>OC9366</v>
      </c>
      <c r="M396" s="47" t="str">
        <f t="shared" si="13"/>
        <v>HOSPITALES GENERALES</v>
      </c>
    </row>
    <row r="397" spans="1:13" x14ac:dyDescent="0.25">
      <c r="A397" s="10">
        <v>43834</v>
      </c>
      <c r="B397" s="4" t="s">
        <v>861</v>
      </c>
      <c r="C397" s="46" t="s">
        <v>2829</v>
      </c>
      <c r="D397" s="50" t="s">
        <v>832</v>
      </c>
      <c r="E397" s="26">
        <v>9007757</v>
      </c>
      <c r="F397" s="4" t="s">
        <v>374</v>
      </c>
      <c r="G397" s="43">
        <v>960</v>
      </c>
      <c r="H397" s="44">
        <v>900</v>
      </c>
      <c r="I397" s="4" t="s">
        <v>834</v>
      </c>
      <c r="J397" s="4" t="s">
        <v>835</v>
      </c>
      <c r="K397" s="4" t="s">
        <v>2448</v>
      </c>
      <c r="L397" s="48" t="str">
        <f t="shared" si="12"/>
        <v>OC9226</v>
      </c>
      <c r="M397" s="47" t="str">
        <f t="shared" si="13"/>
        <v>HOSPITALES GENERALES</v>
      </c>
    </row>
    <row r="398" spans="1:13" x14ac:dyDescent="0.25">
      <c r="A398" s="38">
        <v>43834</v>
      </c>
      <c r="B398" s="39" t="s">
        <v>862</v>
      </c>
      <c r="C398" s="45" t="s">
        <v>2830</v>
      </c>
      <c r="D398" s="49" t="s">
        <v>832</v>
      </c>
      <c r="E398" s="40">
        <v>9009345</v>
      </c>
      <c r="F398" s="39" t="s">
        <v>401</v>
      </c>
      <c r="G398" s="41">
        <v>240</v>
      </c>
      <c r="H398" s="42">
        <v>790</v>
      </c>
      <c r="I398" s="39" t="s">
        <v>834</v>
      </c>
      <c r="J398" s="39" t="s">
        <v>835</v>
      </c>
      <c r="K398" s="39" t="s">
        <v>256</v>
      </c>
      <c r="L398" s="47" t="str">
        <f t="shared" si="12"/>
        <v>OC9047</v>
      </c>
      <c r="M398" s="47" t="str">
        <f t="shared" si="13"/>
        <v>HOSPITALES GENERALES</v>
      </c>
    </row>
    <row r="399" spans="1:13" x14ac:dyDescent="0.25">
      <c r="A399" s="10">
        <v>43834</v>
      </c>
      <c r="B399" s="4" t="s">
        <v>863</v>
      </c>
      <c r="C399" s="46" t="s">
        <v>2831</v>
      </c>
      <c r="D399" s="50" t="s">
        <v>832</v>
      </c>
      <c r="E399" s="26">
        <v>9009345</v>
      </c>
      <c r="F399" s="4" t="s">
        <v>401</v>
      </c>
      <c r="G399" s="43">
        <v>1440</v>
      </c>
      <c r="H399" s="44">
        <v>957</v>
      </c>
      <c r="I399" s="4" t="s">
        <v>834</v>
      </c>
      <c r="J399" s="4" t="s">
        <v>835</v>
      </c>
      <c r="K399" s="4" t="s">
        <v>2448</v>
      </c>
      <c r="L399" s="48" t="str">
        <f t="shared" si="12"/>
        <v>OC712</v>
      </c>
      <c r="M399" s="47" t="str">
        <f t="shared" si="13"/>
        <v>HOSPITALES GENERALES</v>
      </c>
    </row>
    <row r="400" spans="1:13" x14ac:dyDescent="0.25">
      <c r="A400" s="38">
        <v>43834</v>
      </c>
      <c r="B400" s="39" t="s">
        <v>864</v>
      </c>
      <c r="C400" s="45" t="s">
        <v>2832</v>
      </c>
      <c r="D400" s="49" t="s">
        <v>832</v>
      </c>
      <c r="E400" s="40">
        <v>9009345</v>
      </c>
      <c r="F400" s="39" t="s">
        <v>401</v>
      </c>
      <c r="G400" s="41">
        <v>480</v>
      </c>
      <c r="H400" s="42">
        <v>605</v>
      </c>
      <c r="I400" s="39" t="s">
        <v>834</v>
      </c>
      <c r="J400" s="39" t="s">
        <v>835</v>
      </c>
      <c r="K400" s="39" t="s">
        <v>2448</v>
      </c>
      <c r="L400" s="47" t="str">
        <f t="shared" si="12"/>
        <v>OC7738</v>
      </c>
      <c r="M400" s="47" t="str">
        <f t="shared" si="13"/>
        <v>HOSPITALES GENERALES</v>
      </c>
    </row>
    <row r="401" spans="1:13" x14ac:dyDescent="0.25">
      <c r="A401" s="10">
        <v>43834</v>
      </c>
      <c r="B401" s="4" t="s">
        <v>865</v>
      </c>
      <c r="C401" s="46" t="s">
        <v>2833</v>
      </c>
      <c r="D401" s="50" t="s">
        <v>832</v>
      </c>
      <c r="E401" s="26">
        <v>9009345</v>
      </c>
      <c r="F401" s="4" t="s">
        <v>401</v>
      </c>
      <c r="G401" s="43">
        <v>2160</v>
      </c>
      <c r="H401" s="44">
        <v>651</v>
      </c>
      <c r="I401" s="4" t="s">
        <v>834</v>
      </c>
      <c r="J401" s="4" t="s">
        <v>835</v>
      </c>
      <c r="K401" s="4" t="s">
        <v>2448</v>
      </c>
      <c r="L401" s="48" t="str">
        <f t="shared" si="12"/>
        <v>OC1892</v>
      </c>
      <c r="M401" s="47" t="str">
        <f t="shared" si="13"/>
        <v>HOSPITALES GENERALES</v>
      </c>
    </row>
    <row r="402" spans="1:13" x14ac:dyDescent="0.25">
      <c r="A402" s="38">
        <v>43834</v>
      </c>
      <c r="B402" s="39" t="s">
        <v>866</v>
      </c>
      <c r="C402" s="45" t="s">
        <v>2834</v>
      </c>
      <c r="D402" s="49" t="s">
        <v>832</v>
      </c>
      <c r="E402" s="40">
        <v>5003229</v>
      </c>
      <c r="F402" s="39" t="s">
        <v>368</v>
      </c>
      <c r="G402" s="41">
        <v>34</v>
      </c>
      <c r="H402" s="42">
        <v>212</v>
      </c>
      <c r="I402" s="39" t="s">
        <v>834</v>
      </c>
      <c r="J402" s="39" t="s">
        <v>835</v>
      </c>
      <c r="K402" s="39" t="s">
        <v>2448</v>
      </c>
      <c r="L402" s="47" t="str">
        <f t="shared" si="12"/>
        <v>OC8107</v>
      </c>
      <c r="M402" s="47" t="str">
        <f t="shared" si="13"/>
        <v>HOSPITALES GENERALES</v>
      </c>
    </row>
    <row r="403" spans="1:13" x14ac:dyDescent="0.25">
      <c r="A403" s="10">
        <v>43834</v>
      </c>
      <c r="B403" s="4" t="s">
        <v>867</v>
      </c>
      <c r="C403" s="46" t="s">
        <v>2835</v>
      </c>
      <c r="D403" s="50" t="s">
        <v>832</v>
      </c>
      <c r="E403" s="26">
        <v>5004919</v>
      </c>
      <c r="F403" s="4" t="s">
        <v>397</v>
      </c>
      <c r="G403" s="43">
        <v>1600</v>
      </c>
      <c r="H403" s="44">
        <v>41</v>
      </c>
      <c r="I403" s="4" t="s">
        <v>834</v>
      </c>
      <c r="J403" s="4" t="s">
        <v>835</v>
      </c>
      <c r="K403" s="4" t="s">
        <v>2448</v>
      </c>
      <c r="L403" s="48" t="str">
        <f t="shared" si="12"/>
        <v>OC335</v>
      </c>
      <c r="M403" s="47" t="str">
        <f t="shared" si="13"/>
        <v>HOSPITALES GENERALES</v>
      </c>
    </row>
    <row r="404" spans="1:13" x14ac:dyDescent="0.25">
      <c r="A404" s="38">
        <v>43834</v>
      </c>
      <c r="B404" s="39" t="s">
        <v>859</v>
      </c>
      <c r="C404" s="45" t="s">
        <v>2836</v>
      </c>
      <c r="D404" s="49" t="s">
        <v>832</v>
      </c>
      <c r="E404" s="40">
        <v>9007446</v>
      </c>
      <c r="F404" s="39" t="s">
        <v>463</v>
      </c>
      <c r="G404" s="41">
        <v>960</v>
      </c>
      <c r="H404" s="42">
        <v>47</v>
      </c>
      <c r="I404" s="39" t="s">
        <v>834</v>
      </c>
      <c r="J404" s="39" t="s">
        <v>835</v>
      </c>
      <c r="K404" s="39" t="s">
        <v>2448</v>
      </c>
      <c r="L404" s="47" t="str">
        <f t="shared" si="12"/>
        <v>OC8546</v>
      </c>
      <c r="M404" s="47" t="str">
        <f t="shared" si="13"/>
        <v>HOSPITALES GENERALES</v>
      </c>
    </row>
    <row r="405" spans="1:13" x14ac:dyDescent="0.25">
      <c r="A405" s="10">
        <v>43834</v>
      </c>
      <c r="B405" s="4" t="s">
        <v>868</v>
      </c>
      <c r="C405" s="46" t="s">
        <v>2837</v>
      </c>
      <c r="D405" s="50" t="s">
        <v>832</v>
      </c>
      <c r="E405" s="26">
        <v>5003237</v>
      </c>
      <c r="F405" s="4" t="s">
        <v>503</v>
      </c>
      <c r="G405" s="43">
        <v>1888</v>
      </c>
      <c r="H405" s="44">
        <v>812</v>
      </c>
      <c r="I405" s="4" t="s">
        <v>834</v>
      </c>
      <c r="J405" s="4" t="s">
        <v>835</v>
      </c>
      <c r="K405" s="4" t="s">
        <v>2447</v>
      </c>
      <c r="L405" s="48" t="str">
        <f t="shared" si="12"/>
        <v>OC3217</v>
      </c>
      <c r="M405" s="47" t="str">
        <f t="shared" si="13"/>
        <v>HOSPITALES GENERALES</v>
      </c>
    </row>
    <row r="406" spans="1:13" x14ac:dyDescent="0.25">
      <c r="A406" s="38">
        <v>43834</v>
      </c>
      <c r="B406" s="39" t="s">
        <v>869</v>
      </c>
      <c r="C406" s="45" t="s">
        <v>2838</v>
      </c>
      <c r="D406" s="49" t="s">
        <v>832</v>
      </c>
      <c r="E406" s="40">
        <v>5002624</v>
      </c>
      <c r="F406" s="39" t="s">
        <v>734</v>
      </c>
      <c r="G406" s="41">
        <v>64</v>
      </c>
      <c r="H406" s="42">
        <v>1174</v>
      </c>
      <c r="I406" s="39" t="s">
        <v>834</v>
      </c>
      <c r="J406" s="39" t="s">
        <v>835</v>
      </c>
      <c r="K406" s="39" t="s">
        <v>2448</v>
      </c>
      <c r="L406" s="47" t="str">
        <f t="shared" si="12"/>
        <v>OC8306</v>
      </c>
      <c r="M406" s="47" t="str">
        <f t="shared" si="13"/>
        <v>HOSPITALES GENERALES</v>
      </c>
    </row>
    <row r="407" spans="1:13" x14ac:dyDescent="0.25">
      <c r="A407" s="10">
        <v>43834</v>
      </c>
      <c r="B407" s="4" t="s">
        <v>870</v>
      </c>
      <c r="C407" s="46" t="s">
        <v>2839</v>
      </c>
      <c r="D407" s="50" t="s">
        <v>832</v>
      </c>
      <c r="E407" s="26">
        <v>5004337</v>
      </c>
      <c r="F407" s="4" t="s">
        <v>268</v>
      </c>
      <c r="G407" s="43">
        <v>320</v>
      </c>
      <c r="H407" s="44">
        <v>328</v>
      </c>
      <c r="I407" s="4" t="s">
        <v>834</v>
      </c>
      <c r="J407" s="4" t="s">
        <v>835</v>
      </c>
      <c r="K407" s="4" t="s">
        <v>256</v>
      </c>
      <c r="L407" s="48" t="str">
        <f t="shared" si="12"/>
        <v>OC9785</v>
      </c>
      <c r="M407" s="47" t="str">
        <f t="shared" si="13"/>
        <v>HOSPITALES GENERALES</v>
      </c>
    </row>
    <row r="408" spans="1:13" x14ac:dyDescent="0.25">
      <c r="A408" s="38">
        <v>43834</v>
      </c>
      <c r="B408" s="39" t="s">
        <v>871</v>
      </c>
      <c r="C408" s="45" t="s">
        <v>2840</v>
      </c>
      <c r="D408" s="49" t="s">
        <v>832</v>
      </c>
      <c r="E408" s="40">
        <v>6323</v>
      </c>
      <c r="F408" s="39" t="s">
        <v>350</v>
      </c>
      <c r="G408" s="41">
        <v>152</v>
      </c>
      <c r="H408" s="42">
        <v>47</v>
      </c>
      <c r="I408" s="39" t="s">
        <v>834</v>
      </c>
      <c r="J408" s="39" t="s">
        <v>835</v>
      </c>
      <c r="K408" s="39" t="s">
        <v>256</v>
      </c>
      <c r="L408" s="47" t="str">
        <f t="shared" si="12"/>
        <v>OC3756</v>
      </c>
      <c r="M408" s="47" t="str">
        <f t="shared" si="13"/>
        <v>HOSPITALES GENERALES</v>
      </c>
    </row>
    <row r="409" spans="1:13" x14ac:dyDescent="0.25">
      <c r="A409" s="10">
        <v>43834</v>
      </c>
      <c r="B409" s="4" t="s">
        <v>872</v>
      </c>
      <c r="C409" s="46" t="s">
        <v>2841</v>
      </c>
      <c r="D409" s="50" t="s">
        <v>832</v>
      </c>
      <c r="E409" s="26">
        <v>5003238</v>
      </c>
      <c r="F409" s="4" t="s">
        <v>283</v>
      </c>
      <c r="G409" s="43">
        <v>928</v>
      </c>
      <c r="H409" s="44">
        <v>988</v>
      </c>
      <c r="I409" s="4" t="s">
        <v>834</v>
      </c>
      <c r="J409" s="4" t="s">
        <v>835</v>
      </c>
      <c r="K409" s="4" t="s">
        <v>2448</v>
      </c>
      <c r="L409" s="48" t="str">
        <f t="shared" si="12"/>
        <v>OC2911</v>
      </c>
      <c r="M409" s="47" t="str">
        <f t="shared" si="13"/>
        <v>HOSPITALES GENERALES</v>
      </c>
    </row>
    <row r="410" spans="1:13" x14ac:dyDescent="0.25">
      <c r="A410" s="38">
        <v>43834</v>
      </c>
      <c r="B410" s="39" t="s">
        <v>873</v>
      </c>
      <c r="C410" s="45" t="s">
        <v>2842</v>
      </c>
      <c r="D410" s="49" t="s">
        <v>832</v>
      </c>
      <c r="E410" s="40">
        <v>5022447</v>
      </c>
      <c r="F410" s="39" t="s">
        <v>285</v>
      </c>
      <c r="G410" s="41">
        <v>8000</v>
      </c>
      <c r="H410" s="42">
        <v>495</v>
      </c>
      <c r="I410" s="39" t="s">
        <v>834</v>
      </c>
      <c r="J410" s="39" t="s">
        <v>835</v>
      </c>
      <c r="K410" s="39" t="s">
        <v>2448</v>
      </c>
      <c r="L410" s="47" t="str">
        <f t="shared" si="12"/>
        <v>OC6339</v>
      </c>
      <c r="M410" s="47" t="str">
        <f t="shared" si="13"/>
        <v>HOSPITALES GENERALES</v>
      </c>
    </row>
    <row r="411" spans="1:13" x14ac:dyDescent="0.25">
      <c r="A411" s="10">
        <v>43834</v>
      </c>
      <c r="B411" s="4" t="s">
        <v>874</v>
      </c>
      <c r="C411" s="46" t="s">
        <v>2843</v>
      </c>
      <c r="D411" s="50" t="s">
        <v>832</v>
      </c>
      <c r="E411" s="26">
        <v>5002712</v>
      </c>
      <c r="F411" s="4" t="s">
        <v>388</v>
      </c>
      <c r="G411" s="43">
        <v>480</v>
      </c>
      <c r="H411" s="44">
        <v>789</v>
      </c>
      <c r="I411" s="4" t="s">
        <v>834</v>
      </c>
      <c r="J411" s="4" t="s">
        <v>835</v>
      </c>
      <c r="K411" s="4" t="s">
        <v>256</v>
      </c>
      <c r="L411" s="48" t="str">
        <f t="shared" si="12"/>
        <v>OC5969</v>
      </c>
      <c r="M411" s="47" t="str">
        <f t="shared" si="13"/>
        <v>HOSPITALES GENERALES</v>
      </c>
    </row>
    <row r="412" spans="1:13" x14ac:dyDescent="0.25">
      <c r="A412" s="38">
        <v>43834</v>
      </c>
      <c r="B412" s="39" t="s">
        <v>875</v>
      </c>
      <c r="C412" s="45" t="s">
        <v>2844</v>
      </c>
      <c r="D412" s="49" t="s">
        <v>832</v>
      </c>
      <c r="E412" s="40">
        <v>5004633</v>
      </c>
      <c r="F412" s="39" t="s">
        <v>251</v>
      </c>
      <c r="G412" s="41">
        <v>77</v>
      </c>
      <c r="H412" s="42">
        <v>1361</v>
      </c>
      <c r="I412" s="39" t="s">
        <v>834</v>
      </c>
      <c r="J412" s="39" t="s">
        <v>835</v>
      </c>
      <c r="K412" s="39" t="s">
        <v>2448</v>
      </c>
      <c r="L412" s="47" t="str">
        <f t="shared" si="12"/>
        <v>OC8853</v>
      </c>
      <c r="M412" s="47" t="str">
        <f t="shared" si="13"/>
        <v>HOSPITALES GENERALES</v>
      </c>
    </row>
    <row r="413" spans="1:13" x14ac:dyDescent="0.25">
      <c r="A413" s="10">
        <v>43834</v>
      </c>
      <c r="B413" s="4" t="s">
        <v>876</v>
      </c>
      <c r="C413" s="46" t="s">
        <v>2845</v>
      </c>
      <c r="D413" s="50" t="s">
        <v>832</v>
      </c>
      <c r="E413" s="26">
        <v>5003949</v>
      </c>
      <c r="F413" s="4" t="s">
        <v>372</v>
      </c>
      <c r="G413" s="43">
        <v>160</v>
      </c>
      <c r="H413" s="44">
        <v>841</v>
      </c>
      <c r="I413" s="4" t="s">
        <v>834</v>
      </c>
      <c r="J413" s="4" t="s">
        <v>835</v>
      </c>
      <c r="K413" s="4" t="s">
        <v>2448</v>
      </c>
      <c r="L413" s="48" t="str">
        <f t="shared" si="12"/>
        <v>OC5829</v>
      </c>
      <c r="M413" s="47" t="str">
        <f t="shared" si="13"/>
        <v>HOSPITALES GENERALES</v>
      </c>
    </row>
    <row r="414" spans="1:13" x14ac:dyDescent="0.25">
      <c r="A414" s="38">
        <v>43834</v>
      </c>
      <c r="B414" s="39" t="s">
        <v>877</v>
      </c>
      <c r="C414" s="45" t="s">
        <v>2846</v>
      </c>
      <c r="D414" s="49" t="s">
        <v>832</v>
      </c>
      <c r="E414" s="40">
        <v>5003655</v>
      </c>
      <c r="F414" s="39" t="s">
        <v>878</v>
      </c>
      <c r="G414" s="41">
        <v>8</v>
      </c>
      <c r="H414" s="42">
        <v>224</v>
      </c>
      <c r="I414" s="39" t="s">
        <v>834</v>
      </c>
      <c r="J414" s="39" t="s">
        <v>835</v>
      </c>
      <c r="K414" s="39" t="s">
        <v>2448</v>
      </c>
      <c r="L414" s="47" t="str">
        <f t="shared" si="12"/>
        <v>OC4184</v>
      </c>
      <c r="M414" s="47" t="str">
        <f t="shared" si="13"/>
        <v>HOSPITALES GENERALES</v>
      </c>
    </row>
    <row r="415" spans="1:13" x14ac:dyDescent="0.25">
      <c r="A415" s="10">
        <v>43834</v>
      </c>
      <c r="B415" s="4" t="s">
        <v>879</v>
      </c>
      <c r="C415" s="46" t="s">
        <v>2791</v>
      </c>
      <c r="D415" s="50" t="s">
        <v>832</v>
      </c>
      <c r="E415" s="26">
        <v>5003238</v>
      </c>
      <c r="F415" s="4" t="s">
        <v>283</v>
      </c>
      <c r="G415" s="43">
        <v>1432</v>
      </c>
      <c r="H415" s="44">
        <v>101</v>
      </c>
      <c r="I415" s="4" t="s">
        <v>834</v>
      </c>
      <c r="J415" s="4" t="s">
        <v>835</v>
      </c>
      <c r="K415" s="4" t="s">
        <v>2448</v>
      </c>
      <c r="L415" s="48" t="str">
        <f t="shared" si="12"/>
        <v>OC1256</v>
      </c>
      <c r="M415" s="47" t="str">
        <f t="shared" si="13"/>
        <v>HOSPITALES GENERALES</v>
      </c>
    </row>
    <row r="416" spans="1:13" x14ac:dyDescent="0.25">
      <c r="A416" s="38">
        <v>43834</v>
      </c>
      <c r="B416" s="39" t="s">
        <v>880</v>
      </c>
      <c r="C416" s="45" t="s">
        <v>2847</v>
      </c>
      <c r="D416" s="49" t="s">
        <v>832</v>
      </c>
      <c r="E416" s="40">
        <v>5003238</v>
      </c>
      <c r="F416" s="39" t="s">
        <v>283</v>
      </c>
      <c r="G416" s="41">
        <v>1472</v>
      </c>
      <c r="H416" s="42">
        <v>1281</v>
      </c>
      <c r="I416" s="39" t="s">
        <v>834</v>
      </c>
      <c r="J416" s="39" t="s">
        <v>835</v>
      </c>
      <c r="K416" s="39" t="s">
        <v>2448</v>
      </c>
      <c r="L416" s="47" t="str">
        <f t="shared" si="12"/>
        <v>OC2344</v>
      </c>
      <c r="M416" s="47" t="str">
        <f t="shared" si="13"/>
        <v>HOSPITALES GENERALES</v>
      </c>
    </row>
    <row r="417" spans="1:13" x14ac:dyDescent="0.25">
      <c r="A417" s="10">
        <v>43834</v>
      </c>
      <c r="B417" s="4" t="s">
        <v>881</v>
      </c>
      <c r="C417" s="46" t="s">
        <v>2848</v>
      </c>
      <c r="D417" s="50" t="s">
        <v>832</v>
      </c>
      <c r="E417" s="26">
        <v>5018777</v>
      </c>
      <c r="F417" s="4" t="s">
        <v>882</v>
      </c>
      <c r="G417" s="43">
        <v>16000</v>
      </c>
      <c r="H417" s="44">
        <v>190</v>
      </c>
      <c r="I417" s="4" t="s">
        <v>834</v>
      </c>
      <c r="J417" s="4" t="s">
        <v>835</v>
      </c>
      <c r="K417" s="4" t="s">
        <v>2448</v>
      </c>
      <c r="L417" s="48" t="str">
        <f t="shared" si="12"/>
        <v>OC3536</v>
      </c>
      <c r="M417" s="47" t="str">
        <f t="shared" si="13"/>
        <v>HOSPITALES GENERALES</v>
      </c>
    </row>
    <row r="418" spans="1:13" x14ac:dyDescent="0.25">
      <c r="A418" s="38">
        <v>43834</v>
      </c>
      <c r="B418" s="39" t="s">
        <v>883</v>
      </c>
      <c r="C418" s="45" t="s">
        <v>2849</v>
      </c>
      <c r="D418" s="49" t="s">
        <v>832</v>
      </c>
      <c r="E418" s="40">
        <v>5005809</v>
      </c>
      <c r="F418" s="39" t="s">
        <v>359</v>
      </c>
      <c r="G418" s="41">
        <v>352</v>
      </c>
      <c r="H418" s="42">
        <v>328</v>
      </c>
      <c r="I418" s="39" t="s">
        <v>834</v>
      </c>
      <c r="J418" s="39" t="s">
        <v>835</v>
      </c>
      <c r="K418" s="39" t="s">
        <v>2448</v>
      </c>
      <c r="L418" s="47" t="str">
        <f t="shared" si="12"/>
        <v>OC3721</v>
      </c>
      <c r="M418" s="47" t="str">
        <f t="shared" si="13"/>
        <v>HOSPITALES GENERALES</v>
      </c>
    </row>
    <row r="419" spans="1:13" x14ac:dyDescent="0.25">
      <c r="A419" s="10">
        <v>43834</v>
      </c>
      <c r="B419" s="4" t="s">
        <v>860</v>
      </c>
      <c r="C419" s="46" t="s">
        <v>2850</v>
      </c>
      <c r="D419" s="50" t="s">
        <v>832</v>
      </c>
      <c r="E419" s="26">
        <v>5018654</v>
      </c>
      <c r="F419" s="4" t="s">
        <v>486</v>
      </c>
      <c r="G419" s="43">
        <v>16000</v>
      </c>
      <c r="H419" s="44">
        <v>1377</v>
      </c>
      <c r="I419" s="4" t="s">
        <v>834</v>
      </c>
      <c r="J419" s="4" t="s">
        <v>835</v>
      </c>
      <c r="K419" s="4" t="s">
        <v>256</v>
      </c>
      <c r="L419" s="48" t="str">
        <f t="shared" si="12"/>
        <v>OC3967</v>
      </c>
      <c r="M419" s="47" t="str">
        <f t="shared" si="13"/>
        <v>HOSPITALES GENERALES</v>
      </c>
    </row>
    <row r="420" spans="1:13" x14ac:dyDescent="0.25">
      <c r="A420" s="38">
        <v>43834</v>
      </c>
      <c r="B420" s="39" t="s">
        <v>884</v>
      </c>
      <c r="C420" s="45" t="s">
        <v>2851</v>
      </c>
      <c r="D420" s="49" t="s">
        <v>832</v>
      </c>
      <c r="E420" s="40">
        <v>5006897</v>
      </c>
      <c r="F420" s="39" t="s">
        <v>242</v>
      </c>
      <c r="G420" s="41">
        <v>1256</v>
      </c>
      <c r="H420" s="42">
        <v>202</v>
      </c>
      <c r="I420" s="39" t="s">
        <v>834</v>
      </c>
      <c r="J420" s="39" t="s">
        <v>835</v>
      </c>
      <c r="K420" s="39" t="s">
        <v>2448</v>
      </c>
      <c r="L420" s="47" t="str">
        <f t="shared" si="12"/>
        <v>OC6250</v>
      </c>
      <c r="M420" s="47" t="str">
        <f t="shared" si="13"/>
        <v>HOSPITALES GENERALES</v>
      </c>
    </row>
    <row r="421" spans="1:13" x14ac:dyDescent="0.25">
      <c r="A421" s="10">
        <v>43834</v>
      </c>
      <c r="B421" s="4" t="s">
        <v>885</v>
      </c>
      <c r="C421" s="46" t="s">
        <v>2852</v>
      </c>
      <c r="D421" s="50" t="s">
        <v>832</v>
      </c>
      <c r="E421" s="26">
        <v>5006897</v>
      </c>
      <c r="F421" s="4" t="s">
        <v>242</v>
      </c>
      <c r="G421" s="43">
        <v>3328</v>
      </c>
      <c r="H421" s="44">
        <v>1284</v>
      </c>
      <c r="I421" s="4" t="s">
        <v>834</v>
      </c>
      <c r="J421" s="4" t="s">
        <v>835</v>
      </c>
      <c r="K421" s="4" t="s">
        <v>2448</v>
      </c>
      <c r="L421" s="48" t="str">
        <f t="shared" si="12"/>
        <v>OC4686</v>
      </c>
      <c r="M421" s="47" t="str">
        <f t="shared" si="13"/>
        <v>HOSPITALES GENERALES</v>
      </c>
    </row>
    <row r="422" spans="1:13" x14ac:dyDescent="0.25">
      <c r="A422" s="38">
        <v>43834</v>
      </c>
      <c r="B422" s="39" t="s">
        <v>886</v>
      </c>
      <c r="C422" s="45" t="s">
        <v>2853</v>
      </c>
      <c r="D422" s="49" t="s">
        <v>832</v>
      </c>
      <c r="E422" s="40">
        <v>5006897</v>
      </c>
      <c r="F422" s="39" t="s">
        <v>242</v>
      </c>
      <c r="G422" s="41">
        <v>1664</v>
      </c>
      <c r="H422" s="42">
        <v>183</v>
      </c>
      <c r="I422" s="39" t="s">
        <v>834</v>
      </c>
      <c r="J422" s="39" t="s">
        <v>835</v>
      </c>
      <c r="K422" s="39" t="s">
        <v>2448</v>
      </c>
      <c r="L422" s="47" t="str">
        <f t="shared" si="12"/>
        <v>OC1295</v>
      </c>
      <c r="M422" s="47" t="str">
        <f t="shared" si="13"/>
        <v>HOSPITALES GENERALES</v>
      </c>
    </row>
    <row r="423" spans="1:13" x14ac:dyDescent="0.25">
      <c r="A423" s="10">
        <v>43834</v>
      </c>
      <c r="B423" s="4" t="s">
        <v>887</v>
      </c>
      <c r="C423" s="46" t="s">
        <v>2854</v>
      </c>
      <c r="D423" s="50" t="s">
        <v>832</v>
      </c>
      <c r="E423" s="26">
        <v>5006897</v>
      </c>
      <c r="F423" s="4" t="s">
        <v>242</v>
      </c>
      <c r="G423" s="43">
        <v>88</v>
      </c>
      <c r="H423" s="44">
        <v>1115</v>
      </c>
      <c r="I423" s="4" t="s">
        <v>834</v>
      </c>
      <c r="J423" s="4" t="s">
        <v>835</v>
      </c>
      <c r="K423" s="4" t="s">
        <v>2448</v>
      </c>
      <c r="L423" s="48" t="str">
        <f t="shared" si="12"/>
        <v>OC579</v>
      </c>
      <c r="M423" s="47" t="str">
        <f t="shared" si="13"/>
        <v>HOSPITALES GENERALES</v>
      </c>
    </row>
    <row r="424" spans="1:13" x14ac:dyDescent="0.25">
      <c r="A424" s="38">
        <v>43834</v>
      </c>
      <c r="B424" s="39" t="s">
        <v>888</v>
      </c>
      <c r="C424" s="45" t="s">
        <v>2855</v>
      </c>
      <c r="D424" s="49" t="s">
        <v>832</v>
      </c>
      <c r="E424" s="40">
        <v>5006897</v>
      </c>
      <c r="F424" s="39" t="s">
        <v>242</v>
      </c>
      <c r="G424" s="41">
        <v>1664</v>
      </c>
      <c r="H424" s="42">
        <v>753</v>
      </c>
      <c r="I424" s="39" t="s">
        <v>834</v>
      </c>
      <c r="J424" s="39" t="s">
        <v>835</v>
      </c>
      <c r="K424" s="39" t="s">
        <v>2448</v>
      </c>
      <c r="L424" s="47" t="str">
        <f t="shared" si="12"/>
        <v>OC6150</v>
      </c>
      <c r="M424" s="47" t="str">
        <f t="shared" si="13"/>
        <v>HOSPITALES GENERALES</v>
      </c>
    </row>
    <row r="425" spans="1:13" x14ac:dyDescent="0.25">
      <c r="A425" s="10">
        <v>43834</v>
      </c>
      <c r="B425" s="4" t="s">
        <v>889</v>
      </c>
      <c r="C425" s="46" t="s">
        <v>2856</v>
      </c>
      <c r="D425" s="50" t="s">
        <v>832</v>
      </c>
      <c r="E425" s="26">
        <v>5003238</v>
      </c>
      <c r="F425" s="4" t="s">
        <v>283</v>
      </c>
      <c r="G425" s="43">
        <v>968</v>
      </c>
      <c r="H425" s="44">
        <v>1000</v>
      </c>
      <c r="I425" s="4" t="s">
        <v>834</v>
      </c>
      <c r="J425" s="4" t="s">
        <v>835</v>
      </c>
      <c r="K425" s="4" t="s">
        <v>2448</v>
      </c>
      <c r="L425" s="48" t="str">
        <f t="shared" si="12"/>
        <v>OC7996</v>
      </c>
      <c r="M425" s="47" t="str">
        <f t="shared" si="13"/>
        <v>HOSPITALES GENERALES</v>
      </c>
    </row>
    <row r="426" spans="1:13" x14ac:dyDescent="0.25">
      <c r="A426" s="38">
        <v>43834</v>
      </c>
      <c r="B426" s="39" t="s">
        <v>890</v>
      </c>
      <c r="C426" s="45" t="s">
        <v>2857</v>
      </c>
      <c r="D426" s="49" t="s">
        <v>891</v>
      </c>
      <c r="E426" s="40">
        <v>5065262</v>
      </c>
      <c r="F426" s="39" t="s">
        <v>354</v>
      </c>
      <c r="G426" s="41">
        <v>93</v>
      </c>
      <c r="H426" s="42">
        <v>753</v>
      </c>
      <c r="I426" s="39" t="s">
        <v>892</v>
      </c>
      <c r="J426" s="39" t="s">
        <v>893</v>
      </c>
      <c r="K426" s="39" t="s">
        <v>2447</v>
      </c>
      <c r="L426" s="47" t="str">
        <f t="shared" si="12"/>
        <v>OC9196</v>
      </c>
      <c r="M426" s="47" t="str">
        <f t="shared" si="13"/>
        <v>HOSPITALES GENERALES</v>
      </c>
    </row>
    <row r="427" spans="1:13" x14ac:dyDescent="0.25">
      <c r="A427" s="10">
        <v>43834</v>
      </c>
      <c r="B427" s="4" t="s">
        <v>894</v>
      </c>
      <c r="C427" s="46" t="s">
        <v>2858</v>
      </c>
      <c r="D427" s="50" t="s">
        <v>891</v>
      </c>
      <c r="E427" s="26">
        <v>5022362</v>
      </c>
      <c r="F427" s="4" t="s">
        <v>895</v>
      </c>
      <c r="G427" s="43">
        <v>1240</v>
      </c>
      <c r="H427" s="44">
        <v>1451</v>
      </c>
      <c r="I427" s="4" t="s">
        <v>892</v>
      </c>
      <c r="J427" s="4" t="s">
        <v>893</v>
      </c>
      <c r="K427" s="4" t="s">
        <v>2447</v>
      </c>
      <c r="L427" s="48" t="str">
        <f t="shared" si="12"/>
        <v>OC8001</v>
      </c>
      <c r="M427" s="47" t="str">
        <f t="shared" si="13"/>
        <v>HOSPITALES GENERALES</v>
      </c>
    </row>
    <row r="428" spans="1:13" x14ac:dyDescent="0.25">
      <c r="A428" s="38">
        <v>43834</v>
      </c>
      <c r="B428" s="39" t="s">
        <v>896</v>
      </c>
      <c r="C428" s="45" t="s">
        <v>2859</v>
      </c>
      <c r="D428" s="49" t="s">
        <v>891</v>
      </c>
      <c r="E428" s="40">
        <v>9007449</v>
      </c>
      <c r="F428" s="39" t="s">
        <v>523</v>
      </c>
      <c r="G428" s="41">
        <v>4720</v>
      </c>
      <c r="H428" s="42">
        <v>591</v>
      </c>
      <c r="I428" s="39" t="s">
        <v>892</v>
      </c>
      <c r="J428" s="39" t="s">
        <v>893</v>
      </c>
      <c r="K428" s="39" t="s">
        <v>2448</v>
      </c>
      <c r="L428" s="47" t="str">
        <f t="shared" si="12"/>
        <v>OC9129</v>
      </c>
      <c r="M428" s="47" t="str">
        <f t="shared" si="13"/>
        <v>HOSPITALES GENERALES</v>
      </c>
    </row>
    <row r="429" spans="1:13" x14ac:dyDescent="0.25">
      <c r="A429" s="10">
        <v>43834</v>
      </c>
      <c r="B429" s="4" t="s">
        <v>897</v>
      </c>
      <c r="C429" s="46" t="s">
        <v>2860</v>
      </c>
      <c r="D429" s="50" t="s">
        <v>891</v>
      </c>
      <c r="E429" s="26">
        <v>5065262</v>
      </c>
      <c r="F429" s="4" t="s">
        <v>354</v>
      </c>
      <c r="G429" s="43">
        <v>294</v>
      </c>
      <c r="H429" s="44">
        <v>577</v>
      </c>
      <c r="I429" s="4" t="s">
        <v>892</v>
      </c>
      <c r="J429" s="4" t="s">
        <v>893</v>
      </c>
      <c r="K429" s="4" t="s">
        <v>2447</v>
      </c>
      <c r="L429" s="48" t="str">
        <f t="shared" si="12"/>
        <v>OC7839</v>
      </c>
      <c r="M429" s="47" t="str">
        <f t="shared" si="13"/>
        <v>HOSPITALES GENERALES</v>
      </c>
    </row>
    <row r="430" spans="1:13" x14ac:dyDescent="0.25">
      <c r="A430" s="38">
        <v>43834</v>
      </c>
      <c r="B430" s="39" t="s">
        <v>898</v>
      </c>
      <c r="C430" s="45" t="s">
        <v>2861</v>
      </c>
      <c r="D430" s="49" t="s">
        <v>891</v>
      </c>
      <c r="E430" s="40">
        <v>5065262</v>
      </c>
      <c r="F430" s="39" t="s">
        <v>354</v>
      </c>
      <c r="G430" s="41">
        <v>82</v>
      </c>
      <c r="H430" s="42">
        <v>808</v>
      </c>
      <c r="I430" s="39" t="s">
        <v>892</v>
      </c>
      <c r="J430" s="39" t="s">
        <v>893</v>
      </c>
      <c r="K430" s="39" t="s">
        <v>2448</v>
      </c>
      <c r="L430" s="47" t="str">
        <f t="shared" si="12"/>
        <v>OC5352</v>
      </c>
      <c r="M430" s="47" t="str">
        <f t="shared" si="13"/>
        <v>HOSPITALES GENERALES</v>
      </c>
    </row>
    <row r="431" spans="1:13" x14ac:dyDescent="0.25">
      <c r="A431" s="10">
        <v>43834</v>
      </c>
      <c r="B431" s="4" t="s">
        <v>899</v>
      </c>
      <c r="C431" s="46" t="s">
        <v>2862</v>
      </c>
      <c r="D431" s="50" t="s">
        <v>891</v>
      </c>
      <c r="E431" s="26">
        <v>5022447</v>
      </c>
      <c r="F431" s="4" t="s">
        <v>285</v>
      </c>
      <c r="G431" s="43">
        <v>48000</v>
      </c>
      <c r="H431" s="44">
        <v>1348</v>
      </c>
      <c r="I431" s="4" t="s">
        <v>892</v>
      </c>
      <c r="J431" s="4" t="s">
        <v>893</v>
      </c>
      <c r="K431" s="4" t="s">
        <v>2448</v>
      </c>
      <c r="L431" s="48" t="str">
        <f t="shared" si="12"/>
        <v>OC1269</v>
      </c>
      <c r="M431" s="47" t="str">
        <f t="shared" si="13"/>
        <v>HOSPITALES GENERALES</v>
      </c>
    </row>
    <row r="432" spans="1:13" x14ac:dyDescent="0.25">
      <c r="A432" s="38">
        <v>43834</v>
      </c>
      <c r="B432" s="39" t="s">
        <v>900</v>
      </c>
      <c r="C432" s="45" t="s">
        <v>2863</v>
      </c>
      <c r="D432" s="49" t="s">
        <v>891</v>
      </c>
      <c r="E432" s="40">
        <v>5069531</v>
      </c>
      <c r="F432" s="39" t="s">
        <v>901</v>
      </c>
      <c r="G432" s="41">
        <v>1728</v>
      </c>
      <c r="H432" s="42">
        <v>1198</v>
      </c>
      <c r="I432" s="39" t="s">
        <v>892</v>
      </c>
      <c r="J432" s="39" t="s">
        <v>893</v>
      </c>
      <c r="K432" s="39" t="s">
        <v>256</v>
      </c>
      <c r="L432" s="47" t="str">
        <f t="shared" si="12"/>
        <v>OC9909</v>
      </c>
      <c r="M432" s="47" t="str">
        <f t="shared" si="13"/>
        <v>HOSPITALES GENERALES</v>
      </c>
    </row>
    <row r="433" spans="1:13" x14ac:dyDescent="0.25">
      <c r="A433" s="10">
        <v>43834</v>
      </c>
      <c r="B433" s="4" t="s">
        <v>902</v>
      </c>
      <c r="C433" s="46" t="s">
        <v>2864</v>
      </c>
      <c r="D433" s="50" t="s">
        <v>891</v>
      </c>
      <c r="E433" s="26">
        <v>5069530</v>
      </c>
      <c r="F433" s="4" t="s">
        <v>903</v>
      </c>
      <c r="G433" s="43">
        <v>2400</v>
      </c>
      <c r="H433" s="44">
        <v>719</v>
      </c>
      <c r="I433" s="4" t="s">
        <v>892</v>
      </c>
      <c r="J433" s="4" t="s">
        <v>893</v>
      </c>
      <c r="K433" s="4" t="s">
        <v>2448</v>
      </c>
      <c r="L433" s="48" t="str">
        <f t="shared" si="12"/>
        <v>OC9163</v>
      </c>
      <c r="M433" s="47" t="str">
        <f t="shared" si="13"/>
        <v>HOSPITALES GENERALES</v>
      </c>
    </row>
    <row r="434" spans="1:13" x14ac:dyDescent="0.25">
      <c r="A434" s="38">
        <v>43834</v>
      </c>
      <c r="B434" s="39" t="s">
        <v>904</v>
      </c>
      <c r="C434" s="45" t="s">
        <v>2865</v>
      </c>
      <c r="D434" s="49" t="s">
        <v>891</v>
      </c>
      <c r="E434" s="40">
        <v>5002830</v>
      </c>
      <c r="F434" s="39" t="s">
        <v>327</v>
      </c>
      <c r="G434" s="41">
        <v>672</v>
      </c>
      <c r="H434" s="42">
        <v>961</v>
      </c>
      <c r="I434" s="39" t="s">
        <v>892</v>
      </c>
      <c r="J434" s="39" t="s">
        <v>893</v>
      </c>
      <c r="K434" s="39" t="s">
        <v>2448</v>
      </c>
      <c r="L434" s="47" t="str">
        <f t="shared" si="12"/>
        <v>OC4744</v>
      </c>
      <c r="M434" s="47" t="str">
        <f t="shared" si="13"/>
        <v>HOSPITALES GENERALES</v>
      </c>
    </row>
    <row r="435" spans="1:13" x14ac:dyDescent="0.25">
      <c r="A435" s="10">
        <v>43834</v>
      </c>
      <c r="B435" s="4" t="s">
        <v>905</v>
      </c>
      <c r="C435" s="46" t="s">
        <v>2866</v>
      </c>
      <c r="D435" s="50" t="s">
        <v>891</v>
      </c>
      <c r="E435" s="26" t="s">
        <v>230</v>
      </c>
      <c r="F435" s="4" t="s">
        <v>231</v>
      </c>
      <c r="G435" s="43">
        <v>3200</v>
      </c>
      <c r="H435" s="44">
        <v>551</v>
      </c>
      <c r="I435" s="4" t="s">
        <v>892</v>
      </c>
      <c r="J435" s="4" t="s">
        <v>893</v>
      </c>
      <c r="K435" s="4" t="s">
        <v>256</v>
      </c>
      <c r="L435" s="48" t="str">
        <f t="shared" si="12"/>
        <v>OC7313</v>
      </c>
      <c r="M435" s="47" t="str">
        <f t="shared" si="13"/>
        <v>HOSPITALES GENERALES</v>
      </c>
    </row>
    <row r="436" spans="1:13" x14ac:dyDescent="0.25">
      <c r="A436" s="38">
        <v>43834</v>
      </c>
      <c r="B436" s="39" t="s">
        <v>906</v>
      </c>
      <c r="C436" s="45" t="s">
        <v>2867</v>
      </c>
      <c r="D436" s="49" t="s">
        <v>891</v>
      </c>
      <c r="E436" s="40">
        <v>5042219</v>
      </c>
      <c r="F436" s="39" t="s">
        <v>907</v>
      </c>
      <c r="G436" s="41">
        <v>1600</v>
      </c>
      <c r="H436" s="42">
        <v>1165</v>
      </c>
      <c r="I436" s="39" t="s">
        <v>892</v>
      </c>
      <c r="J436" s="39" t="s">
        <v>893</v>
      </c>
      <c r="K436" s="39" t="s">
        <v>2448</v>
      </c>
      <c r="L436" s="47" t="str">
        <f t="shared" si="12"/>
        <v>OC9000</v>
      </c>
      <c r="M436" s="47" t="str">
        <f t="shared" si="13"/>
        <v>HOSPITALES GENERALES</v>
      </c>
    </row>
    <row r="437" spans="1:13" x14ac:dyDescent="0.25">
      <c r="A437" s="10">
        <v>43834</v>
      </c>
      <c r="B437" s="4" t="s">
        <v>908</v>
      </c>
      <c r="C437" s="46" t="s">
        <v>2868</v>
      </c>
      <c r="D437" s="50" t="s">
        <v>891</v>
      </c>
      <c r="E437" s="26" t="s">
        <v>235</v>
      </c>
      <c r="F437" s="4" t="s">
        <v>236</v>
      </c>
      <c r="G437" s="43">
        <v>1600</v>
      </c>
      <c r="H437" s="44">
        <v>1233</v>
      </c>
      <c r="I437" s="4" t="s">
        <v>892</v>
      </c>
      <c r="J437" s="4" t="s">
        <v>893</v>
      </c>
      <c r="K437" s="4" t="s">
        <v>256</v>
      </c>
      <c r="L437" s="48" t="str">
        <f t="shared" si="12"/>
        <v>OC9106</v>
      </c>
      <c r="M437" s="47" t="str">
        <f t="shared" si="13"/>
        <v>HOSPITALES GENERALES</v>
      </c>
    </row>
    <row r="438" spans="1:13" x14ac:dyDescent="0.25">
      <c r="A438" s="38">
        <v>43834</v>
      </c>
      <c r="B438" s="39" t="s">
        <v>909</v>
      </c>
      <c r="C438" s="45" t="s">
        <v>2869</v>
      </c>
      <c r="D438" s="49" t="s">
        <v>891</v>
      </c>
      <c r="E438" s="40">
        <v>5044026</v>
      </c>
      <c r="F438" s="39" t="s">
        <v>261</v>
      </c>
      <c r="G438" s="41">
        <v>80</v>
      </c>
      <c r="H438" s="42">
        <v>751</v>
      </c>
      <c r="I438" s="39" t="s">
        <v>892</v>
      </c>
      <c r="J438" s="39" t="s">
        <v>893</v>
      </c>
      <c r="K438" s="39" t="s">
        <v>256</v>
      </c>
      <c r="L438" s="47" t="str">
        <f t="shared" si="12"/>
        <v>OC1774</v>
      </c>
      <c r="M438" s="47" t="str">
        <f t="shared" si="13"/>
        <v>HOSPITALES GENERALES</v>
      </c>
    </row>
    <row r="439" spans="1:13" x14ac:dyDescent="0.25">
      <c r="A439" s="10">
        <v>43834</v>
      </c>
      <c r="B439" s="4" t="s">
        <v>910</v>
      </c>
      <c r="C439" s="46" t="s">
        <v>2870</v>
      </c>
      <c r="D439" s="50" t="s">
        <v>891</v>
      </c>
      <c r="E439" s="26">
        <v>5042808</v>
      </c>
      <c r="F439" s="4" t="s">
        <v>911</v>
      </c>
      <c r="G439" s="43">
        <v>794</v>
      </c>
      <c r="H439" s="44">
        <v>1397</v>
      </c>
      <c r="I439" s="4" t="s">
        <v>892</v>
      </c>
      <c r="J439" s="4" t="s">
        <v>893</v>
      </c>
      <c r="K439" s="4" t="s">
        <v>2448</v>
      </c>
      <c r="L439" s="48" t="str">
        <f t="shared" si="12"/>
        <v>OC6547</v>
      </c>
      <c r="M439" s="47" t="str">
        <f t="shared" si="13"/>
        <v>HOSPITALES GENERALES</v>
      </c>
    </row>
    <row r="440" spans="1:13" x14ac:dyDescent="0.25">
      <c r="A440" s="38">
        <v>43834</v>
      </c>
      <c r="B440" s="39" t="s">
        <v>912</v>
      </c>
      <c r="C440" s="45" t="s">
        <v>2871</v>
      </c>
      <c r="D440" s="49" t="s">
        <v>891</v>
      </c>
      <c r="E440" s="40">
        <v>5042805</v>
      </c>
      <c r="F440" s="39" t="s">
        <v>913</v>
      </c>
      <c r="G440" s="41">
        <v>734</v>
      </c>
      <c r="H440" s="42">
        <v>414</v>
      </c>
      <c r="I440" s="39" t="s">
        <v>892</v>
      </c>
      <c r="J440" s="39" t="s">
        <v>893</v>
      </c>
      <c r="K440" s="39" t="s">
        <v>256</v>
      </c>
      <c r="L440" s="47" t="str">
        <f t="shared" si="12"/>
        <v>OC5735</v>
      </c>
      <c r="M440" s="47" t="str">
        <f t="shared" si="13"/>
        <v>HOSPITALES GENERALES</v>
      </c>
    </row>
    <row r="441" spans="1:13" x14ac:dyDescent="0.25">
      <c r="A441" s="10">
        <v>43834</v>
      </c>
      <c r="B441" s="4" t="s">
        <v>914</v>
      </c>
      <c r="C441" s="46" t="s">
        <v>2808</v>
      </c>
      <c r="D441" s="50" t="s">
        <v>891</v>
      </c>
      <c r="E441" s="26">
        <v>5042805</v>
      </c>
      <c r="F441" s="4" t="s">
        <v>913</v>
      </c>
      <c r="G441" s="43">
        <v>66</v>
      </c>
      <c r="H441" s="44">
        <v>690</v>
      </c>
      <c r="I441" s="4" t="s">
        <v>892</v>
      </c>
      <c r="J441" s="4" t="s">
        <v>893</v>
      </c>
      <c r="K441" s="4" t="s">
        <v>256</v>
      </c>
      <c r="L441" s="48" t="str">
        <f t="shared" si="12"/>
        <v>OC7883</v>
      </c>
      <c r="M441" s="47" t="str">
        <f t="shared" si="13"/>
        <v>HOSPITALES GENERALES</v>
      </c>
    </row>
    <row r="442" spans="1:13" x14ac:dyDescent="0.25">
      <c r="A442" s="38">
        <v>43834</v>
      </c>
      <c r="B442" s="39" t="s">
        <v>915</v>
      </c>
      <c r="C442" s="45" t="s">
        <v>2872</v>
      </c>
      <c r="D442" s="49" t="s">
        <v>891</v>
      </c>
      <c r="E442" s="40">
        <v>5042548</v>
      </c>
      <c r="F442" s="39" t="s">
        <v>916</v>
      </c>
      <c r="G442" s="41">
        <v>1600</v>
      </c>
      <c r="H442" s="42">
        <v>650</v>
      </c>
      <c r="I442" s="39" t="s">
        <v>892</v>
      </c>
      <c r="J442" s="39" t="s">
        <v>893</v>
      </c>
      <c r="K442" s="39" t="s">
        <v>2447</v>
      </c>
      <c r="L442" s="47" t="str">
        <f t="shared" si="12"/>
        <v>OC6649</v>
      </c>
      <c r="M442" s="47" t="str">
        <f t="shared" si="13"/>
        <v>HOSPITALES GENERALES</v>
      </c>
    </row>
    <row r="443" spans="1:13" x14ac:dyDescent="0.25">
      <c r="A443" s="10">
        <v>43834</v>
      </c>
      <c r="B443" s="4" t="s">
        <v>917</v>
      </c>
      <c r="C443" s="46" t="s">
        <v>2873</v>
      </c>
      <c r="D443" s="50" t="s">
        <v>891</v>
      </c>
      <c r="E443" s="26">
        <v>5069544</v>
      </c>
      <c r="F443" s="4" t="s">
        <v>258</v>
      </c>
      <c r="G443" s="43">
        <v>64</v>
      </c>
      <c r="H443" s="44">
        <v>1141</v>
      </c>
      <c r="I443" s="4" t="s">
        <v>892</v>
      </c>
      <c r="J443" s="4" t="s">
        <v>893</v>
      </c>
      <c r="K443" s="4" t="s">
        <v>256</v>
      </c>
      <c r="L443" s="48" t="str">
        <f t="shared" si="12"/>
        <v>OC5897</v>
      </c>
      <c r="M443" s="47" t="str">
        <f t="shared" si="13"/>
        <v>HOSPITALES GENERALES</v>
      </c>
    </row>
    <row r="444" spans="1:13" x14ac:dyDescent="0.25">
      <c r="A444" s="38">
        <v>43834</v>
      </c>
      <c r="B444" s="39" t="s">
        <v>918</v>
      </c>
      <c r="C444" s="45" t="s">
        <v>2874</v>
      </c>
      <c r="D444" s="49" t="s">
        <v>891</v>
      </c>
      <c r="E444" s="40">
        <v>5004695</v>
      </c>
      <c r="F444" s="39" t="s">
        <v>785</v>
      </c>
      <c r="G444" s="41">
        <v>760</v>
      </c>
      <c r="H444" s="42">
        <v>52</v>
      </c>
      <c r="I444" s="39" t="s">
        <v>892</v>
      </c>
      <c r="J444" s="39" t="s">
        <v>893</v>
      </c>
      <c r="K444" s="39" t="s">
        <v>2448</v>
      </c>
      <c r="L444" s="47" t="str">
        <f t="shared" si="12"/>
        <v>OC1004</v>
      </c>
      <c r="M444" s="47" t="str">
        <f t="shared" si="13"/>
        <v>HOSPITALES GENERALES</v>
      </c>
    </row>
    <row r="445" spans="1:13" x14ac:dyDescent="0.25">
      <c r="A445" s="10">
        <v>43834</v>
      </c>
      <c r="B445" s="4" t="s">
        <v>919</v>
      </c>
      <c r="C445" s="46" t="s">
        <v>2875</v>
      </c>
      <c r="D445" s="50" t="s">
        <v>891</v>
      </c>
      <c r="E445" s="26">
        <v>5004633</v>
      </c>
      <c r="F445" s="4" t="s">
        <v>251</v>
      </c>
      <c r="G445" s="43">
        <v>275</v>
      </c>
      <c r="H445" s="44">
        <v>1368</v>
      </c>
      <c r="I445" s="4" t="s">
        <v>892</v>
      </c>
      <c r="J445" s="4" t="s">
        <v>893</v>
      </c>
      <c r="K445" s="4" t="s">
        <v>2448</v>
      </c>
      <c r="L445" s="48" t="str">
        <f t="shared" si="12"/>
        <v>OC8160</v>
      </c>
      <c r="M445" s="47" t="str">
        <f t="shared" si="13"/>
        <v>HOSPITALES GENERALES</v>
      </c>
    </row>
    <row r="446" spans="1:13" x14ac:dyDescent="0.25">
      <c r="A446" s="38">
        <v>43834</v>
      </c>
      <c r="B446" s="39" t="s">
        <v>920</v>
      </c>
      <c r="C446" s="45" t="s">
        <v>2876</v>
      </c>
      <c r="D446" s="49" t="s">
        <v>891</v>
      </c>
      <c r="E446" s="40">
        <v>5004633</v>
      </c>
      <c r="F446" s="39" t="s">
        <v>251</v>
      </c>
      <c r="G446" s="41">
        <v>40</v>
      </c>
      <c r="H446" s="42">
        <v>971</v>
      </c>
      <c r="I446" s="39" t="s">
        <v>892</v>
      </c>
      <c r="J446" s="39" t="s">
        <v>893</v>
      </c>
      <c r="K446" s="39" t="s">
        <v>2448</v>
      </c>
      <c r="L446" s="47" t="str">
        <f t="shared" si="12"/>
        <v>OC1104</v>
      </c>
      <c r="M446" s="47" t="str">
        <f t="shared" si="13"/>
        <v>HOSPITALES GENERALES</v>
      </c>
    </row>
    <row r="447" spans="1:13" x14ac:dyDescent="0.25">
      <c r="A447" s="10">
        <v>43834</v>
      </c>
      <c r="B447" s="4" t="s">
        <v>921</v>
      </c>
      <c r="C447" s="46" t="s">
        <v>2877</v>
      </c>
      <c r="D447" s="50" t="s">
        <v>891</v>
      </c>
      <c r="E447" s="26">
        <v>5004633</v>
      </c>
      <c r="F447" s="4" t="s">
        <v>251</v>
      </c>
      <c r="G447" s="43">
        <v>5</v>
      </c>
      <c r="H447" s="44">
        <v>484</v>
      </c>
      <c r="I447" s="4" t="s">
        <v>892</v>
      </c>
      <c r="J447" s="4" t="s">
        <v>893</v>
      </c>
      <c r="K447" s="4" t="s">
        <v>2448</v>
      </c>
      <c r="L447" s="48" t="str">
        <f t="shared" si="12"/>
        <v>OC753</v>
      </c>
      <c r="M447" s="47" t="str">
        <f t="shared" si="13"/>
        <v>HOSPITALES GENERALES</v>
      </c>
    </row>
    <row r="448" spans="1:13" x14ac:dyDescent="0.25">
      <c r="A448" s="38">
        <v>43834</v>
      </c>
      <c r="B448" s="39" t="s">
        <v>922</v>
      </c>
      <c r="C448" s="45" t="s">
        <v>2878</v>
      </c>
      <c r="D448" s="49" t="s">
        <v>891</v>
      </c>
      <c r="E448" s="40">
        <v>5004490</v>
      </c>
      <c r="F448" s="39" t="s">
        <v>255</v>
      </c>
      <c r="G448" s="41">
        <v>80</v>
      </c>
      <c r="H448" s="42">
        <v>714</v>
      </c>
      <c r="I448" s="39" t="s">
        <v>892</v>
      </c>
      <c r="J448" s="39" t="s">
        <v>893</v>
      </c>
      <c r="K448" s="39" t="s">
        <v>2447</v>
      </c>
      <c r="L448" s="47" t="str">
        <f t="shared" si="12"/>
        <v>OC5652</v>
      </c>
      <c r="M448" s="47" t="str">
        <f t="shared" si="13"/>
        <v>HOSPITALES GENERALES</v>
      </c>
    </row>
    <row r="449" spans="1:13" x14ac:dyDescent="0.25">
      <c r="A449" s="10">
        <v>43834</v>
      </c>
      <c r="B449" s="4" t="s">
        <v>923</v>
      </c>
      <c r="C449" s="46" t="s">
        <v>2879</v>
      </c>
      <c r="D449" s="50" t="s">
        <v>891</v>
      </c>
      <c r="E449" s="26">
        <v>5004337</v>
      </c>
      <c r="F449" s="4" t="s">
        <v>268</v>
      </c>
      <c r="G449" s="43">
        <v>320</v>
      </c>
      <c r="H449" s="44">
        <v>569</v>
      </c>
      <c r="I449" s="4" t="s">
        <v>892</v>
      </c>
      <c r="J449" s="4" t="s">
        <v>893</v>
      </c>
      <c r="K449" s="4" t="s">
        <v>2447</v>
      </c>
      <c r="L449" s="48" t="str">
        <f t="shared" si="12"/>
        <v>OC5287</v>
      </c>
      <c r="M449" s="47" t="str">
        <f t="shared" si="13"/>
        <v>HOSPITALES GENERALES</v>
      </c>
    </row>
    <row r="450" spans="1:13" x14ac:dyDescent="0.25">
      <c r="A450" s="38">
        <v>43834</v>
      </c>
      <c r="B450" s="39" t="s">
        <v>924</v>
      </c>
      <c r="C450" s="45" t="s">
        <v>2880</v>
      </c>
      <c r="D450" s="49" t="s">
        <v>891</v>
      </c>
      <c r="E450" s="40">
        <v>5003234</v>
      </c>
      <c r="F450" s="39" t="s">
        <v>474</v>
      </c>
      <c r="G450" s="41">
        <v>1133</v>
      </c>
      <c r="H450" s="42">
        <v>374</v>
      </c>
      <c r="I450" s="39" t="s">
        <v>892</v>
      </c>
      <c r="J450" s="39" t="s">
        <v>893</v>
      </c>
      <c r="K450" s="39" t="s">
        <v>2448</v>
      </c>
      <c r="L450" s="47" t="str">
        <f t="shared" si="12"/>
        <v>OC3927</v>
      </c>
      <c r="M450" s="47" t="str">
        <f t="shared" si="13"/>
        <v>HOSPITALES GENERALES</v>
      </c>
    </row>
    <row r="451" spans="1:13" x14ac:dyDescent="0.25">
      <c r="A451" s="10">
        <v>43834</v>
      </c>
      <c r="B451" s="4" t="s">
        <v>925</v>
      </c>
      <c r="C451" s="46" t="s">
        <v>2881</v>
      </c>
      <c r="D451" s="50" t="s">
        <v>891</v>
      </c>
      <c r="E451" s="26">
        <v>5002830</v>
      </c>
      <c r="F451" s="4" t="s">
        <v>327</v>
      </c>
      <c r="G451" s="43">
        <v>80</v>
      </c>
      <c r="H451" s="44">
        <v>1459</v>
      </c>
      <c r="I451" s="4" t="s">
        <v>892</v>
      </c>
      <c r="J451" s="4" t="s">
        <v>893</v>
      </c>
      <c r="K451" s="4" t="s">
        <v>2448</v>
      </c>
      <c r="L451" s="48" t="str">
        <f t="shared" si="12"/>
        <v>OC23</v>
      </c>
      <c r="M451" s="47" t="str">
        <f t="shared" si="13"/>
        <v>HOSPITALES GENERALES</v>
      </c>
    </row>
    <row r="452" spans="1:13" x14ac:dyDescent="0.25">
      <c r="A452" s="38">
        <v>43834</v>
      </c>
      <c r="B452" s="39" t="s">
        <v>926</v>
      </c>
      <c r="C452" s="45" t="s">
        <v>2882</v>
      </c>
      <c r="D452" s="49" t="s">
        <v>891</v>
      </c>
      <c r="E452" s="40">
        <v>5002829</v>
      </c>
      <c r="F452" s="39" t="s">
        <v>336</v>
      </c>
      <c r="G452" s="41">
        <v>3200</v>
      </c>
      <c r="H452" s="42">
        <v>1138</v>
      </c>
      <c r="I452" s="39" t="s">
        <v>892</v>
      </c>
      <c r="J452" s="39" t="s">
        <v>893</v>
      </c>
      <c r="K452" s="39" t="s">
        <v>2448</v>
      </c>
      <c r="L452" s="47" t="str">
        <f t="shared" si="12"/>
        <v>OC1418</v>
      </c>
      <c r="M452" s="47" t="str">
        <f t="shared" si="13"/>
        <v>HOSPITALES GENERALES</v>
      </c>
    </row>
    <row r="453" spans="1:13" x14ac:dyDescent="0.25">
      <c r="A453" s="10">
        <v>43834</v>
      </c>
      <c r="B453" s="4" t="s">
        <v>927</v>
      </c>
      <c r="C453" s="46" t="s">
        <v>2883</v>
      </c>
      <c r="D453" s="50" t="s">
        <v>891</v>
      </c>
      <c r="E453" s="26">
        <v>5002629</v>
      </c>
      <c r="F453" s="4" t="s">
        <v>781</v>
      </c>
      <c r="G453" s="43">
        <v>1587</v>
      </c>
      <c r="H453" s="44">
        <v>1224</v>
      </c>
      <c r="I453" s="4" t="s">
        <v>892</v>
      </c>
      <c r="J453" s="4" t="s">
        <v>893</v>
      </c>
      <c r="K453" s="4" t="s">
        <v>2448</v>
      </c>
      <c r="L453" s="48" t="str">
        <f t="shared" si="12"/>
        <v>OC743</v>
      </c>
      <c r="M453" s="47" t="str">
        <f t="shared" si="13"/>
        <v>HOSPITALES GENERALES</v>
      </c>
    </row>
    <row r="454" spans="1:13" x14ac:dyDescent="0.25">
      <c r="A454" s="38">
        <v>43834</v>
      </c>
      <c r="B454" s="39" t="s">
        <v>928</v>
      </c>
      <c r="C454" s="45" t="s">
        <v>2884</v>
      </c>
      <c r="D454" s="49" t="s">
        <v>891</v>
      </c>
      <c r="E454" s="40">
        <v>5002296</v>
      </c>
      <c r="F454" s="39" t="s">
        <v>929</v>
      </c>
      <c r="G454" s="41">
        <v>5120</v>
      </c>
      <c r="H454" s="42">
        <v>1194</v>
      </c>
      <c r="I454" s="39" t="s">
        <v>892</v>
      </c>
      <c r="J454" s="39" t="s">
        <v>893</v>
      </c>
      <c r="K454" s="39" t="s">
        <v>2448</v>
      </c>
      <c r="L454" s="47" t="str">
        <f t="shared" si="12"/>
        <v>OC7330</v>
      </c>
      <c r="M454" s="47" t="str">
        <f t="shared" si="13"/>
        <v>HOSPITALES GENERALES</v>
      </c>
    </row>
    <row r="455" spans="1:13" x14ac:dyDescent="0.25">
      <c r="A455" s="10">
        <v>43834</v>
      </c>
      <c r="B455" s="4" t="s">
        <v>930</v>
      </c>
      <c r="C455" s="46" t="s">
        <v>2885</v>
      </c>
      <c r="D455" s="50" t="s">
        <v>891</v>
      </c>
      <c r="E455" s="26">
        <v>5003234</v>
      </c>
      <c r="F455" s="4" t="s">
        <v>474</v>
      </c>
      <c r="G455" s="43">
        <v>808</v>
      </c>
      <c r="H455" s="44">
        <v>739</v>
      </c>
      <c r="I455" s="4" t="s">
        <v>892</v>
      </c>
      <c r="J455" s="4" t="s">
        <v>893</v>
      </c>
      <c r="K455" s="4" t="s">
        <v>2447</v>
      </c>
      <c r="L455" s="48" t="str">
        <f t="shared" si="12"/>
        <v>OC9734</v>
      </c>
      <c r="M455" s="47" t="str">
        <f t="shared" si="13"/>
        <v>HOSPITALES GENERALES</v>
      </c>
    </row>
    <row r="456" spans="1:13" x14ac:dyDescent="0.25">
      <c r="A456" s="38">
        <v>43834</v>
      </c>
      <c r="B456" s="39" t="s">
        <v>931</v>
      </c>
      <c r="C456" s="45" t="s">
        <v>2886</v>
      </c>
      <c r="D456" s="49" t="s">
        <v>891</v>
      </c>
      <c r="E456" s="40">
        <v>5005809</v>
      </c>
      <c r="F456" s="39" t="s">
        <v>359</v>
      </c>
      <c r="G456" s="41">
        <v>160</v>
      </c>
      <c r="H456" s="42">
        <v>1495</v>
      </c>
      <c r="I456" s="39" t="s">
        <v>892</v>
      </c>
      <c r="J456" s="39" t="s">
        <v>893</v>
      </c>
      <c r="K456" s="39" t="s">
        <v>2448</v>
      </c>
      <c r="L456" s="47" t="str">
        <f t="shared" si="12"/>
        <v>OC3854</v>
      </c>
      <c r="M456" s="47" t="str">
        <f t="shared" si="13"/>
        <v>HOSPITALES GENERALES</v>
      </c>
    </row>
    <row r="457" spans="1:13" x14ac:dyDescent="0.25">
      <c r="A457" s="10">
        <v>43834</v>
      </c>
      <c r="B457" s="4" t="s">
        <v>932</v>
      </c>
      <c r="C457" s="46" t="s">
        <v>2887</v>
      </c>
      <c r="D457" s="50" t="s">
        <v>413</v>
      </c>
      <c r="E457" s="26">
        <v>5020830</v>
      </c>
      <c r="F457" s="4" t="s">
        <v>414</v>
      </c>
      <c r="G457" s="43">
        <v>509</v>
      </c>
      <c r="H457" s="44">
        <v>418</v>
      </c>
      <c r="I457" s="4" t="s">
        <v>933</v>
      </c>
      <c r="J457" s="4" t="s">
        <v>934</v>
      </c>
      <c r="K457" s="4" t="s">
        <v>2447</v>
      </c>
      <c r="L457" s="48" t="str">
        <f t="shared" si="12"/>
        <v>OC9510</v>
      </c>
      <c r="M457" s="47" t="str">
        <f t="shared" si="13"/>
        <v>PROGRAMAS DE SALUD</v>
      </c>
    </row>
    <row r="458" spans="1:13" x14ac:dyDescent="0.25">
      <c r="A458" s="38">
        <v>43834</v>
      </c>
      <c r="B458" s="39" t="s">
        <v>935</v>
      </c>
      <c r="C458" s="45" t="s">
        <v>2888</v>
      </c>
      <c r="D458" s="49" t="s">
        <v>413</v>
      </c>
      <c r="E458" s="40">
        <v>5020830</v>
      </c>
      <c r="F458" s="39" t="s">
        <v>414</v>
      </c>
      <c r="G458" s="41">
        <v>365</v>
      </c>
      <c r="H458" s="42">
        <v>1010</v>
      </c>
      <c r="I458" s="39" t="s">
        <v>933</v>
      </c>
      <c r="J458" s="39" t="s">
        <v>934</v>
      </c>
      <c r="K458" s="39" t="s">
        <v>2447</v>
      </c>
      <c r="L458" s="47" t="str">
        <f t="shared" si="12"/>
        <v>OC3157</v>
      </c>
      <c r="M458" s="47" t="str">
        <f t="shared" si="13"/>
        <v>PROGRAMAS DE SALUD</v>
      </c>
    </row>
    <row r="459" spans="1:13" x14ac:dyDescent="0.25">
      <c r="A459" s="10">
        <v>43834</v>
      </c>
      <c r="B459" s="4" t="s">
        <v>936</v>
      </c>
      <c r="C459" s="46" t="s">
        <v>2889</v>
      </c>
      <c r="D459" s="50" t="s">
        <v>413</v>
      </c>
      <c r="E459" s="26">
        <v>5020830</v>
      </c>
      <c r="F459" s="4" t="s">
        <v>414</v>
      </c>
      <c r="G459" s="43">
        <v>246</v>
      </c>
      <c r="H459" s="44">
        <v>358</v>
      </c>
      <c r="I459" s="4" t="s">
        <v>933</v>
      </c>
      <c r="J459" s="4" t="s">
        <v>934</v>
      </c>
      <c r="K459" s="4" t="s">
        <v>2447</v>
      </c>
      <c r="L459" s="48" t="str">
        <f t="shared" ref="L459:M522" si="14">LEFT(C459,FIND("-",C459,1)-1)</f>
        <v>OC1979</v>
      </c>
      <c r="M459" s="47" t="str">
        <f t="shared" ref="M459:M522" si="15">IF(LEFT(D459,1)="H","HOSPITALES GENERALES","PROGRAMAS DE SALUD")</f>
        <v>PROGRAMAS DE SALUD</v>
      </c>
    </row>
    <row r="460" spans="1:13" x14ac:dyDescent="0.25">
      <c r="A460" s="38">
        <v>43834</v>
      </c>
      <c r="B460" s="39" t="s">
        <v>937</v>
      </c>
      <c r="C460" s="45" t="s">
        <v>2890</v>
      </c>
      <c r="D460" s="49" t="s">
        <v>413</v>
      </c>
      <c r="E460" s="40">
        <v>5020830</v>
      </c>
      <c r="F460" s="39" t="s">
        <v>414</v>
      </c>
      <c r="G460" s="41">
        <v>1040</v>
      </c>
      <c r="H460" s="42">
        <v>1259</v>
      </c>
      <c r="I460" s="39" t="s">
        <v>938</v>
      </c>
      <c r="J460" s="39" t="s">
        <v>939</v>
      </c>
      <c r="K460" s="39" t="s">
        <v>2448</v>
      </c>
      <c r="L460" s="47" t="str">
        <f t="shared" si="14"/>
        <v>OC3863</v>
      </c>
      <c r="M460" s="47" t="str">
        <f t="shared" si="15"/>
        <v>PROGRAMAS DE SALUD</v>
      </c>
    </row>
    <row r="461" spans="1:13" x14ac:dyDescent="0.25">
      <c r="A461" s="10">
        <v>43834</v>
      </c>
      <c r="B461" s="4" t="s">
        <v>940</v>
      </c>
      <c r="C461" s="46" t="s">
        <v>2891</v>
      </c>
      <c r="D461" s="50" t="s">
        <v>413</v>
      </c>
      <c r="E461" s="26">
        <v>5020830</v>
      </c>
      <c r="F461" s="4" t="s">
        <v>414</v>
      </c>
      <c r="G461" s="43">
        <v>517</v>
      </c>
      <c r="H461" s="44">
        <v>1059</v>
      </c>
      <c r="I461" s="4" t="s">
        <v>941</v>
      </c>
      <c r="J461" s="4" t="s">
        <v>942</v>
      </c>
      <c r="K461" s="4" t="s">
        <v>256</v>
      </c>
      <c r="L461" s="48" t="str">
        <f t="shared" si="14"/>
        <v>OC4857</v>
      </c>
      <c r="M461" s="47" t="str">
        <f t="shared" si="15"/>
        <v>PROGRAMAS DE SALUD</v>
      </c>
    </row>
    <row r="462" spans="1:13" x14ac:dyDescent="0.25">
      <c r="A462" s="38">
        <v>43834</v>
      </c>
      <c r="B462" s="39" t="s">
        <v>943</v>
      </c>
      <c r="C462" s="45" t="s">
        <v>2892</v>
      </c>
      <c r="D462" s="49" t="s">
        <v>413</v>
      </c>
      <c r="E462" s="40">
        <v>5020830</v>
      </c>
      <c r="F462" s="39" t="s">
        <v>414</v>
      </c>
      <c r="G462" s="41">
        <v>902</v>
      </c>
      <c r="H462" s="42">
        <v>1478</v>
      </c>
      <c r="I462" s="39" t="s">
        <v>941</v>
      </c>
      <c r="J462" s="39" t="s">
        <v>942</v>
      </c>
      <c r="K462" s="39" t="s">
        <v>2448</v>
      </c>
      <c r="L462" s="47" t="str">
        <f t="shared" si="14"/>
        <v>OC8478</v>
      </c>
      <c r="M462" s="47" t="str">
        <f t="shared" si="15"/>
        <v>PROGRAMAS DE SALUD</v>
      </c>
    </row>
    <row r="463" spans="1:13" x14ac:dyDescent="0.25">
      <c r="A463" s="10">
        <v>43834</v>
      </c>
      <c r="B463" s="4" t="s">
        <v>944</v>
      </c>
      <c r="C463" s="46" t="s">
        <v>2732</v>
      </c>
      <c r="D463" s="50" t="s">
        <v>413</v>
      </c>
      <c r="E463" s="26">
        <v>5020830</v>
      </c>
      <c r="F463" s="4" t="s">
        <v>414</v>
      </c>
      <c r="G463" s="43">
        <v>1440</v>
      </c>
      <c r="H463" s="44">
        <v>1087</v>
      </c>
      <c r="I463" s="4" t="s">
        <v>945</v>
      </c>
      <c r="J463" s="4" t="s">
        <v>946</v>
      </c>
      <c r="K463" s="4" t="s">
        <v>2448</v>
      </c>
      <c r="L463" s="48" t="str">
        <f t="shared" si="14"/>
        <v>OC2924</v>
      </c>
      <c r="M463" s="47" t="str">
        <f t="shared" si="15"/>
        <v>PROGRAMAS DE SALUD</v>
      </c>
    </row>
    <row r="464" spans="1:13" x14ac:dyDescent="0.25">
      <c r="A464" s="38">
        <v>43834</v>
      </c>
      <c r="B464" s="39" t="s">
        <v>947</v>
      </c>
      <c r="C464" s="45" t="s">
        <v>2893</v>
      </c>
      <c r="D464" s="49" t="s">
        <v>428</v>
      </c>
      <c r="E464" s="40">
        <v>5038195</v>
      </c>
      <c r="F464" s="39" t="s">
        <v>429</v>
      </c>
      <c r="G464" s="41">
        <v>48</v>
      </c>
      <c r="H464" s="42">
        <v>909</v>
      </c>
      <c r="I464" s="39" t="s">
        <v>948</v>
      </c>
      <c r="J464" s="39" t="s">
        <v>949</v>
      </c>
      <c r="K464" s="39" t="s">
        <v>2448</v>
      </c>
      <c r="L464" s="47" t="str">
        <f t="shared" si="14"/>
        <v>OC1838</v>
      </c>
      <c r="M464" s="47" t="str">
        <f t="shared" si="15"/>
        <v>PROGRAMAS DE SALUD</v>
      </c>
    </row>
    <row r="465" spans="1:13" x14ac:dyDescent="0.25">
      <c r="A465" s="10">
        <v>43834</v>
      </c>
      <c r="B465" s="4" t="s">
        <v>950</v>
      </c>
      <c r="C465" s="46" t="s">
        <v>2894</v>
      </c>
      <c r="D465" s="50" t="s">
        <v>428</v>
      </c>
      <c r="E465" s="26">
        <v>5038195</v>
      </c>
      <c r="F465" s="4" t="s">
        <v>429</v>
      </c>
      <c r="G465" s="43">
        <v>18</v>
      </c>
      <c r="H465" s="44">
        <v>195</v>
      </c>
      <c r="I465" s="4" t="s">
        <v>951</v>
      </c>
      <c r="J465" s="4" t="s">
        <v>952</v>
      </c>
      <c r="K465" s="4" t="s">
        <v>2448</v>
      </c>
      <c r="L465" s="48" t="str">
        <f t="shared" si="14"/>
        <v>OC4638</v>
      </c>
      <c r="M465" s="47" t="str">
        <f t="shared" si="15"/>
        <v>PROGRAMAS DE SALUD</v>
      </c>
    </row>
    <row r="466" spans="1:13" x14ac:dyDescent="0.25">
      <c r="A466" s="38">
        <v>43834</v>
      </c>
      <c r="B466" s="39" t="s">
        <v>953</v>
      </c>
      <c r="C466" s="45" t="s">
        <v>2895</v>
      </c>
      <c r="D466" s="49" t="s">
        <v>428</v>
      </c>
      <c r="E466" s="40">
        <v>5038195</v>
      </c>
      <c r="F466" s="39" t="s">
        <v>429</v>
      </c>
      <c r="G466" s="41">
        <v>2</v>
      </c>
      <c r="H466" s="42">
        <v>814</v>
      </c>
      <c r="I466" s="39" t="s">
        <v>951</v>
      </c>
      <c r="J466" s="39" t="s">
        <v>952</v>
      </c>
      <c r="K466" s="39" t="s">
        <v>2448</v>
      </c>
      <c r="L466" s="47" t="str">
        <f t="shared" si="14"/>
        <v>OC8014</v>
      </c>
      <c r="M466" s="47" t="str">
        <f t="shared" si="15"/>
        <v>PROGRAMAS DE SALUD</v>
      </c>
    </row>
    <row r="467" spans="1:13" x14ac:dyDescent="0.25">
      <c r="A467" s="10">
        <v>43834</v>
      </c>
      <c r="B467" s="4" t="s">
        <v>954</v>
      </c>
      <c r="C467" s="46" t="s">
        <v>2896</v>
      </c>
      <c r="D467" s="50" t="s">
        <v>428</v>
      </c>
      <c r="E467" s="26">
        <v>5038195</v>
      </c>
      <c r="F467" s="4" t="s">
        <v>429</v>
      </c>
      <c r="G467" s="43">
        <v>16</v>
      </c>
      <c r="H467" s="44">
        <v>590</v>
      </c>
      <c r="I467" s="4" t="s">
        <v>955</v>
      </c>
      <c r="J467" s="4" t="s">
        <v>956</v>
      </c>
      <c r="K467" s="4" t="s">
        <v>2448</v>
      </c>
      <c r="L467" s="48" t="str">
        <f t="shared" si="14"/>
        <v>OC4092</v>
      </c>
      <c r="M467" s="47" t="str">
        <f t="shared" si="15"/>
        <v>PROGRAMAS DE SALUD</v>
      </c>
    </row>
    <row r="468" spans="1:13" x14ac:dyDescent="0.25">
      <c r="A468" s="38">
        <v>43834</v>
      </c>
      <c r="B468" s="39" t="s">
        <v>957</v>
      </c>
      <c r="C468" s="45" t="s">
        <v>2897</v>
      </c>
      <c r="D468" s="49" t="s">
        <v>428</v>
      </c>
      <c r="E468" s="40">
        <v>5038195</v>
      </c>
      <c r="F468" s="39" t="s">
        <v>429</v>
      </c>
      <c r="G468" s="41">
        <v>2765</v>
      </c>
      <c r="H468" s="42">
        <v>1469</v>
      </c>
      <c r="I468" s="39" t="s">
        <v>958</v>
      </c>
      <c r="J468" s="39" t="s">
        <v>959</v>
      </c>
      <c r="K468" s="39" t="s">
        <v>256</v>
      </c>
      <c r="L468" s="47" t="str">
        <f t="shared" si="14"/>
        <v>OC4634</v>
      </c>
      <c r="M468" s="47" t="str">
        <f t="shared" si="15"/>
        <v>PROGRAMAS DE SALUD</v>
      </c>
    </row>
    <row r="469" spans="1:13" x14ac:dyDescent="0.25">
      <c r="A469" s="10">
        <v>43834</v>
      </c>
      <c r="B469" s="4" t="s">
        <v>960</v>
      </c>
      <c r="C469" s="46" t="s">
        <v>2898</v>
      </c>
      <c r="D469" s="50" t="s">
        <v>428</v>
      </c>
      <c r="E469" s="26">
        <v>5038195</v>
      </c>
      <c r="F469" s="4" t="s">
        <v>429</v>
      </c>
      <c r="G469" s="43">
        <v>20275</v>
      </c>
      <c r="H469" s="44">
        <v>924</v>
      </c>
      <c r="I469" s="4" t="s">
        <v>958</v>
      </c>
      <c r="J469" s="4" t="s">
        <v>959</v>
      </c>
      <c r="K469" s="4" t="s">
        <v>256</v>
      </c>
      <c r="L469" s="48" t="str">
        <f t="shared" si="14"/>
        <v>OC6694</v>
      </c>
      <c r="M469" s="47" t="str">
        <f t="shared" si="15"/>
        <v>PROGRAMAS DE SALUD</v>
      </c>
    </row>
    <row r="470" spans="1:13" x14ac:dyDescent="0.25">
      <c r="A470" s="38">
        <v>43834</v>
      </c>
      <c r="B470" s="39" t="s">
        <v>961</v>
      </c>
      <c r="C470" s="45" t="s">
        <v>2899</v>
      </c>
      <c r="D470" s="49" t="s">
        <v>287</v>
      </c>
      <c r="E470" s="40">
        <v>5044397</v>
      </c>
      <c r="F470" s="39" t="s">
        <v>423</v>
      </c>
      <c r="G470" s="41">
        <v>1600</v>
      </c>
      <c r="H470" s="42">
        <v>919</v>
      </c>
      <c r="I470" s="39" t="s">
        <v>945</v>
      </c>
      <c r="J470" s="39" t="s">
        <v>946</v>
      </c>
      <c r="K470" s="39" t="s">
        <v>256</v>
      </c>
      <c r="L470" s="47" t="str">
        <f t="shared" si="14"/>
        <v>OC5536</v>
      </c>
      <c r="M470" s="47" t="str">
        <f t="shared" si="15"/>
        <v>PROGRAMAS DE SALUD</v>
      </c>
    </row>
    <row r="471" spans="1:13" x14ac:dyDescent="0.25">
      <c r="A471" s="10">
        <v>43834</v>
      </c>
      <c r="B471" s="4" t="s">
        <v>962</v>
      </c>
      <c r="C471" s="46" t="s">
        <v>2900</v>
      </c>
      <c r="D471" s="50" t="s">
        <v>287</v>
      </c>
      <c r="E471" s="26">
        <v>5044397</v>
      </c>
      <c r="F471" s="4" t="s">
        <v>423</v>
      </c>
      <c r="G471" s="43">
        <v>1600</v>
      </c>
      <c r="H471" s="44">
        <v>777</v>
      </c>
      <c r="I471" s="4" t="s">
        <v>938</v>
      </c>
      <c r="J471" s="4" t="s">
        <v>939</v>
      </c>
      <c r="K471" s="4" t="s">
        <v>2448</v>
      </c>
      <c r="L471" s="48" t="str">
        <f t="shared" si="14"/>
        <v>OC4765</v>
      </c>
      <c r="M471" s="47" t="str">
        <f t="shared" si="15"/>
        <v>PROGRAMAS DE SALUD</v>
      </c>
    </row>
    <row r="472" spans="1:13" x14ac:dyDescent="0.25">
      <c r="A472" s="38">
        <v>43834</v>
      </c>
      <c r="B472" s="39" t="s">
        <v>963</v>
      </c>
      <c r="C472" s="45" t="s">
        <v>2901</v>
      </c>
      <c r="D472" s="49" t="s">
        <v>287</v>
      </c>
      <c r="E472" s="40">
        <v>5044397</v>
      </c>
      <c r="F472" s="39" t="s">
        <v>423</v>
      </c>
      <c r="G472" s="41">
        <v>4800</v>
      </c>
      <c r="H472" s="42">
        <v>1243</v>
      </c>
      <c r="I472" s="39" t="s">
        <v>941</v>
      </c>
      <c r="J472" s="39" t="s">
        <v>942</v>
      </c>
      <c r="K472" s="39" t="s">
        <v>2447</v>
      </c>
      <c r="L472" s="47" t="str">
        <f t="shared" si="14"/>
        <v>OC588</v>
      </c>
      <c r="M472" s="47" t="str">
        <f t="shared" si="15"/>
        <v>PROGRAMAS DE SALUD</v>
      </c>
    </row>
    <row r="473" spans="1:13" x14ac:dyDescent="0.25">
      <c r="A473" s="10">
        <v>43834</v>
      </c>
      <c r="B473" s="4" t="s">
        <v>964</v>
      </c>
      <c r="C473" s="46" t="s">
        <v>2902</v>
      </c>
      <c r="D473" s="50" t="s">
        <v>287</v>
      </c>
      <c r="E473" s="26">
        <v>5044397</v>
      </c>
      <c r="F473" s="4" t="s">
        <v>423</v>
      </c>
      <c r="G473" s="43">
        <v>9600</v>
      </c>
      <c r="H473" s="44">
        <v>595</v>
      </c>
      <c r="I473" s="4" t="s">
        <v>834</v>
      </c>
      <c r="J473" s="4" t="s">
        <v>835</v>
      </c>
      <c r="K473" s="4" t="s">
        <v>256</v>
      </c>
      <c r="L473" s="48" t="str">
        <f t="shared" si="14"/>
        <v>OC266</v>
      </c>
      <c r="M473" s="47" t="str">
        <f t="shared" si="15"/>
        <v>PROGRAMAS DE SALUD</v>
      </c>
    </row>
    <row r="474" spans="1:13" x14ac:dyDescent="0.25">
      <c r="A474" s="38">
        <v>43834</v>
      </c>
      <c r="B474" s="39" t="s">
        <v>965</v>
      </c>
      <c r="C474" s="45" t="s">
        <v>2903</v>
      </c>
      <c r="D474" s="49" t="s">
        <v>287</v>
      </c>
      <c r="E474" s="40">
        <v>5044397</v>
      </c>
      <c r="F474" s="39" t="s">
        <v>423</v>
      </c>
      <c r="G474" s="41">
        <v>8000</v>
      </c>
      <c r="H474" s="42">
        <v>1152</v>
      </c>
      <c r="I474" s="39" t="s">
        <v>432</v>
      </c>
      <c r="J474" s="39" t="s">
        <v>433</v>
      </c>
      <c r="K474" s="39" t="s">
        <v>256</v>
      </c>
      <c r="L474" s="47" t="str">
        <f t="shared" si="14"/>
        <v>OC6742</v>
      </c>
      <c r="M474" s="47" t="str">
        <f t="shared" si="15"/>
        <v>PROGRAMAS DE SALUD</v>
      </c>
    </row>
    <row r="475" spans="1:13" x14ac:dyDescent="0.25">
      <c r="A475" s="10">
        <v>43834</v>
      </c>
      <c r="B475" s="4" t="s">
        <v>966</v>
      </c>
      <c r="C475" s="46" t="s">
        <v>2904</v>
      </c>
      <c r="D475" s="50" t="s">
        <v>287</v>
      </c>
      <c r="E475" s="26">
        <v>5044397</v>
      </c>
      <c r="F475" s="4" t="s">
        <v>423</v>
      </c>
      <c r="G475" s="43">
        <v>4800</v>
      </c>
      <c r="H475" s="44">
        <v>315</v>
      </c>
      <c r="I475" s="4" t="s">
        <v>788</v>
      </c>
      <c r="J475" s="4" t="s">
        <v>789</v>
      </c>
      <c r="K475" s="4" t="s">
        <v>2447</v>
      </c>
      <c r="L475" s="48" t="str">
        <f t="shared" si="14"/>
        <v>OC7050</v>
      </c>
      <c r="M475" s="47" t="str">
        <f t="shared" si="15"/>
        <v>PROGRAMAS DE SALUD</v>
      </c>
    </row>
    <row r="476" spans="1:13" x14ac:dyDescent="0.25">
      <c r="A476" s="38">
        <v>43834</v>
      </c>
      <c r="B476" s="39" t="s">
        <v>967</v>
      </c>
      <c r="C476" s="45" t="s">
        <v>2905</v>
      </c>
      <c r="D476" s="49" t="s">
        <v>287</v>
      </c>
      <c r="E476" s="40">
        <v>5044397</v>
      </c>
      <c r="F476" s="39" t="s">
        <v>423</v>
      </c>
      <c r="G476" s="41">
        <v>4800</v>
      </c>
      <c r="H476" s="42">
        <v>566</v>
      </c>
      <c r="I476" s="39" t="s">
        <v>728</v>
      </c>
      <c r="J476" s="39" t="s">
        <v>729</v>
      </c>
      <c r="K476" s="39" t="s">
        <v>256</v>
      </c>
      <c r="L476" s="47" t="str">
        <f t="shared" si="14"/>
        <v>OC9757</v>
      </c>
      <c r="M476" s="47" t="str">
        <f t="shared" si="15"/>
        <v>PROGRAMAS DE SALUD</v>
      </c>
    </row>
    <row r="477" spans="1:13" x14ac:dyDescent="0.25">
      <c r="A477" s="10">
        <v>43834</v>
      </c>
      <c r="B477" s="4" t="s">
        <v>968</v>
      </c>
      <c r="C477" s="46" t="s">
        <v>2906</v>
      </c>
      <c r="D477" s="50" t="s">
        <v>362</v>
      </c>
      <c r="E477" s="26">
        <v>9006304</v>
      </c>
      <c r="F477" s="4" t="s">
        <v>394</v>
      </c>
      <c r="G477" s="43">
        <v>109</v>
      </c>
      <c r="H477" s="44">
        <v>1494</v>
      </c>
      <c r="I477" s="4" t="s">
        <v>364</v>
      </c>
      <c r="J477" s="4" t="s">
        <v>365</v>
      </c>
      <c r="K477" s="4" t="s">
        <v>2448</v>
      </c>
      <c r="L477" s="48" t="str">
        <f t="shared" si="14"/>
        <v>OC9881</v>
      </c>
      <c r="M477" s="47" t="str">
        <f t="shared" si="15"/>
        <v>HOSPITALES GENERALES</v>
      </c>
    </row>
    <row r="478" spans="1:13" x14ac:dyDescent="0.25">
      <c r="A478" s="38">
        <v>43834</v>
      </c>
      <c r="B478" s="39" t="s">
        <v>969</v>
      </c>
      <c r="C478" s="45" t="s">
        <v>2907</v>
      </c>
      <c r="D478" s="49" t="s">
        <v>273</v>
      </c>
      <c r="E478" s="40">
        <v>5065286</v>
      </c>
      <c r="F478" s="39" t="s">
        <v>500</v>
      </c>
      <c r="G478" s="41">
        <v>160</v>
      </c>
      <c r="H478" s="42">
        <v>808</v>
      </c>
      <c r="I478" s="39" t="s">
        <v>274</v>
      </c>
      <c r="J478" s="39" t="s">
        <v>275</v>
      </c>
      <c r="K478" s="39" t="s">
        <v>2448</v>
      </c>
      <c r="L478" s="47" t="str">
        <f t="shared" si="14"/>
        <v>OC9403</v>
      </c>
      <c r="M478" s="47" t="str">
        <f t="shared" si="15"/>
        <v>HOSPITALES GENERALES</v>
      </c>
    </row>
    <row r="479" spans="1:13" x14ac:dyDescent="0.25">
      <c r="A479" s="10">
        <v>43834</v>
      </c>
      <c r="B479" s="4" t="s">
        <v>970</v>
      </c>
      <c r="C479" s="46" t="s">
        <v>2908</v>
      </c>
      <c r="D479" s="50" t="s">
        <v>273</v>
      </c>
      <c r="E479" s="26">
        <v>5065262</v>
      </c>
      <c r="F479" s="4" t="s">
        <v>354</v>
      </c>
      <c r="G479" s="43">
        <v>96</v>
      </c>
      <c r="H479" s="44">
        <v>569</v>
      </c>
      <c r="I479" s="4" t="s">
        <v>274</v>
      </c>
      <c r="J479" s="4" t="s">
        <v>275</v>
      </c>
      <c r="K479" s="4" t="s">
        <v>2448</v>
      </c>
      <c r="L479" s="48" t="str">
        <f t="shared" si="14"/>
        <v>OC6774</v>
      </c>
      <c r="M479" s="47" t="str">
        <f t="shared" si="15"/>
        <v>HOSPITALES GENERALES</v>
      </c>
    </row>
    <row r="480" spans="1:13" x14ac:dyDescent="0.25">
      <c r="A480" s="38">
        <v>43834</v>
      </c>
      <c r="B480" s="39" t="s">
        <v>971</v>
      </c>
      <c r="C480" s="45" t="s">
        <v>2909</v>
      </c>
      <c r="D480" s="49" t="s">
        <v>362</v>
      </c>
      <c r="E480" s="40">
        <v>5005604</v>
      </c>
      <c r="F480" s="39" t="s">
        <v>972</v>
      </c>
      <c r="G480" s="41">
        <v>320</v>
      </c>
      <c r="H480" s="42">
        <v>92</v>
      </c>
      <c r="I480" s="39" t="s">
        <v>364</v>
      </c>
      <c r="J480" s="39" t="s">
        <v>365</v>
      </c>
      <c r="K480" s="39" t="s">
        <v>2447</v>
      </c>
      <c r="L480" s="47" t="str">
        <f t="shared" si="14"/>
        <v>OC7428</v>
      </c>
      <c r="M480" s="47" t="str">
        <f t="shared" si="15"/>
        <v>HOSPITALES GENERALES</v>
      </c>
    </row>
    <row r="481" spans="1:13" x14ac:dyDescent="0.25">
      <c r="A481" s="10">
        <v>43834</v>
      </c>
      <c r="B481" s="4" t="s">
        <v>973</v>
      </c>
      <c r="C481" s="46" t="s">
        <v>2910</v>
      </c>
      <c r="D481" s="50" t="s">
        <v>428</v>
      </c>
      <c r="E481" s="26">
        <v>5044153</v>
      </c>
      <c r="F481" s="4" t="s">
        <v>974</v>
      </c>
      <c r="G481" s="43">
        <v>12800</v>
      </c>
      <c r="H481" s="44">
        <v>786</v>
      </c>
      <c r="I481" s="4" t="s">
        <v>518</v>
      </c>
      <c r="J481" s="4" t="s">
        <v>519</v>
      </c>
      <c r="K481" s="4" t="s">
        <v>2448</v>
      </c>
      <c r="L481" s="48" t="str">
        <f t="shared" si="14"/>
        <v>OC7867</v>
      </c>
      <c r="M481" s="47" t="str">
        <f t="shared" si="15"/>
        <v>PROGRAMAS DE SALUD</v>
      </c>
    </row>
    <row r="482" spans="1:13" x14ac:dyDescent="0.25">
      <c r="A482" s="38">
        <v>43834</v>
      </c>
      <c r="B482" s="39" t="s">
        <v>975</v>
      </c>
      <c r="C482" s="45" t="s">
        <v>2911</v>
      </c>
      <c r="D482" s="49" t="s">
        <v>428</v>
      </c>
      <c r="E482" s="40">
        <v>5044599</v>
      </c>
      <c r="F482" s="39" t="s">
        <v>976</v>
      </c>
      <c r="G482" s="41">
        <v>9600</v>
      </c>
      <c r="H482" s="42">
        <v>1426</v>
      </c>
      <c r="I482" s="39" t="s">
        <v>518</v>
      </c>
      <c r="J482" s="39" t="s">
        <v>519</v>
      </c>
      <c r="K482" s="39" t="s">
        <v>2447</v>
      </c>
      <c r="L482" s="47" t="str">
        <f t="shared" si="14"/>
        <v>OC8477</v>
      </c>
      <c r="M482" s="47" t="str">
        <f t="shared" si="15"/>
        <v>PROGRAMAS DE SALUD</v>
      </c>
    </row>
    <row r="483" spans="1:13" x14ac:dyDescent="0.25">
      <c r="A483" s="10">
        <v>43834</v>
      </c>
      <c r="B483" s="4" t="s">
        <v>977</v>
      </c>
      <c r="C483" s="46" t="s">
        <v>2912</v>
      </c>
      <c r="D483" s="50" t="s">
        <v>428</v>
      </c>
      <c r="E483" s="26">
        <v>5044153</v>
      </c>
      <c r="F483" s="4" t="s">
        <v>974</v>
      </c>
      <c r="G483" s="43">
        <v>288</v>
      </c>
      <c r="H483" s="44">
        <v>626</v>
      </c>
      <c r="I483" s="4" t="s">
        <v>445</v>
      </c>
      <c r="J483" s="4" t="s">
        <v>446</v>
      </c>
      <c r="K483" s="4" t="s">
        <v>256</v>
      </c>
      <c r="L483" s="48" t="str">
        <f t="shared" si="14"/>
        <v>OC5222</v>
      </c>
      <c r="M483" s="47" t="str">
        <f t="shared" si="15"/>
        <v>PROGRAMAS DE SALUD</v>
      </c>
    </row>
    <row r="484" spans="1:13" x14ac:dyDescent="0.25">
      <c r="A484" s="38">
        <v>43834</v>
      </c>
      <c r="B484" s="39" t="s">
        <v>978</v>
      </c>
      <c r="C484" s="45" t="s">
        <v>2913</v>
      </c>
      <c r="D484" s="49" t="s">
        <v>428</v>
      </c>
      <c r="E484" s="40">
        <v>9007562</v>
      </c>
      <c r="F484" s="39" t="s">
        <v>979</v>
      </c>
      <c r="G484" s="41">
        <v>384</v>
      </c>
      <c r="H484" s="42">
        <v>598</v>
      </c>
      <c r="I484" s="39" t="s">
        <v>728</v>
      </c>
      <c r="J484" s="39" t="s">
        <v>729</v>
      </c>
      <c r="K484" s="39" t="s">
        <v>2448</v>
      </c>
      <c r="L484" s="47" t="str">
        <f t="shared" si="14"/>
        <v>OC6133</v>
      </c>
      <c r="M484" s="47" t="str">
        <f t="shared" si="15"/>
        <v>PROGRAMAS DE SALUD</v>
      </c>
    </row>
    <row r="485" spans="1:13" x14ac:dyDescent="0.25">
      <c r="A485" s="10">
        <v>43834</v>
      </c>
      <c r="B485" s="4" t="s">
        <v>980</v>
      </c>
      <c r="C485" s="46" t="s">
        <v>2914</v>
      </c>
      <c r="D485" s="50" t="s">
        <v>428</v>
      </c>
      <c r="E485" s="26">
        <v>5038195</v>
      </c>
      <c r="F485" s="4" t="s">
        <v>429</v>
      </c>
      <c r="G485" s="43">
        <v>38</v>
      </c>
      <c r="H485" s="44">
        <v>1293</v>
      </c>
      <c r="I485" s="4" t="s">
        <v>981</v>
      </c>
      <c r="J485" s="4" t="s">
        <v>982</v>
      </c>
      <c r="K485" s="4" t="s">
        <v>2448</v>
      </c>
      <c r="L485" s="48" t="str">
        <f t="shared" si="14"/>
        <v>OC2432</v>
      </c>
      <c r="M485" s="47" t="str">
        <f t="shared" si="15"/>
        <v>PROGRAMAS DE SALUD</v>
      </c>
    </row>
    <row r="486" spans="1:13" x14ac:dyDescent="0.25">
      <c r="A486" s="38">
        <v>43835</v>
      </c>
      <c r="B486" s="39" t="s">
        <v>983</v>
      </c>
      <c r="C486" s="45" t="s">
        <v>2915</v>
      </c>
      <c r="D486" s="49" t="s">
        <v>984</v>
      </c>
      <c r="E486" s="40">
        <v>5043853</v>
      </c>
      <c r="F486" s="39" t="s">
        <v>738</v>
      </c>
      <c r="G486" s="41">
        <v>163</v>
      </c>
      <c r="H486" s="42">
        <v>1021</v>
      </c>
      <c r="I486" s="39" t="s">
        <v>985</v>
      </c>
      <c r="J486" s="39" t="s">
        <v>986</v>
      </c>
      <c r="K486" s="39" t="s">
        <v>2448</v>
      </c>
      <c r="L486" s="47" t="str">
        <f t="shared" si="14"/>
        <v>OC8059</v>
      </c>
      <c r="M486" s="47" t="str">
        <f t="shared" si="15"/>
        <v>HOSPITALES GENERALES</v>
      </c>
    </row>
    <row r="487" spans="1:13" x14ac:dyDescent="0.25">
      <c r="A487" s="10">
        <v>43835</v>
      </c>
      <c r="B487" s="4" t="s">
        <v>987</v>
      </c>
      <c r="C487" s="46" t="s">
        <v>2916</v>
      </c>
      <c r="D487" s="50" t="s">
        <v>984</v>
      </c>
      <c r="E487" s="26">
        <v>5004303</v>
      </c>
      <c r="F487" s="4" t="s">
        <v>988</v>
      </c>
      <c r="G487" s="43">
        <v>1600</v>
      </c>
      <c r="H487" s="44">
        <v>743</v>
      </c>
      <c r="I487" s="4" t="s">
        <v>985</v>
      </c>
      <c r="J487" s="4" t="s">
        <v>986</v>
      </c>
      <c r="K487" s="4" t="s">
        <v>2448</v>
      </c>
      <c r="L487" s="48" t="str">
        <f t="shared" si="14"/>
        <v>OC1796</v>
      </c>
      <c r="M487" s="47" t="str">
        <f t="shared" si="15"/>
        <v>HOSPITALES GENERALES</v>
      </c>
    </row>
    <row r="488" spans="1:13" x14ac:dyDescent="0.25">
      <c r="A488" s="38">
        <v>43835</v>
      </c>
      <c r="B488" s="39" t="s">
        <v>989</v>
      </c>
      <c r="C488" s="45" t="s">
        <v>2917</v>
      </c>
      <c r="D488" s="49" t="s">
        <v>984</v>
      </c>
      <c r="E488" s="40">
        <v>5066616</v>
      </c>
      <c r="F488" s="39" t="s">
        <v>990</v>
      </c>
      <c r="G488" s="41">
        <v>139</v>
      </c>
      <c r="H488" s="42">
        <v>500</v>
      </c>
      <c r="I488" s="39" t="s">
        <v>985</v>
      </c>
      <c r="J488" s="39" t="s">
        <v>986</v>
      </c>
      <c r="K488" s="39" t="s">
        <v>256</v>
      </c>
      <c r="L488" s="47" t="str">
        <f t="shared" si="14"/>
        <v>OC1891</v>
      </c>
      <c r="M488" s="47" t="str">
        <f t="shared" si="15"/>
        <v>HOSPITALES GENERALES</v>
      </c>
    </row>
    <row r="489" spans="1:13" x14ac:dyDescent="0.25">
      <c r="A489" s="10">
        <v>43835</v>
      </c>
      <c r="B489" s="4" t="s">
        <v>991</v>
      </c>
      <c r="C489" s="46" t="s">
        <v>2918</v>
      </c>
      <c r="D489" s="50" t="s">
        <v>984</v>
      </c>
      <c r="E489" s="26">
        <v>5006897</v>
      </c>
      <c r="F489" s="4" t="s">
        <v>242</v>
      </c>
      <c r="G489" s="43">
        <v>1408</v>
      </c>
      <c r="H489" s="44">
        <v>599</v>
      </c>
      <c r="I489" s="4" t="s">
        <v>985</v>
      </c>
      <c r="J489" s="4" t="s">
        <v>986</v>
      </c>
      <c r="K489" s="4" t="s">
        <v>2448</v>
      </c>
      <c r="L489" s="48" t="str">
        <f t="shared" si="14"/>
        <v>OC6433</v>
      </c>
      <c r="M489" s="47" t="str">
        <f t="shared" si="15"/>
        <v>HOSPITALES GENERALES</v>
      </c>
    </row>
    <row r="490" spans="1:13" x14ac:dyDescent="0.25">
      <c r="A490" s="38">
        <v>43835</v>
      </c>
      <c r="B490" s="39" t="s">
        <v>983</v>
      </c>
      <c r="C490" s="45" t="s">
        <v>2919</v>
      </c>
      <c r="D490" s="49" t="s">
        <v>984</v>
      </c>
      <c r="E490" s="40">
        <v>9007750</v>
      </c>
      <c r="F490" s="39" t="s">
        <v>378</v>
      </c>
      <c r="G490" s="41">
        <v>154</v>
      </c>
      <c r="H490" s="42">
        <v>38</v>
      </c>
      <c r="I490" s="39" t="s">
        <v>985</v>
      </c>
      <c r="J490" s="39" t="s">
        <v>986</v>
      </c>
      <c r="K490" s="39" t="s">
        <v>2448</v>
      </c>
      <c r="L490" s="47" t="str">
        <f t="shared" si="14"/>
        <v>OC234</v>
      </c>
      <c r="M490" s="47" t="str">
        <f t="shared" si="15"/>
        <v>HOSPITALES GENERALES</v>
      </c>
    </row>
    <row r="491" spans="1:13" x14ac:dyDescent="0.25">
      <c r="A491" s="10">
        <v>43835</v>
      </c>
      <c r="B491" s="4" t="s">
        <v>992</v>
      </c>
      <c r="C491" s="46" t="s">
        <v>2920</v>
      </c>
      <c r="D491" s="50" t="s">
        <v>984</v>
      </c>
      <c r="E491" s="26">
        <v>5069544</v>
      </c>
      <c r="F491" s="4" t="s">
        <v>258</v>
      </c>
      <c r="G491" s="43">
        <v>64</v>
      </c>
      <c r="H491" s="44">
        <v>1048</v>
      </c>
      <c r="I491" s="4" t="s">
        <v>985</v>
      </c>
      <c r="J491" s="4" t="s">
        <v>986</v>
      </c>
      <c r="K491" s="4" t="s">
        <v>2448</v>
      </c>
      <c r="L491" s="48" t="str">
        <f t="shared" si="14"/>
        <v>OC3986</v>
      </c>
      <c r="M491" s="47" t="str">
        <f t="shared" si="15"/>
        <v>HOSPITALES GENERALES</v>
      </c>
    </row>
    <row r="492" spans="1:13" x14ac:dyDescent="0.25">
      <c r="A492" s="38">
        <v>43835</v>
      </c>
      <c r="B492" s="39" t="s">
        <v>993</v>
      </c>
      <c r="C492" s="45" t="s">
        <v>2921</v>
      </c>
      <c r="D492" s="49" t="s">
        <v>984</v>
      </c>
      <c r="E492" s="40">
        <v>5069434</v>
      </c>
      <c r="F492" s="39" t="s">
        <v>994</v>
      </c>
      <c r="G492" s="41">
        <v>48</v>
      </c>
      <c r="H492" s="42">
        <v>1269</v>
      </c>
      <c r="I492" s="39" t="s">
        <v>985</v>
      </c>
      <c r="J492" s="39" t="s">
        <v>986</v>
      </c>
      <c r="K492" s="39" t="s">
        <v>2448</v>
      </c>
      <c r="L492" s="47" t="str">
        <f t="shared" si="14"/>
        <v>OC649</v>
      </c>
      <c r="M492" s="47" t="str">
        <f t="shared" si="15"/>
        <v>HOSPITALES GENERALES</v>
      </c>
    </row>
    <row r="493" spans="1:13" x14ac:dyDescent="0.25">
      <c r="A493" s="10">
        <v>43835</v>
      </c>
      <c r="B493" s="4" t="s">
        <v>995</v>
      </c>
      <c r="C493" s="46" t="s">
        <v>2922</v>
      </c>
      <c r="D493" s="50" t="s">
        <v>984</v>
      </c>
      <c r="E493" s="26">
        <v>9007757</v>
      </c>
      <c r="F493" s="4" t="s">
        <v>374</v>
      </c>
      <c r="G493" s="43">
        <v>480</v>
      </c>
      <c r="H493" s="44">
        <v>755</v>
      </c>
      <c r="I493" s="4" t="s">
        <v>985</v>
      </c>
      <c r="J493" s="4" t="s">
        <v>986</v>
      </c>
      <c r="K493" s="4" t="s">
        <v>2447</v>
      </c>
      <c r="L493" s="48" t="str">
        <f t="shared" si="14"/>
        <v>OC8318</v>
      </c>
      <c r="M493" s="47" t="str">
        <f t="shared" si="15"/>
        <v>HOSPITALES GENERALES</v>
      </c>
    </row>
    <row r="494" spans="1:13" x14ac:dyDescent="0.25">
      <c r="A494" s="38">
        <v>43835</v>
      </c>
      <c r="B494" s="39" t="s">
        <v>996</v>
      </c>
      <c r="C494" s="45" t="s">
        <v>2923</v>
      </c>
      <c r="D494" s="49" t="s">
        <v>984</v>
      </c>
      <c r="E494" s="40">
        <v>5069544</v>
      </c>
      <c r="F494" s="39" t="s">
        <v>258</v>
      </c>
      <c r="G494" s="41">
        <v>736</v>
      </c>
      <c r="H494" s="42">
        <v>1431</v>
      </c>
      <c r="I494" s="39" t="s">
        <v>985</v>
      </c>
      <c r="J494" s="39" t="s">
        <v>986</v>
      </c>
      <c r="K494" s="39" t="s">
        <v>2447</v>
      </c>
      <c r="L494" s="47" t="str">
        <f t="shared" si="14"/>
        <v>OC6225</v>
      </c>
      <c r="M494" s="47" t="str">
        <f t="shared" si="15"/>
        <v>HOSPITALES GENERALES</v>
      </c>
    </row>
    <row r="495" spans="1:13" x14ac:dyDescent="0.25">
      <c r="A495" s="10">
        <v>43835</v>
      </c>
      <c r="B495" s="4" t="s">
        <v>997</v>
      </c>
      <c r="C495" s="46" t="s">
        <v>2489</v>
      </c>
      <c r="D495" s="50" t="s">
        <v>984</v>
      </c>
      <c r="E495" s="26">
        <v>5002629</v>
      </c>
      <c r="F495" s="4" t="s">
        <v>781</v>
      </c>
      <c r="G495" s="43">
        <v>794</v>
      </c>
      <c r="H495" s="44">
        <v>1093</v>
      </c>
      <c r="I495" s="4" t="s">
        <v>985</v>
      </c>
      <c r="J495" s="4" t="s">
        <v>986</v>
      </c>
      <c r="K495" s="4" t="s">
        <v>2447</v>
      </c>
      <c r="L495" s="48" t="str">
        <f t="shared" si="14"/>
        <v>OC8750</v>
      </c>
      <c r="M495" s="47" t="str">
        <f t="shared" si="15"/>
        <v>HOSPITALES GENERALES</v>
      </c>
    </row>
    <row r="496" spans="1:13" x14ac:dyDescent="0.25">
      <c r="A496" s="38">
        <v>43835</v>
      </c>
      <c r="B496" s="39" t="s">
        <v>998</v>
      </c>
      <c r="C496" s="45" t="s">
        <v>2924</v>
      </c>
      <c r="D496" s="49" t="s">
        <v>984</v>
      </c>
      <c r="E496" s="40">
        <v>5002262</v>
      </c>
      <c r="F496" s="39" t="s">
        <v>999</v>
      </c>
      <c r="G496" s="41">
        <v>16</v>
      </c>
      <c r="H496" s="42">
        <v>111</v>
      </c>
      <c r="I496" s="39" t="s">
        <v>985</v>
      </c>
      <c r="J496" s="39" t="s">
        <v>986</v>
      </c>
      <c r="K496" s="39" t="s">
        <v>256</v>
      </c>
      <c r="L496" s="47" t="str">
        <f t="shared" si="14"/>
        <v>OC1729</v>
      </c>
      <c r="M496" s="47" t="str">
        <f t="shared" si="15"/>
        <v>HOSPITALES GENERALES</v>
      </c>
    </row>
    <row r="497" spans="1:13" x14ac:dyDescent="0.25">
      <c r="A497" s="10">
        <v>43835</v>
      </c>
      <c r="B497" s="4" t="s">
        <v>1000</v>
      </c>
      <c r="C497" s="46" t="s">
        <v>2925</v>
      </c>
      <c r="D497" s="50" t="s">
        <v>984</v>
      </c>
      <c r="E497" s="26">
        <v>5002346</v>
      </c>
      <c r="F497" s="4" t="s">
        <v>390</v>
      </c>
      <c r="G497" s="43">
        <v>80</v>
      </c>
      <c r="H497" s="44">
        <v>1276</v>
      </c>
      <c r="I497" s="4" t="s">
        <v>985</v>
      </c>
      <c r="J497" s="4" t="s">
        <v>986</v>
      </c>
      <c r="K497" s="4" t="s">
        <v>2448</v>
      </c>
      <c r="L497" s="48" t="str">
        <f t="shared" si="14"/>
        <v>OC2918</v>
      </c>
      <c r="M497" s="47" t="str">
        <f t="shared" si="15"/>
        <v>HOSPITALES GENERALES</v>
      </c>
    </row>
    <row r="498" spans="1:13" x14ac:dyDescent="0.25">
      <c r="A498" s="38">
        <v>43835</v>
      </c>
      <c r="B498" s="39" t="s">
        <v>1001</v>
      </c>
      <c r="C498" s="45" t="s">
        <v>2926</v>
      </c>
      <c r="D498" s="49" t="s">
        <v>984</v>
      </c>
      <c r="E498" s="40">
        <v>5059225</v>
      </c>
      <c r="F498" s="39" t="s">
        <v>823</v>
      </c>
      <c r="G498" s="41">
        <v>192</v>
      </c>
      <c r="H498" s="42">
        <v>1462</v>
      </c>
      <c r="I498" s="39" t="s">
        <v>985</v>
      </c>
      <c r="J498" s="39" t="s">
        <v>986</v>
      </c>
      <c r="K498" s="39" t="s">
        <v>2448</v>
      </c>
      <c r="L498" s="47" t="str">
        <f t="shared" si="14"/>
        <v>OC8089</v>
      </c>
      <c r="M498" s="47" t="str">
        <f t="shared" si="15"/>
        <v>HOSPITALES GENERALES</v>
      </c>
    </row>
    <row r="499" spans="1:13" x14ac:dyDescent="0.25">
      <c r="A499" s="10">
        <v>43835</v>
      </c>
      <c r="B499" s="4" t="s">
        <v>992</v>
      </c>
      <c r="C499" s="46" t="s">
        <v>2927</v>
      </c>
      <c r="D499" s="50" t="s">
        <v>984</v>
      </c>
      <c r="E499" s="26">
        <v>5003237</v>
      </c>
      <c r="F499" s="4" t="s">
        <v>503</v>
      </c>
      <c r="G499" s="43">
        <v>114</v>
      </c>
      <c r="H499" s="44">
        <v>711</v>
      </c>
      <c r="I499" s="4" t="s">
        <v>985</v>
      </c>
      <c r="J499" s="4" t="s">
        <v>986</v>
      </c>
      <c r="K499" s="4" t="s">
        <v>2448</v>
      </c>
      <c r="L499" s="48" t="str">
        <f t="shared" si="14"/>
        <v>OC7039</v>
      </c>
      <c r="M499" s="47" t="str">
        <f t="shared" si="15"/>
        <v>HOSPITALES GENERALES</v>
      </c>
    </row>
    <row r="500" spans="1:13" x14ac:dyDescent="0.25">
      <c r="A500" s="38">
        <v>43835</v>
      </c>
      <c r="B500" s="39" t="s">
        <v>1002</v>
      </c>
      <c r="C500" s="45" t="s">
        <v>2928</v>
      </c>
      <c r="D500" s="49" t="s">
        <v>984</v>
      </c>
      <c r="E500" s="40">
        <v>5003238</v>
      </c>
      <c r="F500" s="39" t="s">
        <v>283</v>
      </c>
      <c r="G500" s="41">
        <v>1720</v>
      </c>
      <c r="H500" s="42">
        <v>197</v>
      </c>
      <c r="I500" s="39" t="s">
        <v>985</v>
      </c>
      <c r="J500" s="39" t="s">
        <v>986</v>
      </c>
      <c r="K500" s="39" t="s">
        <v>256</v>
      </c>
      <c r="L500" s="47" t="str">
        <f t="shared" si="14"/>
        <v>OC8439</v>
      </c>
      <c r="M500" s="47" t="str">
        <f t="shared" si="15"/>
        <v>HOSPITALES GENERALES</v>
      </c>
    </row>
    <row r="501" spans="1:13" x14ac:dyDescent="0.25">
      <c r="A501" s="10">
        <v>43835</v>
      </c>
      <c r="B501" s="4" t="s">
        <v>1003</v>
      </c>
      <c r="C501" s="46" t="s">
        <v>2545</v>
      </c>
      <c r="D501" s="50" t="s">
        <v>984</v>
      </c>
      <c r="E501" s="26">
        <v>5019387</v>
      </c>
      <c r="F501" s="4" t="s">
        <v>405</v>
      </c>
      <c r="G501" s="43">
        <v>2400</v>
      </c>
      <c r="H501" s="44">
        <v>1098</v>
      </c>
      <c r="I501" s="4" t="s">
        <v>985</v>
      </c>
      <c r="J501" s="4" t="s">
        <v>986</v>
      </c>
      <c r="K501" s="4" t="s">
        <v>256</v>
      </c>
      <c r="L501" s="48" t="str">
        <f t="shared" si="14"/>
        <v>OC1093</v>
      </c>
      <c r="M501" s="47" t="str">
        <f t="shared" si="15"/>
        <v>HOSPITALES GENERALES</v>
      </c>
    </row>
    <row r="502" spans="1:13" x14ac:dyDescent="0.25">
      <c r="A502" s="38">
        <v>43835</v>
      </c>
      <c r="B502" s="39" t="s">
        <v>1004</v>
      </c>
      <c r="C502" s="45" t="s">
        <v>2929</v>
      </c>
      <c r="D502" s="49" t="s">
        <v>984</v>
      </c>
      <c r="E502" s="40">
        <v>5022216</v>
      </c>
      <c r="F502" s="39" t="s">
        <v>484</v>
      </c>
      <c r="G502" s="41">
        <v>8000</v>
      </c>
      <c r="H502" s="42">
        <v>358</v>
      </c>
      <c r="I502" s="39" t="s">
        <v>985</v>
      </c>
      <c r="J502" s="39" t="s">
        <v>986</v>
      </c>
      <c r="K502" s="39" t="s">
        <v>2447</v>
      </c>
      <c r="L502" s="47" t="str">
        <f t="shared" si="14"/>
        <v>OC5748</v>
      </c>
      <c r="M502" s="47" t="str">
        <f t="shared" si="15"/>
        <v>HOSPITALES GENERALES</v>
      </c>
    </row>
    <row r="503" spans="1:13" x14ac:dyDescent="0.25">
      <c r="A503" s="10">
        <v>43835</v>
      </c>
      <c r="B503" s="4" t="s">
        <v>1005</v>
      </c>
      <c r="C503" s="46" t="s">
        <v>2930</v>
      </c>
      <c r="D503" s="50" t="s">
        <v>984</v>
      </c>
      <c r="E503" s="26">
        <v>5038323</v>
      </c>
      <c r="F503" s="4" t="s">
        <v>813</v>
      </c>
      <c r="G503" s="43">
        <v>16</v>
      </c>
      <c r="H503" s="44">
        <v>126</v>
      </c>
      <c r="I503" s="4" t="s">
        <v>985</v>
      </c>
      <c r="J503" s="4" t="s">
        <v>986</v>
      </c>
      <c r="K503" s="4" t="s">
        <v>256</v>
      </c>
      <c r="L503" s="48" t="str">
        <f t="shared" si="14"/>
        <v>OC8651</v>
      </c>
      <c r="M503" s="47" t="str">
        <f t="shared" si="15"/>
        <v>HOSPITALES GENERALES</v>
      </c>
    </row>
    <row r="504" spans="1:13" x14ac:dyDescent="0.25">
      <c r="A504" s="38">
        <v>43835</v>
      </c>
      <c r="B504" s="39" t="s">
        <v>1006</v>
      </c>
      <c r="C504" s="45" t="s">
        <v>2931</v>
      </c>
      <c r="D504" s="49" t="s">
        <v>984</v>
      </c>
      <c r="E504" s="40">
        <v>5041817</v>
      </c>
      <c r="F504" s="39" t="s">
        <v>333</v>
      </c>
      <c r="G504" s="41">
        <v>640</v>
      </c>
      <c r="H504" s="42">
        <v>1495</v>
      </c>
      <c r="I504" s="39" t="s">
        <v>985</v>
      </c>
      <c r="J504" s="39" t="s">
        <v>986</v>
      </c>
      <c r="K504" s="39" t="s">
        <v>256</v>
      </c>
      <c r="L504" s="47" t="str">
        <f t="shared" si="14"/>
        <v>OC5661</v>
      </c>
      <c r="M504" s="47" t="str">
        <f t="shared" si="15"/>
        <v>HOSPITALES GENERALES</v>
      </c>
    </row>
    <row r="505" spans="1:13" x14ac:dyDescent="0.25">
      <c r="A505" s="10">
        <v>43835</v>
      </c>
      <c r="B505" s="4" t="s">
        <v>1007</v>
      </c>
      <c r="C505" s="46" t="s">
        <v>2932</v>
      </c>
      <c r="D505" s="50" t="s">
        <v>984</v>
      </c>
      <c r="E505" s="26">
        <v>9014679</v>
      </c>
      <c r="F505" s="4" t="s">
        <v>1008</v>
      </c>
      <c r="G505" s="43">
        <v>16</v>
      </c>
      <c r="H505" s="44">
        <v>806</v>
      </c>
      <c r="I505" s="4" t="s">
        <v>985</v>
      </c>
      <c r="J505" s="4" t="s">
        <v>986</v>
      </c>
      <c r="K505" s="4" t="s">
        <v>2448</v>
      </c>
      <c r="L505" s="48" t="str">
        <f t="shared" si="14"/>
        <v>OC9574</v>
      </c>
      <c r="M505" s="47" t="str">
        <f t="shared" si="15"/>
        <v>HOSPITALES GENERALES</v>
      </c>
    </row>
    <row r="506" spans="1:13" x14ac:dyDescent="0.25">
      <c r="A506" s="38">
        <v>43835</v>
      </c>
      <c r="B506" s="39" t="s">
        <v>1009</v>
      </c>
      <c r="C506" s="45" t="s">
        <v>2933</v>
      </c>
      <c r="D506" s="49" t="s">
        <v>984</v>
      </c>
      <c r="E506" s="40">
        <v>5006897</v>
      </c>
      <c r="F506" s="39" t="s">
        <v>242</v>
      </c>
      <c r="G506" s="41">
        <v>1664</v>
      </c>
      <c r="H506" s="42">
        <v>183</v>
      </c>
      <c r="I506" s="39" t="s">
        <v>985</v>
      </c>
      <c r="J506" s="39" t="s">
        <v>986</v>
      </c>
      <c r="K506" s="39" t="s">
        <v>2448</v>
      </c>
      <c r="L506" s="47" t="str">
        <f t="shared" si="14"/>
        <v>OC1994</v>
      </c>
      <c r="M506" s="47" t="str">
        <f t="shared" si="15"/>
        <v>HOSPITALES GENERALES</v>
      </c>
    </row>
    <row r="507" spans="1:13" x14ac:dyDescent="0.25">
      <c r="A507" s="10">
        <v>43835</v>
      </c>
      <c r="B507" s="4" t="s">
        <v>1010</v>
      </c>
      <c r="C507" s="46" t="s">
        <v>2934</v>
      </c>
      <c r="D507" s="50" t="s">
        <v>984</v>
      </c>
      <c r="E507" s="26">
        <v>5022829</v>
      </c>
      <c r="F507" s="4" t="s">
        <v>779</v>
      </c>
      <c r="G507" s="43">
        <v>96</v>
      </c>
      <c r="H507" s="44">
        <v>543</v>
      </c>
      <c r="I507" s="4" t="s">
        <v>985</v>
      </c>
      <c r="J507" s="4" t="s">
        <v>986</v>
      </c>
      <c r="K507" s="4" t="s">
        <v>2448</v>
      </c>
      <c r="L507" s="48" t="str">
        <f t="shared" si="14"/>
        <v>OC2377</v>
      </c>
      <c r="M507" s="47" t="str">
        <f t="shared" si="15"/>
        <v>HOSPITALES GENERALES</v>
      </c>
    </row>
    <row r="508" spans="1:13" x14ac:dyDescent="0.25">
      <c r="A508" s="38">
        <v>43835</v>
      </c>
      <c r="B508" s="39" t="s">
        <v>1011</v>
      </c>
      <c r="C508" s="45" t="s">
        <v>2935</v>
      </c>
      <c r="D508" s="49" t="s">
        <v>984</v>
      </c>
      <c r="E508" s="40">
        <v>5003237</v>
      </c>
      <c r="F508" s="39" t="s">
        <v>503</v>
      </c>
      <c r="G508" s="41">
        <v>5</v>
      </c>
      <c r="H508" s="42">
        <v>594</v>
      </c>
      <c r="I508" s="39" t="s">
        <v>985</v>
      </c>
      <c r="J508" s="39" t="s">
        <v>986</v>
      </c>
      <c r="K508" s="39" t="s">
        <v>2447</v>
      </c>
      <c r="L508" s="47" t="str">
        <f t="shared" si="14"/>
        <v>OC5466</v>
      </c>
      <c r="M508" s="47" t="str">
        <f t="shared" si="15"/>
        <v>HOSPITALES GENERALES</v>
      </c>
    </row>
    <row r="509" spans="1:13" x14ac:dyDescent="0.25">
      <c r="A509" s="10">
        <v>43835</v>
      </c>
      <c r="B509" s="4" t="s">
        <v>1012</v>
      </c>
      <c r="C509" s="46" t="s">
        <v>2936</v>
      </c>
      <c r="D509" s="50" t="s">
        <v>984</v>
      </c>
      <c r="E509" s="26" t="s">
        <v>1013</v>
      </c>
      <c r="F509" s="4" t="s">
        <v>1014</v>
      </c>
      <c r="G509" s="43">
        <v>160</v>
      </c>
      <c r="H509" s="44">
        <v>910</v>
      </c>
      <c r="I509" s="4" t="s">
        <v>985</v>
      </c>
      <c r="J509" s="4" t="s">
        <v>986</v>
      </c>
      <c r="K509" s="4" t="s">
        <v>256</v>
      </c>
      <c r="L509" s="48" t="str">
        <f t="shared" si="14"/>
        <v>OC7</v>
      </c>
      <c r="M509" s="47" t="str">
        <f t="shared" si="15"/>
        <v>HOSPITALES GENERALES</v>
      </c>
    </row>
    <row r="510" spans="1:13" x14ac:dyDescent="0.25">
      <c r="A510" s="38">
        <v>43835</v>
      </c>
      <c r="B510" s="39" t="s">
        <v>1015</v>
      </c>
      <c r="C510" s="45" t="s">
        <v>2820</v>
      </c>
      <c r="D510" s="49" t="s">
        <v>984</v>
      </c>
      <c r="E510" s="40">
        <v>5042808</v>
      </c>
      <c r="F510" s="39" t="s">
        <v>911</v>
      </c>
      <c r="G510" s="41">
        <v>614</v>
      </c>
      <c r="H510" s="42">
        <v>555</v>
      </c>
      <c r="I510" s="39" t="s">
        <v>985</v>
      </c>
      <c r="J510" s="39" t="s">
        <v>986</v>
      </c>
      <c r="K510" s="39" t="s">
        <v>2448</v>
      </c>
      <c r="L510" s="47" t="str">
        <f t="shared" si="14"/>
        <v>OC1582</v>
      </c>
      <c r="M510" s="47" t="str">
        <f t="shared" si="15"/>
        <v>HOSPITALES GENERALES</v>
      </c>
    </row>
    <row r="511" spans="1:13" x14ac:dyDescent="0.25">
      <c r="A511" s="10">
        <v>43835</v>
      </c>
      <c r="B511" s="4" t="s">
        <v>1016</v>
      </c>
      <c r="C511" s="46" t="s">
        <v>2937</v>
      </c>
      <c r="D511" s="50" t="s">
        <v>984</v>
      </c>
      <c r="E511" s="26">
        <v>5042007</v>
      </c>
      <c r="F511" s="4" t="s">
        <v>457</v>
      </c>
      <c r="G511" s="43">
        <v>88</v>
      </c>
      <c r="H511" s="44">
        <v>1375</v>
      </c>
      <c r="I511" s="4" t="s">
        <v>985</v>
      </c>
      <c r="J511" s="4" t="s">
        <v>986</v>
      </c>
      <c r="K511" s="4" t="s">
        <v>2448</v>
      </c>
      <c r="L511" s="48" t="str">
        <f t="shared" si="14"/>
        <v>OC1379</v>
      </c>
      <c r="M511" s="47" t="str">
        <f t="shared" si="15"/>
        <v>HOSPITALES GENERALES</v>
      </c>
    </row>
    <row r="512" spans="1:13" x14ac:dyDescent="0.25">
      <c r="A512" s="38">
        <v>43835</v>
      </c>
      <c r="B512" s="39" t="s">
        <v>1017</v>
      </c>
      <c r="C512" s="45" t="s">
        <v>2664</v>
      </c>
      <c r="D512" s="49" t="s">
        <v>984</v>
      </c>
      <c r="E512" s="40">
        <v>9009345</v>
      </c>
      <c r="F512" s="39" t="s">
        <v>401</v>
      </c>
      <c r="G512" s="41">
        <v>1200</v>
      </c>
      <c r="H512" s="42">
        <v>519</v>
      </c>
      <c r="I512" s="39" t="s">
        <v>985</v>
      </c>
      <c r="J512" s="39" t="s">
        <v>986</v>
      </c>
      <c r="K512" s="39" t="s">
        <v>2448</v>
      </c>
      <c r="L512" s="47" t="str">
        <f t="shared" si="14"/>
        <v>OC8073</v>
      </c>
      <c r="M512" s="47" t="str">
        <f t="shared" si="15"/>
        <v>HOSPITALES GENERALES</v>
      </c>
    </row>
    <row r="513" spans="1:13" x14ac:dyDescent="0.25">
      <c r="A513" s="10">
        <v>43835</v>
      </c>
      <c r="B513" s="4" t="s">
        <v>1018</v>
      </c>
      <c r="C513" s="46" t="s">
        <v>2938</v>
      </c>
      <c r="D513" s="50" t="s">
        <v>984</v>
      </c>
      <c r="E513" s="26">
        <v>5021984</v>
      </c>
      <c r="F513" s="4" t="s">
        <v>1019</v>
      </c>
      <c r="G513" s="43">
        <v>320</v>
      </c>
      <c r="H513" s="44">
        <v>622</v>
      </c>
      <c r="I513" s="4" t="s">
        <v>985</v>
      </c>
      <c r="J513" s="4" t="s">
        <v>986</v>
      </c>
      <c r="K513" s="4" t="s">
        <v>2447</v>
      </c>
      <c r="L513" s="48" t="str">
        <f t="shared" si="14"/>
        <v>OC1951</v>
      </c>
      <c r="M513" s="47" t="str">
        <f t="shared" si="15"/>
        <v>HOSPITALES GENERALES</v>
      </c>
    </row>
    <row r="514" spans="1:13" x14ac:dyDescent="0.25">
      <c r="A514" s="38">
        <v>43835</v>
      </c>
      <c r="B514" s="39" t="s">
        <v>1020</v>
      </c>
      <c r="C514" s="45" t="s">
        <v>2939</v>
      </c>
      <c r="D514" s="49" t="s">
        <v>984</v>
      </c>
      <c r="E514" s="40">
        <v>5003229</v>
      </c>
      <c r="F514" s="39" t="s">
        <v>368</v>
      </c>
      <c r="G514" s="41">
        <v>208</v>
      </c>
      <c r="H514" s="42">
        <v>727</v>
      </c>
      <c r="I514" s="39" t="s">
        <v>985</v>
      </c>
      <c r="J514" s="39" t="s">
        <v>986</v>
      </c>
      <c r="K514" s="39" t="s">
        <v>2447</v>
      </c>
      <c r="L514" s="47" t="str">
        <f t="shared" si="14"/>
        <v>OC2315</v>
      </c>
      <c r="M514" s="47" t="str">
        <f t="shared" si="15"/>
        <v>HOSPITALES GENERALES</v>
      </c>
    </row>
    <row r="515" spans="1:13" x14ac:dyDescent="0.25">
      <c r="A515" s="10">
        <v>43835</v>
      </c>
      <c r="B515" s="4" t="s">
        <v>1021</v>
      </c>
      <c r="C515" s="46" t="s">
        <v>2940</v>
      </c>
      <c r="D515" s="50" t="s">
        <v>984</v>
      </c>
      <c r="E515" s="26">
        <v>5066616</v>
      </c>
      <c r="F515" s="4" t="s">
        <v>990</v>
      </c>
      <c r="G515" s="43">
        <v>21</v>
      </c>
      <c r="H515" s="44">
        <v>155</v>
      </c>
      <c r="I515" s="4" t="s">
        <v>985</v>
      </c>
      <c r="J515" s="4" t="s">
        <v>986</v>
      </c>
      <c r="K515" s="4" t="s">
        <v>2447</v>
      </c>
      <c r="L515" s="48" t="str">
        <f t="shared" si="14"/>
        <v>OC6237</v>
      </c>
      <c r="M515" s="47" t="str">
        <f t="shared" si="15"/>
        <v>HOSPITALES GENERALES</v>
      </c>
    </row>
    <row r="516" spans="1:13" x14ac:dyDescent="0.25">
      <c r="A516" s="38">
        <v>43835</v>
      </c>
      <c r="B516" s="39" t="s">
        <v>1022</v>
      </c>
      <c r="C516" s="45" t="s">
        <v>2941</v>
      </c>
      <c r="D516" s="49" t="s">
        <v>984</v>
      </c>
      <c r="E516" s="40">
        <v>9015683</v>
      </c>
      <c r="F516" s="39" t="s">
        <v>562</v>
      </c>
      <c r="G516" s="41">
        <v>66</v>
      </c>
      <c r="H516" s="42">
        <v>738</v>
      </c>
      <c r="I516" s="39" t="s">
        <v>985</v>
      </c>
      <c r="J516" s="39" t="s">
        <v>986</v>
      </c>
      <c r="K516" s="39" t="s">
        <v>256</v>
      </c>
      <c r="L516" s="47" t="str">
        <f t="shared" si="14"/>
        <v>OC7344</v>
      </c>
      <c r="M516" s="47" t="str">
        <f t="shared" si="15"/>
        <v>HOSPITALES GENERALES</v>
      </c>
    </row>
    <row r="517" spans="1:13" x14ac:dyDescent="0.25">
      <c r="A517" s="10">
        <v>43835</v>
      </c>
      <c r="B517" s="4" t="s">
        <v>1023</v>
      </c>
      <c r="C517" s="46" t="s">
        <v>2942</v>
      </c>
      <c r="D517" s="50" t="s">
        <v>984</v>
      </c>
      <c r="E517" s="26">
        <v>5006897</v>
      </c>
      <c r="F517" s="4" t="s">
        <v>242</v>
      </c>
      <c r="G517" s="43">
        <v>1664</v>
      </c>
      <c r="H517" s="44">
        <v>763</v>
      </c>
      <c r="I517" s="4" t="s">
        <v>985</v>
      </c>
      <c r="J517" s="4" t="s">
        <v>986</v>
      </c>
      <c r="K517" s="4" t="s">
        <v>256</v>
      </c>
      <c r="L517" s="48" t="str">
        <f t="shared" si="14"/>
        <v>OC656</v>
      </c>
      <c r="M517" s="47" t="str">
        <f t="shared" si="15"/>
        <v>HOSPITALES GENERALES</v>
      </c>
    </row>
    <row r="518" spans="1:13" x14ac:dyDescent="0.25">
      <c r="A518" s="38">
        <v>43835</v>
      </c>
      <c r="B518" s="39" t="s">
        <v>1024</v>
      </c>
      <c r="C518" s="45" t="s">
        <v>2943</v>
      </c>
      <c r="D518" s="49" t="s">
        <v>984</v>
      </c>
      <c r="E518" s="40">
        <v>5003920</v>
      </c>
      <c r="F518" s="39" t="s">
        <v>727</v>
      </c>
      <c r="G518" s="41">
        <v>480</v>
      </c>
      <c r="H518" s="42">
        <v>335</v>
      </c>
      <c r="I518" s="39" t="s">
        <v>985</v>
      </c>
      <c r="J518" s="39" t="s">
        <v>986</v>
      </c>
      <c r="K518" s="39" t="s">
        <v>2448</v>
      </c>
      <c r="L518" s="47" t="str">
        <f t="shared" si="14"/>
        <v>OC3539</v>
      </c>
      <c r="M518" s="47" t="str">
        <f t="shared" si="15"/>
        <v>HOSPITALES GENERALES</v>
      </c>
    </row>
    <row r="519" spans="1:13" x14ac:dyDescent="0.25">
      <c r="A519" s="10">
        <v>43835</v>
      </c>
      <c r="B519" s="4" t="s">
        <v>1024</v>
      </c>
      <c r="C519" s="46" t="s">
        <v>2944</v>
      </c>
      <c r="D519" s="50" t="s">
        <v>984</v>
      </c>
      <c r="E519" s="26">
        <v>5003238</v>
      </c>
      <c r="F519" s="4" t="s">
        <v>283</v>
      </c>
      <c r="G519" s="43">
        <v>32</v>
      </c>
      <c r="H519" s="44">
        <v>1479</v>
      </c>
      <c r="I519" s="4" t="s">
        <v>985</v>
      </c>
      <c r="J519" s="4" t="s">
        <v>986</v>
      </c>
      <c r="K519" s="4" t="s">
        <v>256</v>
      </c>
      <c r="L519" s="48" t="str">
        <f t="shared" si="14"/>
        <v>OC8480</v>
      </c>
      <c r="M519" s="47" t="str">
        <f t="shared" si="15"/>
        <v>HOSPITALES GENERALES</v>
      </c>
    </row>
    <row r="520" spans="1:13" x14ac:dyDescent="0.25">
      <c r="A520" s="38">
        <v>43835</v>
      </c>
      <c r="B520" s="39" t="s">
        <v>1025</v>
      </c>
      <c r="C520" s="45" t="s">
        <v>2945</v>
      </c>
      <c r="D520" s="49" t="s">
        <v>984</v>
      </c>
      <c r="E520" s="40">
        <v>5006897</v>
      </c>
      <c r="F520" s="39" t="s">
        <v>242</v>
      </c>
      <c r="G520" s="41">
        <v>1664</v>
      </c>
      <c r="H520" s="42">
        <v>364</v>
      </c>
      <c r="I520" s="39" t="s">
        <v>985</v>
      </c>
      <c r="J520" s="39" t="s">
        <v>986</v>
      </c>
      <c r="K520" s="39" t="s">
        <v>256</v>
      </c>
      <c r="L520" s="47" t="str">
        <f t="shared" si="14"/>
        <v>OC1999</v>
      </c>
      <c r="M520" s="47" t="str">
        <f t="shared" si="15"/>
        <v>HOSPITALES GENERALES</v>
      </c>
    </row>
    <row r="521" spans="1:13" x14ac:dyDescent="0.25">
      <c r="A521" s="10">
        <v>43835</v>
      </c>
      <c r="B521" s="4" t="s">
        <v>1026</v>
      </c>
      <c r="C521" s="46" t="s">
        <v>2946</v>
      </c>
      <c r="D521" s="50" t="s">
        <v>984</v>
      </c>
      <c r="E521" s="26">
        <v>5003238</v>
      </c>
      <c r="F521" s="4" t="s">
        <v>283</v>
      </c>
      <c r="G521" s="43">
        <v>968</v>
      </c>
      <c r="H521" s="44">
        <v>1476</v>
      </c>
      <c r="I521" s="4" t="s">
        <v>985</v>
      </c>
      <c r="J521" s="4" t="s">
        <v>986</v>
      </c>
      <c r="K521" s="4" t="s">
        <v>2447</v>
      </c>
      <c r="L521" s="48" t="str">
        <f t="shared" si="14"/>
        <v>OC2472</v>
      </c>
      <c r="M521" s="47" t="str">
        <f t="shared" si="15"/>
        <v>HOSPITALES GENERALES</v>
      </c>
    </row>
    <row r="522" spans="1:13" x14ac:dyDescent="0.25">
      <c r="A522" s="38">
        <v>43835</v>
      </c>
      <c r="B522" s="39" t="s">
        <v>1027</v>
      </c>
      <c r="C522" s="45" t="s">
        <v>2947</v>
      </c>
      <c r="D522" s="49" t="s">
        <v>984</v>
      </c>
      <c r="E522" s="40">
        <v>5003237</v>
      </c>
      <c r="F522" s="39" t="s">
        <v>503</v>
      </c>
      <c r="G522" s="41">
        <v>74</v>
      </c>
      <c r="H522" s="42">
        <v>1185</v>
      </c>
      <c r="I522" s="39" t="s">
        <v>985</v>
      </c>
      <c r="J522" s="39" t="s">
        <v>986</v>
      </c>
      <c r="K522" s="39" t="s">
        <v>2447</v>
      </c>
      <c r="L522" s="47" t="str">
        <f t="shared" si="14"/>
        <v>OC3864</v>
      </c>
      <c r="M522" s="47" t="str">
        <f t="shared" si="15"/>
        <v>HOSPITALES GENERALES</v>
      </c>
    </row>
    <row r="523" spans="1:13" x14ac:dyDescent="0.25">
      <c r="A523" s="10">
        <v>43835</v>
      </c>
      <c r="B523" s="4" t="s">
        <v>1028</v>
      </c>
      <c r="C523" s="46" t="s">
        <v>2948</v>
      </c>
      <c r="D523" s="50" t="s">
        <v>984</v>
      </c>
      <c r="E523" s="26">
        <v>5002829</v>
      </c>
      <c r="F523" s="4" t="s">
        <v>336</v>
      </c>
      <c r="G523" s="43">
        <v>1600</v>
      </c>
      <c r="H523" s="44">
        <v>1220</v>
      </c>
      <c r="I523" s="4" t="s">
        <v>985</v>
      </c>
      <c r="J523" s="4" t="s">
        <v>986</v>
      </c>
      <c r="K523" s="4" t="s">
        <v>2448</v>
      </c>
      <c r="L523" s="48" t="str">
        <f t="shared" ref="L523:M586" si="16">LEFT(C523,FIND("-",C523,1)-1)</f>
        <v>OC3201</v>
      </c>
      <c r="M523" s="47" t="str">
        <f t="shared" ref="M523:M586" si="17">IF(LEFT(D523,1)="H","HOSPITALES GENERALES","PROGRAMAS DE SALUD")</f>
        <v>HOSPITALES GENERALES</v>
      </c>
    </row>
    <row r="524" spans="1:13" x14ac:dyDescent="0.25">
      <c r="A524" s="38">
        <v>43835</v>
      </c>
      <c r="B524" s="39" t="s">
        <v>1029</v>
      </c>
      <c r="C524" s="45" t="s">
        <v>2949</v>
      </c>
      <c r="D524" s="49" t="s">
        <v>984</v>
      </c>
      <c r="E524" s="40">
        <v>5043695</v>
      </c>
      <c r="F524" s="39" t="s">
        <v>1030</v>
      </c>
      <c r="G524" s="41">
        <v>160</v>
      </c>
      <c r="H524" s="42">
        <v>1252</v>
      </c>
      <c r="I524" s="39" t="s">
        <v>985</v>
      </c>
      <c r="J524" s="39" t="s">
        <v>986</v>
      </c>
      <c r="K524" s="39" t="s">
        <v>2448</v>
      </c>
      <c r="L524" s="47" t="str">
        <f t="shared" si="16"/>
        <v>OC7115</v>
      </c>
      <c r="M524" s="47" t="str">
        <f t="shared" si="17"/>
        <v>HOSPITALES GENERALES</v>
      </c>
    </row>
    <row r="525" spans="1:13" x14ac:dyDescent="0.25">
      <c r="A525" s="10">
        <v>43835</v>
      </c>
      <c r="B525" s="4" t="s">
        <v>1031</v>
      </c>
      <c r="C525" s="46" t="s">
        <v>2950</v>
      </c>
      <c r="D525" s="50" t="s">
        <v>984</v>
      </c>
      <c r="E525" s="26">
        <v>5019447</v>
      </c>
      <c r="F525" s="4" t="s">
        <v>1032</v>
      </c>
      <c r="G525" s="43">
        <v>320</v>
      </c>
      <c r="H525" s="44">
        <v>761</v>
      </c>
      <c r="I525" s="4" t="s">
        <v>985</v>
      </c>
      <c r="J525" s="4" t="s">
        <v>986</v>
      </c>
      <c r="K525" s="4" t="s">
        <v>2447</v>
      </c>
      <c r="L525" s="48" t="str">
        <f t="shared" si="16"/>
        <v>OC139</v>
      </c>
      <c r="M525" s="47" t="str">
        <f t="shared" si="17"/>
        <v>HOSPITALES GENERALES</v>
      </c>
    </row>
    <row r="526" spans="1:13" x14ac:dyDescent="0.25">
      <c r="A526" s="38">
        <v>43835</v>
      </c>
      <c r="B526" s="39" t="s">
        <v>1033</v>
      </c>
      <c r="C526" s="45" t="s">
        <v>2951</v>
      </c>
      <c r="D526" s="49" t="s">
        <v>1034</v>
      </c>
      <c r="E526" s="40">
        <v>5018688</v>
      </c>
      <c r="F526" s="39" t="s">
        <v>246</v>
      </c>
      <c r="G526" s="41">
        <v>640</v>
      </c>
      <c r="H526" s="42">
        <v>785</v>
      </c>
      <c r="I526" s="39" t="s">
        <v>1035</v>
      </c>
      <c r="J526" s="39" t="s">
        <v>1036</v>
      </c>
      <c r="K526" s="39" t="s">
        <v>2448</v>
      </c>
      <c r="L526" s="47" t="str">
        <f t="shared" si="16"/>
        <v>OC3219</v>
      </c>
      <c r="M526" s="47" t="str">
        <f t="shared" si="17"/>
        <v>HOSPITALES GENERALES</v>
      </c>
    </row>
    <row r="527" spans="1:13" x14ac:dyDescent="0.25">
      <c r="A527" s="10">
        <v>43835</v>
      </c>
      <c r="B527" s="4" t="s">
        <v>1037</v>
      </c>
      <c r="C527" s="46" t="s">
        <v>2952</v>
      </c>
      <c r="D527" s="50" t="s">
        <v>1034</v>
      </c>
      <c r="E527" s="26">
        <v>5004705</v>
      </c>
      <c r="F527" s="4" t="s">
        <v>1038</v>
      </c>
      <c r="G527" s="43">
        <v>13</v>
      </c>
      <c r="H527" s="44">
        <v>446</v>
      </c>
      <c r="I527" s="4" t="s">
        <v>1035</v>
      </c>
      <c r="J527" s="4" t="s">
        <v>1036</v>
      </c>
      <c r="K527" s="4" t="s">
        <v>2448</v>
      </c>
      <c r="L527" s="48" t="str">
        <f t="shared" si="16"/>
        <v>OC7833</v>
      </c>
      <c r="M527" s="47" t="str">
        <f t="shared" si="17"/>
        <v>HOSPITALES GENERALES</v>
      </c>
    </row>
    <row r="528" spans="1:13" x14ac:dyDescent="0.25">
      <c r="A528" s="38">
        <v>43835</v>
      </c>
      <c r="B528" s="39" t="s">
        <v>1039</v>
      </c>
      <c r="C528" s="45" t="s">
        <v>2953</v>
      </c>
      <c r="D528" s="49" t="s">
        <v>1034</v>
      </c>
      <c r="E528" s="40">
        <v>5004705</v>
      </c>
      <c r="F528" s="39" t="s">
        <v>1038</v>
      </c>
      <c r="G528" s="41">
        <v>64</v>
      </c>
      <c r="H528" s="42">
        <v>764</v>
      </c>
      <c r="I528" s="39" t="s">
        <v>1035</v>
      </c>
      <c r="J528" s="39" t="s">
        <v>1036</v>
      </c>
      <c r="K528" s="39" t="s">
        <v>2447</v>
      </c>
      <c r="L528" s="47" t="str">
        <f t="shared" si="16"/>
        <v>OC7266</v>
      </c>
      <c r="M528" s="47" t="str">
        <f t="shared" si="17"/>
        <v>HOSPITALES GENERALES</v>
      </c>
    </row>
    <row r="529" spans="1:13" x14ac:dyDescent="0.25">
      <c r="A529" s="10">
        <v>43835</v>
      </c>
      <c r="B529" s="4" t="s">
        <v>1040</v>
      </c>
      <c r="C529" s="46" t="s">
        <v>2954</v>
      </c>
      <c r="D529" s="50" t="s">
        <v>1041</v>
      </c>
      <c r="E529" s="26">
        <v>5003234</v>
      </c>
      <c r="F529" s="4" t="s">
        <v>474</v>
      </c>
      <c r="G529" s="43">
        <v>192</v>
      </c>
      <c r="H529" s="44">
        <v>30</v>
      </c>
      <c r="I529" s="4" t="s">
        <v>1042</v>
      </c>
      <c r="J529" s="4" t="s">
        <v>1043</v>
      </c>
      <c r="K529" s="4" t="s">
        <v>2448</v>
      </c>
      <c r="L529" s="48" t="str">
        <f t="shared" si="16"/>
        <v>OC9138</v>
      </c>
      <c r="M529" s="47" t="str">
        <f t="shared" si="17"/>
        <v>HOSPITALES GENERALES</v>
      </c>
    </row>
    <row r="530" spans="1:13" x14ac:dyDescent="0.25">
      <c r="A530" s="38">
        <v>43835</v>
      </c>
      <c r="B530" s="39" t="s">
        <v>1044</v>
      </c>
      <c r="C530" s="45" t="s">
        <v>2955</v>
      </c>
      <c r="D530" s="49" t="s">
        <v>1041</v>
      </c>
      <c r="E530" s="40">
        <v>9007757</v>
      </c>
      <c r="F530" s="39" t="s">
        <v>374</v>
      </c>
      <c r="G530" s="41">
        <v>67</v>
      </c>
      <c r="H530" s="42">
        <v>1370</v>
      </c>
      <c r="I530" s="39" t="s">
        <v>1042</v>
      </c>
      <c r="J530" s="39" t="s">
        <v>1043</v>
      </c>
      <c r="K530" s="39" t="s">
        <v>2448</v>
      </c>
      <c r="L530" s="47" t="str">
        <f t="shared" si="16"/>
        <v>OC4785</v>
      </c>
      <c r="M530" s="47" t="str">
        <f t="shared" si="17"/>
        <v>HOSPITALES GENERALES</v>
      </c>
    </row>
    <row r="531" spans="1:13" x14ac:dyDescent="0.25">
      <c r="A531" s="10">
        <v>43835</v>
      </c>
      <c r="B531" s="4" t="s">
        <v>1045</v>
      </c>
      <c r="C531" s="46" t="s">
        <v>2956</v>
      </c>
      <c r="D531" s="50" t="s">
        <v>1041</v>
      </c>
      <c r="E531" s="26">
        <v>9007757</v>
      </c>
      <c r="F531" s="4" t="s">
        <v>374</v>
      </c>
      <c r="G531" s="43">
        <v>86</v>
      </c>
      <c r="H531" s="44">
        <v>609</v>
      </c>
      <c r="I531" s="4" t="s">
        <v>1042</v>
      </c>
      <c r="J531" s="4" t="s">
        <v>1043</v>
      </c>
      <c r="K531" s="4" t="s">
        <v>2447</v>
      </c>
      <c r="L531" s="48" t="str">
        <f t="shared" si="16"/>
        <v>OC3066</v>
      </c>
      <c r="M531" s="47" t="str">
        <f t="shared" si="17"/>
        <v>HOSPITALES GENERALES</v>
      </c>
    </row>
    <row r="532" spans="1:13" x14ac:dyDescent="0.25">
      <c r="A532" s="38">
        <v>43835</v>
      </c>
      <c r="B532" s="39" t="s">
        <v>1046</v>
      </c>
      <c r="C532" s="45" t="s">
        <v>2957</v>
      </c>
      <c r="D532" s="49" t="s">
        <v>1041</v>
      </c>
      <c r="E532" s="40" t="s">
        <v>235</v>
      </c>
      <c r="F532" s="39" t="s">
        <v>236</v>
      </c>
      <c r="G532" s="41">
        <v>1920</v>
      </c>
      <c r="H532" s="42">
        <v>1435</v>
      </c>
      <c r="I532" s="39" t="s">
        <v>1042</v>
      </c>
      <c r="J532" s="39" t="s">
        <v>1043</v>
      </c>
      <c r="K532" s="39" t="s">
        <v>2448</v>
      </c>
      <c r="L532" s="47" t="str">
        <f t="shared" si="16"/>
        <v>OC3627</v>
      </c>
      <c r="M532" s="47" t="str">
        <f t="shared" si="17"/>
        <v>HOSPITALES GENERALES</v>
      </c>
    </row>
    <row r="533" spans="1:13" x14ac:dyDescent="0.25">
      <c r="A533" s="10">
        <v>43835</v>
      </c>
      <c r="B533" s="4" t="s">
        <v>1047</v>
      </c>
      <c r="C533" s="46" t="s">
        <v>2958</v>
      </c>
      <c r="D533" s="50" t="s">
        <v>1041</v>
      </c>
      <c r="E533" s="26">
        <v>5003235</v>
      </c>
      <c r="F533" s="4" t="s">
        <v>363</v>
      </c>
      <c r="G533" s="43">
        <v>1024</v>
      </c>
      <c r="H533" s="44">
        <v>51</v>
      </c>
      <c r="I533" s="4" t="s">
        <v>1042</v>
      </c>
      <c r="J533" s="4" t="s">
        <v>1043</v>
      </c>
      <c r="K533" s="4" t="s">
        <v>2448</v>
      </c>
      <c r="L533" s="48" t="str">
        <f t="shared" si="16"/>
        <v>OC9525</v>
      </c>
      <c r="M533" s="47" t="str">
        <f t="shared" si="17"/>
        <v>HOSPITALES GENERALES</v>
      </c>
    </row>
    <row r="534" spans="1:13" x14ac:dyDescent="0.25">
      <c r="A534" s="38">
        <v>43835</v>
      </c>
      <c r="B534" s="39" t="s">
        <v>1048</v>
      </c>
      <c r="C534" s="45" t="s">
        <v>2959</v>
      </c>
      <c r="D534" s="49" t="s">
        <v>1049</v>
      </c>
      <c r="E534" s="40">
        <v>5044371</v>
      </c>
      <c r="F534" s="39" t="s">
        <v>1050</v>
      </c>
      <c r="G534" s="41">
        <v>320</v>
      </c>
      <c r="H534" s="42">
        <v>591</v>
      </c>
      <c r="I534" s="39" t="s">
        <v>436</v>
      </c>
      <c r="J534" s="39" t="s">
        <v>437</v>
      </c>
      <c r="K534" s="39" t="s">
        <v>2448</v>
      </c>
      <c r="L534" s="47" t="str">
        <f t="shared" si="16"/>
        <v>OC6002</v>
      </c>
      <c r="M534" s="47" t="str">
        <f t="shared" si="17"/>
        <v>HOSPITALES GENERALES</v>
      </c>
    </row>
    <row r="535" spans="1:13" x14ac:dyDescent="0.25">
      <c r="A535" s="10">
        <v>43835</v>
      </c>
      <c r="B535" s="4" t="s">
        <v>1051</v>
      </c>
      <c r="C535" s="46" t="s">
        <v>2960</v>
      </c>
      <c r="D535" s="50" t="s">
        <v>1049</v>
      </c>
      <c r="E535" s="26">
        <v>5053184</v>
      </c>
      <c r="F535" s="4" t="s">
        <v>772</v>
      </c>
      <c r="G535" s="43">
        <v>160</v>
      </c>
      <c r="H535" s="44">
        <v>581</v>
      </c>
      <c r="I535" s="4" t="s">
        <v>436</v>
      </c>
      <c r="J535" s="4" t="s">
        <v>437</v>
      </c>
      <c r="K535" s="4" t="s">
        <v>2448</v>
      </c>
      <c r="L535" s="48" t="str">
        <f t="shared" si="16"/>
        <v>OC6321</v>
      </c>
      <c r="M535" s="47" t="str">
        <f t="shared" si="17"/>
        <v>HOSPITALES GENERALES</v>
      </c>
    </row>
    <row r="536" spans="1:13" x14ac:dyDescent="0.25">
      <c r="A536" s="38">
        <v>43835</v>
      </c>
      <c r="B536" s="39" t="s">
        <v>1052</v>
      </c>
      <c r="C536" s="45" t="s">
        <v>2961</v>
      </c>
      <c r="D536" s="49" t="s">
        <v>1049</v>
      </c>
      <c r="E536" s="40">
        <v>5041910</v>
      </c>
      <c r="F536" s="39" t="s">
        <v>1053</v>
      </c>
      <c r="G536" s="41">
        <v>960</v>
      </c>
      <c r="H536" s="42">
        <v>770</v>
      </c>
      <c r="I536" s="39" t="s">
        <v>436</v>
      </c>
      <c r="J536" s="39" t="s">
        <v>437</v>
      </c>
      <c r="K536" s="39" t="s">
        <v>2448</v>
      </c>
      <c r="L536" s="47" t="str">
        <f t="shared" si="16"/>
        <v>OC2863</v>
      </c>
      <c r="M536" s="47" t="str">
        <f t="shared" si="17"/>
        <v>HOSPITALES GENERALES</v>
      </c>
    </row>
    <row r="537" spans="1:13" x14ac:dyDescent="0.25">
      <c r="A537" s="10">
        <v>43835</v>
      </c>
      <c r="B537" s="4" t="s">
        <v>1054</v>
      </c>
      <c r="C537" s="46" t="s">
        <v>2962</v>
      </c>
      <c r="D537" s="50" t="s">
        <v>1049</v>
      </c>
      <c r="E537" s="26">
        <v>5037176</v>
      </c>
      <c r="F537" s="4" t="s">
        <v>1055</v>
      </c>
      <c r="G537" s="43">
        <v>800</v>
      </c>
      <c r="H537" s="44">
        <v>828</v>
      </c>
      <c r="I537" s="4" t="s">
        <v>436</v>
      </c>
      <c r="J537" s="4" t="s">
        <v>437</v>
      </c>
      <c r="K537" s="4" t="s">
        <v>2448</v>
      </c>
      <c r="L537" s="48" t="str">
        <f t="shared" si="16"/>
        <v>OC285</v>
      </c>
      <c r="M537" s="47" t="str">
        <f t="shared" si="17"/>
        <v>HOSPITALES GENERALES</v>
      </c>
    </row>
    <row r="538" spans="1:13" x14ac:dyDescent="0.25">
      <c r="A538" s="38">
        <v>43835</v>
      </c>
      <c r="B538" s="39" t="s">
        <v>1056</v>
      </c>
      <c r="C538" s="45" t="s">
        <v>2963</v>
      </c>
      <c r="D538" s="49" t="s">
        <v>1049</v>
      </c>
      <c r="E538" s="40">
        <v>5022460</v>
      </c>
      <c r="F538" s="39" t="s">
        <v>244</v>
      </c>
      <c r="G538" s="41">
        <v>8000</v>
      </c>
      <c r="H538" s="42">
        <v>621</v>
      </c>
      <c r="I538" s="39" t="s">
        <v>436</v>
      </c>
      <c r="J538" s="39" t="s">
        <v>437</v>
      </c>
      <c r="K538" s="39" t="s">
        <v>256</v>
      </c>
      <c r="L538" s="47" t="str">
        <f t="shared" si="16"/>
        <v>OC7668</v>
      </c>
      <c r="M538" s="47" t="str">
        <f t="shared" si="17"/>
        <v>HOSPITALES GENERALES</v>
      </c>
    </row>
    <row r="539" spans="1:13" x14ac:dyDescent="0.25">
      <c r="A539" s="10">
        <v>43835</v>
      </c>
      <c r="B539" s="4" t="s">
        <v>1057</v>
      </c>
      <c r="C539" s="46" t="s">
        <v>2964</v>
      </c>
      <c r="D539" s="50" t="s">
        <v>1049</v>
      </c>
      <c r="E539" s="26">
        <v>5022390</v>
      </c>
      <c r="F539" s="4" t="s">
        <v>1058</v>
      </c>
      <c r="G539" s="43">
        <v>480</v>
      </c>
      <c r="H539" s="44">
        <v>1467</v>
      </c>
      <c r="I539" s="4" t="s">
        <v>436</v>
      </c>
      <c r="J539" s="4" t="s">
        <v>437</v>
      </c>
      <c r="K539" s="4" t="s">
        <v>256</v>
      </c>
      <c r="L539" s="48" t="str">
        <f t="shared" si="16"/>
        <v>OC4326</v>
      </c>
      <c r="M539" s="47" t="str">
        <f t="shared" si="17"/>
        <v>HOSPITALES GENERALES</v>
      </c>
    </row>
    <row r="540" spans="1:13" x14ac:dyDescent="0.25">
      <c r="A540" s="38">
        <v>43835</v>
      </c>
      <c r="B540" s="39" t="s">
        <v>1059</v>
      </c>
      <c r="C540" s="45" t="s">
        <v>2965</v>
      </c>
      <c r="D540" s="49" t="s">
        <v>1049</v>
      </c>
      <c r="E540" s="40">
        <v>5018656</v>
      </c>
      <c r="F540" s="39" t="s">
        <v>1060</v>
      </c>
      <c r="G540" s="41">
        <v>9600</v>
      </c>
      <c r="H540" s="42">
        <v>1018</v>
      </c>
      <c r="I540" s="39" t="s">
        <v>436</v>
      </c>
      <c r="J540" s="39" t="s">
        <v>437</v>
      </c>
      <c r="K540" s="39" t="s">
        <v>256</v>
      </c>
      <c r="L540" s="47" t="str">
        <f t="shared" si="16"/>
        <v>OC5659</v>
      </c>
      <c r="M540" s="47" t="str">
        <f t="shared" si="17"/>
        <v>HOSPITALES GENERALES</v>
      </c>
    </row>
    <row r="541" spans="1:13" x14ac:dyDescent="0.25">
      <c r="A541" s="10">
        <v>43835</v>
      </c>
      <c r="B541" s="4" t="s">
        <v>1061</v>
      </c>
      <c r="C541" s="46" t="s">
        <v>2966</v>
      </c>
      <c r="D541" s="50" t="s">
        <v>1049</v>
      </c>
      <c r="E541" s="26">
        <v>5018656</v>
      </c>
      <c r="F541" s="4" t="s">
        <v>1060</v>
      </c>
      <c r="G541" s="43">
        <v>4800</v>
      </c>
      <c r="H541" s="44">
        <v>475</v>
      </c>
      <c r="I541" s="4" t="s">
        <v>436</v>
      </c>
      <c r="J541" s="4" t="s">
        <v>437</v>
      </c>
      <c r="K541" s="4" t="s">
        <v>2448</v>
      </c>
      <c r="L541" s="48" t="str">
        <f t="shared" si="16"/>
        <v>OC3415</v>
      </c>
      <c r="M541" s="47" t="str">
        <f t="shared" si="17"/>
        <v>HOSPITALES GENERALES</v>
      </c>
    </row>
    <row r="542" spans="1:13" x14ac:dyDescent="0.25">
      <c r="A542" s="38">
        <v>43835</v>
      </c>
      <c r="B542" s="39" t="s">
        <v>1062</v>
      </c>
      <c r="C542" s="45" t="s">
        <v>2967</v>
      </c>
      <c r="D542" s="49" t="s">
        <v>1049</v>
      </c>
      <c r="E542" s="40">
        <v>5018656</v>
      </c>
      <c r="F542" s="39" t="s">
        <v>1060</v>
      </c>
      <c r="G542" s="41">
        <v>49600</v>
      </c>
      <c r="H542" s="42">
        <v>514</v>
      </c>
      <c r="I542" s="39" t="s">
        <v>436</v>
      </c>
      <c r="J542" s="39" t="s">
        <v>437</v>
      </c>
      <c r="K542" s="39" t="s">
        <v>2448</v>
      </c>
      <c r="L542" s="47" t="str">
        <f t="shared" si="16"/>
        <v>OC5812</v>
      </c>
      <c r="M542" s="47" t="str">
        <f t="shared" si="17"/>
        <v>HOSPITALES GENERALES</v>
      </c>
    </row>
    <row r="543" spans="1:13" x14ac:dyDescent="0.25">
      <c r="A543" s="10">
        <v>43835</v>
      </c>
      <c r="B543" s="4" t="s">
        <v>1063</v>
      </c>
      <c r="C543" s="46" t="s">
        <v>2968</v>
      </c>
      <c r="D543" s="50" t="s">
        <v>1049</v>
      </c>
      <c r="E543" s="26">
        <v>5005688</v>
      </c>
      <c r="F543" s="4" t="s">
        <v>760</v>
      </c>
      <c r="G543" s="43">
        <v>320</v>
      </c>
      <c r="H543" s="44">
        <v>794</v>
      </c>
      <c r="I543" s="4" t="s">
        <v>436</v>
      </c>
      <c r="J543" s="4" t="s">
        <v>437</v>
      </c>
      <c r="K543" s="4" t="s">
        <v>2448</v>
      </c>
      <c r="L543" s="48" t="str">
        <f t="shared" si="16"/>
        <v>OC2021</v>
      </c>
      <c r="M543" s="47" t="str">
        <f t="shared" si="17"/>
        <v>HOSPITALES GENERALES</v>
      </c>
    </row>
    <row r="544" spans="1:13" x14ac:dyDescent="0.25">
      <c r="A544" s="38">
        <v>43835</v>
      </c>
      <c r="B544" s="39" t="s">
        <v>1064</v>
      </c>
      <c r="C544" s="45" t="s">
        <v>2969</v>
      </c>
      <c r="D544" s="49" t="s">
        <v>1049</v>
      </c>
      <c r="E544" s="40">
        <v>5002624</v>
      </c>
      <c r="F544" s="39" t="s">
        <v>734</v>
      </c>
      <c r="G544" s="41">
        <v>96</v>
      </c>
      <c r="H544" s="42">
        <v>942</v>
      </c>
      <c r="I544" s="39" t="s">
        <v>436</v>
      </c>
      <c r="J544" s="39" t="s">
        <v>437</v>
      </c>
      <c r="K544" s="39" t="s">
        <v>2448</v>
      </c>
      <c r="L544" s="47" t="str">
        <f t="shared" si="16"/>
        <v>OC585</v>
      </c>
      <c r="M544" s="47" t="str">
        <f t="shared" si="17"/>
        <v>HOSPITALES GENERALES</v>
      </c>
    </row>
    <row r="545" spans="1:13" x14ac:dyDescent="0.25">
      <c r="A545" s="10">
        <v>43835</v>
      </c>
      <c r="B545" s="4" t="s">
        <v>1065</v>
      </c>
      <c r="C545" s="46" t="s">
        <v>2970</v>
      </c>
      <c r="D545" s="50" t="s">
        <v>1049</v>
      </c>
      <c r="E545" s="26">
        <v>5005604</v>
      </c>
      <c r="F545" s="4" t="s">
        <v>972</v>
      </c>
      <c r="G545" s="43">
        <v>400</v>
      </c>
      <c r="H545" s="44">
        <v>879</v>
      </c>
      <c r="I545" s="4" t="s">
        <v>436</v>
      </c>
      <c r="J545" s="4" t="s">
        <v>437</v>
      </c>
      <c r="K545" s="4" t="s">
        <v>2448</v>
      </c>
      <c r="L545" s="48" t="str">
        <f t="shared" si="16"/>
        <v>OC8003</v>
      </c>
      <c r="M545" s="47" t="str">
        <f t="shared" si="17"/>
        <v>HOSPITALES GENERALES</v>
      </c>
    </row>
    <row r="546" spans="1:13" x14ac:dyDescent="0.25">
      <c r="A546" s="38">
        <v>43835</v>
      </c>
      <c r="B546" s="39" t="s">
        <v>1066</v>
      </c>
      <c r="C546" s="45" t="s">
        <v>2598</v>
      </c>
      <c r="D546" s="49" t="s">
        <v>1049</v>
      </c>
      <c r="E546" s="40">
        <v>5002712</v>
      </c>
      <c r="F546" s="39" t="s">
        <v>388</v>
      </c>
      <c r="G546" s="41">
        <v>480</v>
      </c>
      <c r="H546" s="42">
        <v>1298</v>
      </c>
      <c r="I546" s="39" t="s">
        <v>436</v>
      </c>
      <c r="J546" s="39" t="s">
        <v>437</v>
      </c>
      <c r="K546" s="39" t="s">
        <v>256</v>
      </c>
      <c r="L546" s="47" t="str">
        <f t="shared" si="16"/>
        <v>OC901</v>
      </c>
      <c r="M546" s="47" t="str">
        <f t="shared" si="17"/>
        <v>HOSPITALES GENERALES</v>
      </c>
    </row>
    <row r="547" spans="1:13" x14ac:dyDescent="0.25">
      <c r="A547" s="10">
        <v>43835</v>
      </c>
      <c r="B547" s="4" t="s">
        <v>1067</v>
      </c>
      <c r="C547" s="46" t="s">
        <v>2971</v>
      </c>
      <c r="D547" s="50" t="s">
        <v>1049</v>
      </c>
      <c r="E547" s="26" t="s">
        <v>1068</v>
      </c>
      <c r="F547" s="4" t="s">
        <v>1069</v>
      </c>
      <c r="G547" s="43">
        <v>6400</v>
      </c>
      <c r="H547" s="44">
        <v>560</v>
      </c>
      <c r="I547" s="4" t="s">
        <v>436</v>
      </c>
      <c r="J547" s="4" t="s">
        <v>437</v>
      </c>
      <c r="K547" s="4" t="s">
        <v>256</v>
      </c>
      <c r="L547" s="48" t="str">
        <f t="shared" si="16"/>
        <v>OC9895</v>
      </c>
      <c r="M547" s="47" t="str">
        <f t="shared" si="17"/>
        <v>HOSPITALES GENERALES</v>
      </c>
    </row>
    <row r="548" spans="1:13" x14ac:dyDescent="0.25">
      <c r="A548" s="38">
        <v>43835</v>
      </c>
      <c r="B548" s="39" t="s">
        <v>1070</v>
      </c>
      <c r="C548" s="45" t="s">
        <v>2972</v>
      </c>
      <c r="D548" s="49" t="s">
        <v>1049</v>
      </c>
      <c r="E548" s="40">
        <v>5019405</v>
      </c>
      <c r="F548" s="39" t="s">
        <v>1071</v>
      </c>
      <c r="G548" s="41">
        <v>480</v>
      </c>
      <c r="H548" s="42">
        <v>840</v>
      </c>
      <c r="I548" s="39" t="s">
        <v>436</v>
      </c>
      <c r="J548" s="39" t="s">
        <v>437</v>
      </c>
      <c r="K548" s="39" t="s">
        <v>2448</v>
      </c>
      <c r="L548" s="47" t="str">
        <f t="shared" si="16"/>
        <v>OC9844</v>
      </c>
      <c r="M548" s="47" t="str">
        <f t="shared" si="17"/>
        <v>HOSPITALES GENERALES</v>
      </c>
    </row>
    <row r="549" spans="1:13" x14ac:dyDescent="0.25">
      <c r="A549" s="10">
        <v>43835</v>
      </c>
      <c r="B549" s="4" t="s">
        <v>1072</v>
      </c>
      <c r="C549" s="46" t="s">
        <v>2973</v>
      </c>
      <c r="D549" s="50" t="s">
        <v>1073</v>
      </c>
      <c r="E549" s="26">
        <v>5006897</v>
      </c>
      <c r="F549" s="4" t="s">
        <v>242</v>
      </c>
      <c r="G549" s="43">
        <v>400</v>
      </c>
      <c r="H549" s="44">
        <v>498</v>
      </c>
      <c r="I549" s="4" t="s">
        <v>1074</v>
      </c>
      <c r="J549" s="4" t="s">
        <v>1075</v>
      </c>
      <c r="K549" s="4" t="s">
        <v>256</v>
      </c>
      <c r="L549" s="48" t="str">
        <f t="shared" si="16"/>
        <v>OC3526</v>
      </c>
      <c r="M549" s="47" t="str">
        <f t="shared" si="17"/>
        <v>HOSPITALES GENERALES</v>
      </c>
    </row>
    <row r="550" spans="1:13" x14ac:dyDescent="0.25">
      <c r="A550" s="38">
        <v>43835</v>
      </c>
      <c r="B550" s="39" t="s">
        <v>1076</v>
      </c>
      <c r="C550" s="45" t="s">
        <v>2974</v>
      </c>
      <c r="D550" s="49" t="s">
        <v>1073</v>
      </c>
      <c r="E550" s="40">
        <v>5042219</v>
      </c>
      <c r="F550" s="39" t="s">
        <v>907</v>
      </c>
      <c r="G550" s="41">
        <v>80000</v>
      </c>
      <c r="H550" s="42">
        <v>7</v>
      </c>
      <c r="I550" s="39" t="s">
        <v>1074</v>
      </c>
      <c r="J550" s="39" t="s">
        <v>1075</v>
      </c>
      <c r="K550" s="39" t="s">
        <v>2448</v>
      </c>
      <c r="L550" s="47" t="str">
        <f t="shared" si="16"/>
        <v>OC9221</v>
      </c>
      <c r="M550" s="47" t="str">
        <f t="shared" si="17"/>
        <v>HOSPITALES GENERALES</v>
      </c>
    </row>
    <row r="551" spans="1:13" x14ac:dyDescent="0.25">
      <c r="A551" s="10">
        <v>43835</v>
      </c>
      <c r="B551" s="4" t="s">
        <v>1077</v>
      </c>
      <c r="C551" s="46" t="s">
        <v>2975</v>
      </c>
      <c r="D551" s="50" t="s">
        <v>1073</v>
      </c>
      <c r="E551" s="26">
        <v>5006107</v>
      </c>
      <c r="F551" s="4" t="s">
        <v>1078</v>
      </c>
      <c r="G551" s="43">
        <v>35200</v>
      </c>
      <c r="H551" s="44">
        <v>786</v>
      </c>
      <c r="I551" s="4" t="s">
        <v>1074</v>
      </c>
      <c r="J551" s="4" t="s">
        <v>1075</v>
      </c>
      <c r="K551" s="4" t="s">
        <v>2448</v>
      </c>
      <c r="L551" s="48" t="str">
        <f t="shared" si="16"/>
        <v>OC4560</v>
      </c>
      <c r="M551" s="47" t="str">
        <f t="shared" si="17"/>
        <v>HOSPITALES GENERALES</v>
      </c>
    </row>
    <row r="552" spans="1:13" x14ac:dyDescent="0.25">
      <c r="A552" s="38">
        <v>43835</v>
      </c>
      <c r="B552" s="39" t="s">
        <v>1079</v>
      </c>
      <c r="C552" s="45" t="s">
        <v>2976</v>
      </c>
      <c r="D552" s="49" t="s">
        <v>1073</v>
      </c>
      <c r="E552" s="40">
        <v>5002830</v>
      </c>
      <c r="F552" s="39" t="s">
        <v>327</v>
      </c>
      <c r="G552" s="41">
        <v>53568</v>
      </c>
      <c r="H552" s="42">
        <v>4</v>
      </c>
      <c r="I552" s="39" t="s">
        <v>1074</v>
      </c>
      <c r="J552" s="39" t="s">
        <v>1075</v>
      </c>
      <c r="K552" s="39" t="s">
        <v>2447</v>
      </c>
      <c r="L552" s="47" t="str">
        <f t="shared" si="16"/>
        <v>OC7070</v>
      </c>
      <c r="M552" s="47" t="str">
        <f t="shared" si="17"/>
        <v>HOSPITALES GENERALES</v>
      </c>
    </row>
    <row r="553" spans="1:13" x14ac:dyDescent="0.25">
      <c r="A553" s="10">
        <v>43835</v>
      </c>
      <c r="B553" s="4" t="s">
        <v>1080</v>
      </c>
      <c r="C553" s="46" t="s">
        <v>2977</v>
      </c>
      <c r="D553" s="50" t="s">
        <v>1081</v>
      </c>
      <c r="E553" s="26">
        <v>5036631</v>
      </c>
      <c r="F553" s="4" t="s">
        <v>381</v>
      </c>
      <c r="G553" s="43">
        <v>320</v>
      </c>
      <c r="H553" s="44">
        <v>1283</v>
      </c>
      <c r="I553" s="4" t="s">
        <v>1082</v>
      </c>
      <c r="J553" s="4" t="s">
        <v>1083</v>
      </c>
      <c r="K553" s="4" t="s">
        <v>2447</v>
      </c>
      <c r="L553" s="48" t="str">
        <f t="shared" si="16"/>
        <v>OC6695</v>
      </c>
      <c r="M553" s="47" t="str">
        <f t="shared" si="17"/>
        <v>HOSPITALES GENERALES</v>
      </c>
    </row>
    <row r="554" spans="1:13" x14ac:dyDescent="0.25">
      <c r="A554" s="38">
        <v>43835</v>
      </c>
      <c r="B554" s="39" t="s">
        <v>1084</v>
      </c>
      <c r="C554" s="45" t="s">
        <v>2978</v>
      </c>
      <c r="D554" s="49" t="s">
        <v>1081</v>
      </c>
      <c r="E554" s="40">
        <v>5018688</v>
      </c>
      <c r="F554" s="39" t="s">
        <v>246</v>
      </c>
      <c r="G554" s="41">
        <v>2080</v>
      </c>
      <c r="H554" s="42">
        <v>1362</v>
      </c>
      <c r="I554" s="39" t="s">
        <v>1082</v>
      </c>
      <c r="J554" s="39" t="s">
        <v>1083</v>
      </c>
      <c r="K554" s="39" t="s">
        <v>2448</v>
      </c>
      <c r="L554" s="47" t="str">
        <f t="shared" si="16"/>
        <v>OC3424</v>
      </c>
      <c r="M554" s="47" t="str">
        <f t="shared" si="17"/>
        <v>HOSPITALES GENERALES</v>
      </c>
    </row>
    <row r="555" spans="1:13" x14ac:dyDescent="0.25">
      <c r="A555" s="10">
        <v>43835</v>
      </c>
      <c r="B555" s="4" t="s">
        <v>1085</v>
      </c>
      <c r="C555" s="46" t="s">
        <v>2979</v>
      </c>
      <c r="D555" s="50" t="s">
        <v>287</v>
      </c>
      <c r="E555" s="26">
        <v>5041817</v>
      </c>
      <c r="F555" s="4" t="s">
        <v>333</v>
      </c>
      <c r="G555" s="43">
        <v>800</v>
      </c>
      <c r="H555" s="44">
        <v>1185</v>
      </c>
      <c r="I555" s="4" t="s">
        <v>553</v>
      </c>
      <c r="J555" s="4" t="s">
        <v>554</v>
      </c>
      <c r="K555" s="4" t="s">
        <v>2448</v>
      </c>
      <c r="L555" s="48" t="str">
        <f t="shared" si="16"/>
        <v>OC7199</v>
      </c>
      <c r="M555" s="47" t="str">
        <f t="shared" si="17"/>
        <v>PROGRAMAS DE SALUD</v>
      </c>
    </row>
    <row r="556" spans="1:13" x14ac:dyDescent="0.25">
      <c r="A556" s="38">
        <v>43835</v>
      </c>
      <c r="B556" s="39" t="s">
        <v>1086</v>
      </c>
      <c r="C556" s="45" t="s">
        <v>2980</v>
      </c>
      <c r="D556" s="49" t="s">
        <v>287</v>
      </c>
      <c r="E556" s="40">
        <v>5044189</v>
      </c>
      <c r="F556" s="39" t="s">
        <v>1087</v>
      </c>
      <c r="G556" s="41">
        <v>2400</v>
      </c>
      <c r="H556" s="42">
        <v>401</v>
      </c>
      <c r="I556" s="39" t="s">
        <v>553</v>
      </c>
      <c r="J556" s="39" t="s">
        <v>554</v>
      </c>
      <c r="K556" s="39" t="s">
        <v>2448</v>
      </c>
      <c r="L556" s="47" t="str">
        <f t="shared" si="16"/>
        <v>OC2132</v>
      </c>
      <c r="M556" s="47" t="str">
        <f t="shared" si="17"/>
        <v>PROGRAMAS DE SALUD</v>
      </c>
    </row>
    <row r="557" spans="1:13" x14ac:dyDescent="0.25">
      <c r="A557" s="10">
        <v>43835</v>
      </c>
      <c r="B557" s="4" t="s">
        <v>1088</v>
      </c>
      <c r="C557" s="46" t="s">
        <v>2981</v>
      </c>
      <c r="D557" s="50" t="s">
        <v>287</v>
      </c>
      <c r="E557" s="26">
        <v>5044397</v>
      </c>
      <c r="F557" s="4" t="s">
        <v>423</v>
      </c>
      <c r="G557" s="43">
        <v>11200</v>
      </c>
      <c r="H557" s="44">
        <v>158</v>
      </c>
      <c r="I557" s="4" t="s">
        <v>553</v>
      </c>
      <c r="J557" s="4" t="s">
        <v>554</v>
      </c>
      <c r="K557" s="4" t="s">
        <v>2448</v>
      </c>
      <c r="L557" s="48" t="str">
        <f t="shared" si="16"/>
        <v>OC1595</v>
      </c>
      <c r="M557" s="47" t="str">
        <f t="shared" si="17"/>
        <v>PROGRAMAS DE SALUD</v>
      </c>
    </row>
    <row r="558" spans="1:13" x14ac:dyDescent="0.25">
      <c r="A558" s="38">
        <v>43835</v>
      </c>
      <c r="B558" s="39" t="s">
        <v>1089</v>
      </c>
      <c r="C558" s="45" t="s">
        <v>2823</v>
      </c>
      <c r="D558" s="49" t="s">
        <v>287</v>
      </c>
      <c r="E558" s="40">
        <v>5004676</v>
      </c>
      <c r="F558" s="39" t="s">
        <v>579</v>
      </c>
      <c r="G558" s="41">
        <v>2400</v>
      </c>
      <c r="H558" s="42">
        <v>1181</v>
      </c>
      <c r="I558" s="39" t="s">
        <v>553</v>
      </c>
      <c r="J558" s="39" t="s">
        <v>554</v>
      </c>
      <c r="K558" s="39" t="s">
        <v>256</v>
      </c>
      <c r="L558" s="47" t="str">
        <f t="shared" si="16"/>
        <v>OC9189</v>
      </c>
      <c r="M558" s="47" t="str">
        <f t="shared" si="17"/>
        <v>PROGRAMAS DE SALUD</v>
      </c>
    </row>
    <row r="559" spans="1:13" x14ac:dyDescent="0.25">
      <c r="A559" s="10">
        <v>43835</v>
      </c>
      <c r="B559" s="4" t="s">
        <v>1090</v>
      </c>
      <c r="C559" s="46" t="s">
        <v>2982</v>
      </c>
      <c r="D559" s="50" t="s">
        <v>287</v>
      </c>
      <c r="E559" s="26">
        <v>5002715</v>
      </c>
      <c r="F559" s="4" t="s">
        <v>587</v>
      </c>
      <c r="G559" s="43">
        <v>800</v>
      </c>
      <c r="H559" s="44">
        <v>92</v>
      </c>
      <c r="I559" s="4" t="s">
        <v>553</v>
      </c>
      <c r="J559" s="4" t="s">
        <v>554</v>
      </c>
      <c r="K559" s="4" t="s">
        <v>256</v>
      </c>
      <c r="L559" s="48" t="str">
        <f t="shared" si="16"/>
        <v>OC6619</v>
      </c>
      <c r="M559" s="47" t="str">
        <f t="shared" si="17"/>
        <v>PROGRAMAS DE SALUD</v>
      </c>
    </row>
    <row r="560" spans="1:13" x14ac:dyDescent="0.25">
      <c r="A560" s="38">
        <v>43835</v>
      </c>
      <c r="B560" s="39" t="s">
        <v>1091</v>
      </c>
      <c r="C560" s="45" t="s">
        <v>2983</v>
      </c>
      <c r="D560" s="49" t="s">
        <v>287</v>
      </c>
      <c r="E560" s="40">
        <v>5002829</v>
      </c>
      <c r="F560" s="39" t="s">
        <v>336</v>
      </c>
      <c r="G560" s="41">
        <v>4800</v>
      </c>
      <c r="H560" s="42">
        <v>1315</v>
      </c>
      <c r="I560" s="39" t="s">
        <v>553</v>
      </c>
      <c r="J560" s="39" t="s">
        <v>554</v>
      </c>
      <c r="K560" s="39" t="s">
        <v>2448</v>
      </c>
      <c r="L560" s="47" t="str">
        <f t="shared" si="16"/>
        <v>OC6642</v>
      </c>
      <c r="M560" s="47" t="str">
        <f t="shared" si="17"/>
        <v>PROGRAMAS DE SALUD</v>
      </c>
    </row>
    <row r="561" spans="1:13" x14ac:dyDescent="0.25">
      <c r="A561" s="10">
        <v>43835</v>
      </c>
      <c r="B561" s="4" t="s">
        <v>1092</v>
      </c>
      <c r="C561" s="46" t="s">
        <v>2984</v>
      </c>
      <c r="D561" s="50" t="s">
        <v>287</v>
      </c>
      <c r="E561" s="26">
        <v>5002830</v>
      </c>
      <c r="F561" s="4" t="s">
        <v>327</v>
      </c>
      <c r="G561" s="43">
        <v>4800</v>
      </c>
      <c r="H561" s="44">
        <v>726</v>
      </c>
      <c r="I561" s="4" t="s">
        <v>553</v>
      </c>
      <c r="J561" s="4" t="s">
        <v>554</v>
      </c>
      <c r="K561" s="4" t="s">
        <v>2448</v>
      </c>
      <c r="L561" s="48" t="str">
        <f t="shared" si="16"/>
        <v>OC6416</v>
      </c>
      <c r="M561" s="47" t="str">
        <f t="shared" si="17"/>
        <v>PROGRAMAS DE SALUD</v>
      </c>
    </row>
    <row r="562" spans="1:13" x14ac:dyDescent="0.25">
      <c r="A562" s="38">
        <v>43835</v>
      </c>
      <c r="B562" s="39" t="s">
        <v>1093</v>
      </c>
      <c r="C562" s="45" t="s">
        <v>2985</v>
      </c>
      <c r="D562" s="49" t="s">
        <v>287</v>
      </c>
      <c r="E562" s="40">
        <v>5004303</v>
      </c>
      <c r="F562" s="39" t="s">
        <v>988</v>
      </c>
      <c r="G562" s="41">
        <v>7200</v>
      </c>
      <c r="H562" s="42">
        <v>147</v>
      </c>
      <c r="I562" s="39" t="s">
        <v>553</v>
      </c>
      <c r="J562" s="39" t="s">
        <v>554</v>
      </c>
      <c r="K562" s="39" t="s">
        <v>2448</v>
      </c>
      <c r="L562" s="47" t="str">
        <f t="shared" si="16"/>
        <v>OC9364</v>
      </c>
      <c r="M562" s="47" t="str">
        <f t="shared" si="17"/>
        <v>PROGRAMAS DE SALUD</v>
      </c>
    </row>
    <row r="563" spans="1:13" x14ac:dyDescent="0.25">
      <c r="A563" s="10">
        <v>43835</v>
      </c>
      <c r="B563" s="4" t="s">
        <v>1094</v>
      </c>
      <c r="C563" s="46" t="s">
        <v>2986</v>
      </c>
      <c r="D563" s="50" t="s">
        <v>287</v>
      </c>
      <c r="E563" s="26">
        <v>5004772</v>
      </c>
      <c r="F563" s="4" t="s">
        <v>304</v>
      </c>
      <c r="G563" s="43">
        <v>3200</v>
      </c>
      <c r="H563" s="44">
        <v>752</v>
      </c>
      <c r="I563" s="4" t="s">
        <v>553</v>
      </c>
      <c r="J563" s="4" t="s">
        <v>554</v>
      </c>
      <c r="K563" s="4" t="s">
        <v>2448</v>
      </c>
      <c r="L563" s="48" t="str">
        <f t="shared" si="16"/>
        <v>OC7718</v>
      </c>
      <c r="M563" s="47" t="str">
        <f t="shared" si="17"/>
        <v>PROGRAMAS DE SALUD</v>
      </c>
    </row>
    <row r="564" spans="1:13" x14ac:dyDescent="0.25">
      <c r="A564" s="38">
        <v>43835</v>
      </c>
      <c r="B564" s="39" t="s">
        <v>1095</v>
      </c>
      <c r="C564" s="45" t="s">
        <v>2987</v>
      </c>
      <c r="D564" s="49" t="s">
        <v>287</v>
      </c>
      <c r="E564" s="40">
        <v>5044397</v>
      </c>
      <c r="F564" s="39" t="s">
        <v>423</v>
      </c>
      <c r="G564" s="41">
        <v>1600</v>
      </c>
      <c r="H564" s="42">
        <v>1474</v>
      </c>
      <c r="I564" s="39" t="s">
        <v>1096</v>
      </c>
      <c r="J564" s="39" t="s">
        <v>1097</v>
      </c>
      <c r="K564" s="39" t="s">
        <v>2448</v>
      </c>
      <c r="L564" s="47" t="str">
        <f t="shared" si="16"/>
        <v>OC3736</v>
      </c>
      <c r="M564" s="47" t="str">
        <f t="shared" si="17"/>
        <v>PROGRAMAS DE SALUD</v>
      </c>
    </row>
    <row r="565" spans="1:13" x14ac:dyDescent="0.25">
      <c r="A565" s="10">
        <v>43835</v>
      </c>
      <c r="B565" s="4" t="s">
        <v>1098</v>
      </c>
      <c r="C565" s="46" t="s">
        <v>2988</v>
      </c>
      <c r="D565" s="50" t="s">
        <v>287</v>
      </c>
      <c r="E565" s="26">
        <v>5044397</v>
      </c>
      <c r="F565" s="4" t="s">
        <v>423</v>
      </c>
      <c r="G565" s="43">
        <v>8000</v>
      </c>
      <c r="H565" s="44">
        <v>720</v>
      </c>
      <c r="I565" s="4" t="s">
        <v>1099</v>
      </c>
      <c r="J565" s="4" t="s">
        <v>1100</v>
      </c>
      <c r="K565" s="4" t="s">
        <v>2448</v>
      </c>
      <c r="L565" s="48" t="str">
        <f t="shared" si="16"/>
        <v>OC9854</v>
      </c>
      <c r="M565" s="47" t="str">
        <f t="shared" si="17"/>
        <v>PROGRAMAS DE SALUD</v>
      </c>
    </row>
    <row r="566" spans="1:13" x14ac:dyDescent="0.25">
      <c r="A566" s="38">
        <v>43835</v>
      </c>
      <c r="B566" s="39" t="s">
        <v>1101</v>
      </c>
      <c r="C566" s="45" t="s">
        <v>2989</v>
      </c>
      <c r="D566" s="49" t="s">
        <v>287</v>
      </c>
      <c r="E566" s="40">
        <v>5004421</v>
      </c>
      <c r="F566" s="39" t="s">
        <v>292</v>
      </c>
      <c r="G566" s="41">
        <v>32</v>
      </c>
      <c r="H566" s="42">
        <v>529</v>
      </c>
      <c r="I566" s="39" t="s">
        <v>1099</v>
      </c>
      <c r="J566" s="39" t="s">
        <v>1100</v>
      </c>
      <c r="K566" s="39" t="s">
        <v>2448</v>
      </c>
      <c r="L566" s="47" t="str">
        <f t="shared" si="16"/>
        <v>OC8985</v>
      </c>
      <c r="M566" s="47" t="str">
        <f t="shared" si="17"/>
        <v>PROGRAMAS DE SALUD</v>
      </c>
    </row>
    <row r="567" spans="1:13" x14ac:dyDescent="0.25">
      <c r="A567" s="10">
        <v>43835</v>
      </c>
      <c r="B567" s="4" t="s">
        <v>1102</v>
      </c>
      <c r="C567" s="46" t="s">
        <v>2990</v>
      </c>
      <c r="D567" s="50" t="s">
        <v>287</v>
      </c>
      <c r="E567" s="26">
        <v>5044397</v>
      </c>
      <c r="F567" s="4" t="s">
        <v>423</v>
      </c>
      <c r="G567" s="43">
        <v>4800</v>
      </c>
      <c r="H567" s="44">
        <v>1000</v>
      </c>
      <c r="I567" s="4" t="s">
        <v>1103</v>
      </c>
      <c r="J567" s="4" t="s">
        <v>1104</v>
      </c>
      <c r="K567" s="4" t="s">
        <v>2448</v>
      </c>
      <c r="L567" s="48" t="str">
        <f t="shared" si="16"/>
        <v>OC1152</v>
      </c>
      <c r="M567" s="47" t="str">
        <f t="shared" si="17"/>
        <v>PROGRAMAS DE SALUD</v>
      </c>
    </row>
    <row r="568" spans="1:13" x14ac:dyDescent="0.25">
      <c r="A568" s="38">
        <v>43835</v>
      </c>
      <c r="B568" s="39" t="s">
        <v>1105</v>
      </c>
      <c r="C568" s="45" t="s">
        <v>2991</v>
      </c>
      <c r="D568" s="49" t="s">
        <v>287</v>
      </c>
      <c r="E568" s="40">
        <v>5002277</v>
      </c>
      <c r="F568" s="39" t="s">
        <v>566</v>
      </c>
      <c r="G568" s="41">
        <v>4000</v>
      </c>
      <c r="H568" s="42">
        <v>1206</v>
      </c>
      <c r="I568" s="39" t="s">
        <v>1103</v>
      </c>
      <c r="J568" s="39" t="s">
        <v>1104</v>
      </c>
      <c r="K568" s="39" t="s">
        <v>2448</v>
      </c>
      <c r="L568" s="47" t="str">
        <f t="shared" si="16"/>
        <v>OC8830</v>
      </c>
      <c r="M568" s="47" t="str">
        <f t="shared" si="17"/>
        <v>PROGRAMAS DE SALUD</v>
      </c>
    </row>
    <row r="569" spans="1:13" x14ac:dyDescent="0.25">
      <c r="A569" s="10">
        <v>43835</v>
      </c>
      <c r="B569" s="4" t="s">
        <v>1106</v>
      </c>
      <c r="C569" s="46" t="s">
        <v>2992</v>
      </c>
      <c r="D569" s="50" t="s">
        <v>287</v>
      </c>
      <c r="E569" s="26">
        <v>5044397</v>
      </c>
      <c r="F569" s="4" t="s">
        <v>423</v>
      </c>
      <c r="G569" s="43">
        <v>4800</v>
      </c>
      <c r="H569" s="44">
        <v>373</v>
      </c>
      <c r="I569" s="4" t="s">
        <v>1107</v>
      </c>
      <c r="J569" s="4" t="s">
        <v>1108</v>
      </c>
      <c r="K569" s="4" t="s">
        <v>2448</v>
      </c>
      <c r="L569" s="48" t="str">
        <f t="shared" si="16"/>
        <v>OC6095</v>
      </c>
      <c r="M569" s="47" t="str">
        <f t="shared" si="17"/>
        <v>PROGRAMAS DE SALUD</v>
      </c>
    </row>
    <row r="570" spans="1:13" x14ac:dyDescent="0.25">
      <c r="A570" s="38">
        <v>43835</v>
      </c>
      <c r="B570" s="39" t="s">
        <v>1109</v>
      </c>
      <c r="C570" s="45" t="s">
        <v>2993</v>
      </c>
      <c r="D570" s="49" t="s">
        <v>287</v>
      </c>
      <c r="E570" s="40">
        <v>5044397</v>
      </c>
      <c r="F570" s="39" t="s">
        <v>423</v>
      </c>
      <c r="G570" s="41">
        <v>4800</v>
      </c>
      <c r="H570" s="42">
        <v>884</v>
      </c>
      <c r="I570" s="39" t="s">
        <v>1110</v>
      </c>
      <c r="J570" s="39" t="s">
        <v>1111</v>
      </c>
      <c r="K570" s="39" t="s">
        <v>2448</v>
      </c>
      <c r="L570" s="47" t="str">
        <f t="shared" si="16"/>
        <v>OC1790</v>
      </c>
      <c r="M570" s="47" t="str">
        <f t="shared" si="17"/>
        <v>PROGRAMAS DE SALUD</v>
      </c>
    </row>
    <row r="571" spans="1:13" x14ac:dyDescent="0.25">
      <c r="A571" s="10">
        <v>43835</v>
      </c>
      <c r="B571" s="4" t="s">
        <v>1112</v>
      </c>
      <c r="C571" s="46" t="s">
        <v>2994</v>
      </c>
      <c r="D571" s="50" t="s">
        <v>287</v>
      </c>
      <c r="E571" s="26">
        <v>5044397</v>
      </c>
      <c r="F571" s="4" t="s">
        <v>423</v>
      </c>
      <c r="G571" s="43">
        <v>8000</v>
      </c>
      <c r="H571" s="44">
        <v>583</v>
      </c>
      <c r="I571" s="4" t="s">
        <v>985</v>
      </c>
      <c r="J571" s="4" t="s">
        <v>986</v>
      </c>
      <c r="K571" s="4" t="s">
        <v>2447</v>
      </c>
      <c r="L571" s="48" t="str">
        <f t="shared" si="16"/>
        <v>OC7716</v>
      </c>
      <c r="M571" s="47" t="str">
        <f t="shared" si="17"/>
        <v>PROGRAMAS DE SALUD</v>
      </c>
    </row>
    <row r="572" spans="1:13" x14ac:dyDescent="0.25">
      <c r="A572" s="38">
        <v>43835</v>
      </c>
      <c r="B572" s="39" t="s">
        <v>1113</v>
      </c>
      <c r="C572" s="45" t="s">
        <v>2995</v>
      </c>
      <c r="D572" s="49" t="s">
        <v>287</v>
      </c>
      <c r="E572" s="40">
        <v>5044397</v>
      </c>
      <c r="F572" s="39" t="s">
        <v>423</v>
      </c>
      <c r="G572" s="41">
        <v>3200</v>
      </c>
      <c r="H572" s="42">
        <v>310</v>
      </c>
      <c r="I572" s="39" t="s">
        <v>1114</v>
      </c>
      <c r="J572" s="39" t="s">
        <v>1115</v>
      </c>
      <c r="K572" s="39" t="s">
        <v>256</v>
      </c>
      <c r="L572" s="47" t="str">
        <f t="shared" si="16"/>
        <v>OC8094</v>
      </c>
      <c r="M572" s="47" t="str">
        <f t="shared" si="17"/>
        <v>PROGRAMAS DE SALUD</v>
      </c>
    </row>
    <row r="573" spans="1:13" x14ac:dyDescent="0.25">
      <c r="A573" s="10">
        <v>43835</v>
      </c>
      <c r="B573" s="4" t="s">
        <v>1116</v>
      </c>
      <c r="C573" s="46" t="s">
        <v>2996</v>
      </c>
      <c r="D573" s="50" t="s">
        <v>287</v>
      </c>
      <c r="E573" s="26">
        <v>5044397</v>
      </c>
      <c r="F573" s="4" t="s">
        <v>423</v>
      </c>
      <c r="G573" s="43">
        <v>3200</v>
      </c>
      <c r="H573" s="44">
        <v>489</v>
      </c>
      <c r="I573" s="4" t="s">
        <v>1117</v>
      </c>
      <c r="J573" s="4" t="s">
        <v>1118</v>
      </c>
      <c r="K573" s="4" t="s">
        <v>2448</v>
      </c>
      <c r="L573" s="48" t="str">
        <f t="shared" si="16"/>
        <v>OC4580</v>
      </c>
      <c r="M573" s="47" t="str">
        <f t="shared" si="17"/>
        <v>PROGRAMAS DE SALUD</v>
      </c>
    </row>
    <row r="574" spans="1:13" x14ac:dyDescent="0.25">
      <c r="A574" s="38">
        <v>43835</v>
      </c>
      <c r="B574" s="39" t="s">
        <v>1119</v>
      </c>
      <c r="C574" s="45" t="s">
        <v>2997</v>
      </c>
      <c r="D574" s="49" t="s">
        <v>287</v>
      </c>
      <c r="E574" s="40">
        <v>5044397</v>
      </c>
      <c r="F574" s="39" t="s">
        <v>423</v>
      </c>
      <c r="G574" s="41">
        <v>6400</v>
      </c>
      <c r="H574" s="42">
        <v>599</v>
      </c>
      <c r="I574" s="39" t="s">
        <v>436</v>
      </c>
      <c r="J574" s="39" t="s">
        <v>437</v>
      </c>
      <c r="K574" s="39" t="s">
        <v>2447</v>
      </c>
      <c r="L574" s="47" t="str">
        <f t="shared" si="16"/>
        <v>OC3180</v>
      </c>
      <c r="M574" s="47" t="str">
        <f t="shared" si="17"/>
        <v>PROGRAMAS DE SALUD</v>
      </c>
    </row>
    <row r="575" spans="1:13" x14ac:dyDescent="0.25">
      <c r="A575" s="10">
        <v>43835</v>
      </c>
      <c r="B575" s="4" t="s">
        <v>1120</v>
      </c>
      <c r="C575" s="46" t="s">
        <v>2998</v>
      </c>
      <c r="D575" s="50" t="s">
        <v>287</v>
      </c>
      <c r="E575" s="26">
        <v>5004421</v>
      </c>
      <c r="F575" s="4" t="s">
        <v>292</v>
      </c>
      <c r="G575" s="43">
        <v>32</v>
      </c>
      <c r="H575" s="44">
        <v>382</v>
      </c>
      <c r="I575" s="4" t="s">
        <v>1099</v>
      </c>
      <c r="J575" s="4" t="s">
        <v>1100</v>
      </c>
      <c r="K575" s="4" t="s">
        <v>2448</v>
      </c>
      <c r="L575" s="48" t="str">
        <f t="shared" si="16"/>
        <v>OC1830</v>
      </c>
      <c r="M575" s="47" t="str">
        <f t="shared" si="17"/>
        <v>PROGRAMAS DE SALUD</v>
      </c>
    </row>
    <row r="576" spans="1:13" x14ac:dyDescent="0.25">
      <c r="A576" s="38">
        <v>43835</v>
      </c>
      <c r="B576" s="39" t="s">
        <v>1121</v>
      </c>
      <c r="C576" s="45" t="s">
        <v>2999</v>
      </c>
      <c r="D576" s="49" t="s">
        <v>287</v>
      </c>
      <c r="E576" s="40">
        <v>5044288</v>
      </c>
      <c r="F576" s="39" t="s">
        <v>288</v>
      </c>
      <c r="G576" s="41">
        <v>3840</v>
      </c>
      <c r="H576" s="42">
        <v>1211</v>
      </c>
      <c r="I576" s="39" t="s">
        <v>1099</v>
      </c>
      <c r="J576" s="39" t="s">
        <v>1100</v>
      </c>
      <c r="K576" s="39" t="s">
        <v>2448</v>
      </c>
      <c r="L576" s="47" t="str">
        <f t="shared" si="16"/>
        <v>OC594</v>
      </c>
      <c r="M576" s="47" t="str">
        <f t="shared" si="17"/>
        <v>PROGRAMAS DE SALUD</v>
      </c>
    </row>
    <row r="577" spans="1:13" x14ac:dyDescent="0.25">
      <c r="A577" s="10">
        <v>43835</v>
      </c>
      <c r="B577" s="4" t="s">
        <v>1122</v>
      </c>
      <c r="C577" s="46" t="s">
        <v>3000</v>
      </c>
      <c r="D577" s="50" t="s">
        <v>287</v>
      </c>
      <c r="E577" s="26">
        <v>5045947</v>
      </c>
      <c r="F577" s="4" t="s">
        <v>308</v>
      </c>
      <c r="G577" s="43">
        <v>1600</v>
      </c>
      <c r="H577" s="44">
        <v>1004</v>
      </c>
      <c r="I577" s="4" t="s">
        <v>1099</v>
      </c>
      <c r="J577" s="4" t="s">
        <v>1100</v>
      </c>
      <c r="K577" s="4" t="s">
        <v>2447</v>
      </c>
      <c r="L577" s="48" t="str">
        <f t="shared" si="16"/>
        <v>OC3639</v>
      </c>
      <c r="M577" s="47" t="str">
        <f t="shared" si="17"/>
        <v>PROGRAMAS DE SALUD</v>
      </c>
    </row>
    <row r="578" spans="1:13" x14ac:dyDescent="0.25">
      <c r="A578" s="38">
        <v>43835</v>
      </c>
      <c r="B578" s="39" t="s">
        <v>1123</v>
      </c>
      <c r="C578" s="45" t="s">
        <v>3001</v>
      </c>
      <c r="D578" s="49" t="s">
        <v>287</v>
      </c>
      <c r="E578" s="40">
        <v>5044288</v>
      </c>
      <c r="F578" s="39" t="s">
        <v>288</v>
      </c>
      <c r="G578" s="41">
        <v>1440</v>
      </c>
      <c r="H578" s="42">
        <v>156</v>
      </c>
      <c r="I578" s="39" t="s">
        <v>1103</v>
      </c>
      <c r="J578" s="39" t="s">
        <v>1104</v>
      </c>
      <c r="K578" s="39" t="s">
        <v>2448</v>
      </c>
      <c r="L578" s="47" t="str">
        <f t="shared" si="16"/>
        <v>OC9032</v>
      </c>
      <c r="M578" s="47" t="str">
        <f t="shared" si="17"/>
        <v>PROGRAMAS DE SALUD</v>
      </c>
    </row>
    <row r="579" spans="1:13" x14ac:dyDescent="0.25">
      <c r="A579" s="10">
        <v>43835</v>
      </c>
      <c r="B579" s="4" t="s">
        <v>1124</v>
      </c>
      <c r="C579" s="46" t="s">
        <v>3002</v>
      </c>
      <c r="D579" s="50" t="s">
        <v>287</v>
      </c>
      <c r="E579" s="26">
        <v>5045507</v>
      </c>
      <c r="F579" s="4" t="s">
        <v>1125</v>
      </c>
      <c r="G579" s="43">
        <v>179</v>
      </c>
      <c r="H579" s="44">
        <v>1399</v>
      </c>
      <c r="I579" s="4" t="s">
        <v>1107</v>
      </c>
      <c r="J579" s="4" t="s">
        <v>1108</v>
      </c>
      <c r="K579" s="4" t="s">
        <v>2448</v>
      </c>
      <c r="L579" s="48" t="str">
        <f t="shared" si="16"/>
        <v>OC4296</v>
      </c>
      <c r="M579" s="47" t="str">
        <f t="shared" si="17"/>
        <v>PROGRAMAS DE SALUD</v>
      </c>
    </row>
    <row r="580" spans="1:13" x14ac:dyDescent="0.25">
      <c r="A580" s="38">
        <v>43835</v>
      </c>
      <c r="B580" s="39" t="s">
        <v>1126</v>
      </c>
      <c r="C580" s="45" t="s">
        <v>3003</v>
      </c>
      <c r="D580" s="49" t="s">
        <v>287</v>
      </c>
      <c r="E580" s="40">
        <v>5041817</v>
      </c>
      <c r="F580" s="39" t="s">
        <v>333</v>
      </c>
      <c r="G580" s="41">
        <v>1600</v>
      </c>
      <c r="H580" s="42">
        <v>714</v>
      </c>
      <c r="I580" s="39" t="s">
        <v>1107</v>
      </c>
      <c r="J580" s="39" t="s">
        <v>1108</v>
      </c>
      <c r="K580" s="39" t="s">
        <v>256</v>
      </c>
      <c r="L580" s="47" t="str">
        <f t="shared" si="16"/>
        <v>OC6949</v>
      </c>
      <c r="M580" s="47" t="str">
        <f t="shared" si="17"/>
        <v>PROGRAMAS DE SALUD</v>
      </c>
    </row>
    <row r="581" spans="1:13" x14ac:dyDescent="0.25">
      <c r="A581" s="10">
        <v>43835</v>
      </c>
      <c r="B581" s="4" t="s">
        <v>1127</v>
      </c>
      <c r="C581" s="46" t="s">
        <v>3004</v>
      </c>
      <c r="D581" s="50" t="s">
        <v>287</v>
      </c>
      <c r="E581" s="26">
        <v>5042005</v>
      </c>
      <c r="F581" s="4" t="s">
        <v>331</v>
      </c>
      <c r="G581" s="43">
        <v>1600</v>
      </c>
      <c r="H581" s="44">
        <v>753</v>
      </c>
      <c r="I581" s="4" t="s">
        <v>1107</v>
      </c>
      <c r="J581" s="4" t="s">
        <v>1108</v>
      </c>
      <c r="K581" s="4" t="s">
        <v>2448</v>
      </c>
      <c r="L581" s="48" t="str">
        <f t="shared" si="16"/>
        <v>OC9229</v>
      </c>
      <c r="M581" s="47" t="str">
        <f t="shared" si="17"/>
        <v>PROGRAMAS DE SALUD</v>
      </c>
    </row>
    <row r="582" spans="1:13" x14ac:dyDescent="0.25">
      <c r="A582" s="38">
        <v>43835</v>
      </c>
      <c r="B582" s="39" t="s">
        <v>1128</v>
      </c>
      <c r="C582" s="45" t="s">
        <v>2786</v>
      </c>
      <c r="D582" s="49" t="s">
        <v>287</v>
      </c>
      <c r="E582" s="40">
        <v>5042006</v>
      </c>
      <c r="F582" s="39" t="s">
        <v>593</v>
      </c>
      <c r="G582" s="41">
        <v>1600</v>
      </c>
      <c r="H582" s="42">
        <v>989</v>
      </c>
      <c r="I582" s="39" t="s">
        <v>1107</v>
      </c>
      <c r="J582" s="39" t="s">
        <v>1108</v>
      </c>
      <c r="K582" s="39" t="s">
        <v>2448</v>
      </c>
      <c r="L582" s="47" t="str">
        <f t="shared" si="16"/>
        <v>OC1863</v>
      </c>
      <c r="M582" s="47" t="str">
        <f t="shared" si="17"/>
        <v>PROGRAMAS DE SALUD</v>
      </c>
    </row>
    <row r="583" spans="1:13" x14ac:dyDescent="0.25">
      <c r="A583" s="10">
        <v>43835</v>
      </c>
      <c r="B583" s="4" t="s">
        <v>1129</v>
      </c>
      <c r="C583" s="46" t="s">
        <v>3005</v>
      </c>
      <c r="D583" s="50" t="s">
        <v>287</v>
      </c>
      <c r="E583" s="26">
        <v>5002829</v>
      </c>
      <c r="F583" s="4" t="s">
        <v>336</v>
      </c>
      <c r="G583" s="43">
        <v>1200</v>
      </c>
      <c r="H583" s="44">
        <v>542</v>
      </c>
      <c r="I583" s="4" t="s">
        <v>1107</v>
      </c>
      <c r="J583" s="4" t="s">
        <v>1108</v>
      </c>
      <c r="K583" s="4" t="s">
        <v>2447</v>
      </c>
      <c r="L583" s="48" t="str">
        <f t="shared" si="16"/>
        <v>OC2202</v>
      </c>
      <c r="M583" s="47" t="str">
        <f t="shared" si="17"/>
        <v>PROGRAMAS DE SALUD</v>
      </c>
    </row>
    <row r="584" spans="1:13" x14ac:dyDescent="0.25">
      <c r="A584" s="38">
        <v>43835</v>
      </c>
      <c r="B584" s="39" t="s">
        <v>1130</v>
      </c>
      <c r="C584" s="45" t="s">
        <v>3006</v>
      </c>
      <c r="D584" s="49" t="s">
        <v>287</v>
      </c>
      <c r="E584" s="40">
        <v>5044288</v>
      </c>
      <c r="F584" s="39" t="s">
        <v>288</v>
      </c>
      <c r="G584" s="41">
        <v>1632</v>
      </c>
      <c r="H584" s="42">
        <v>480</v>
      </c>
      <c r="I584" s="39" t="s">
        <v>1107</v>
      </c>
      <c r="J584" s="39" t="s">
        <v>1108</v>
      </c>
      <c r="K584" s="39" t="s">
        <v>256</v>
      </c>
      <c r="L584" s="47" t="str">
        <f t="shared" si="16"/>
        <v>OC6119</v>
      </c>
      <c r="M584" s="47" t="str">
        <f t="shared" si="17"/>
        <v>PROGRAMAS DE SALUD</v>
      </c>
    </row>
    <row r="585" spans="1:13" x14ac:dyDescent="0.25">
      <c r="A585" s="10">
        <v>43835</v>
      </c>
      <c r="B585" s="4" t="s">
        <v>1131</v>
      </c>
      <c r="C585" s="46" t="s">
        <v>3007</v>
      </c>
      <c r="D585" s="50" t="s">
        <v>287</v>
      </c>
      <c r="E585" s="26">
        <v>5002829</v>
      </c>
      <c r="F585" s="4" t="s">
        <v>336</v>
      </c>
      <c r="G585" s="43">
        <v>400</v>
      </c>
      <c r="H585" s="44">
        <v>1175</v>
      </c>
      <c r="I585" s="4" t="s">
        <v>1107</v>
      </c>
      <c r="J585" s="4" t="s">
        <v>1108</v>
      </c>
      <c r="K585" s="4" t="s">
        <v>2448</v>
      </c>
      <c r="L585" s="48" t="str">
        <f t="shared" si="16"/>
        <v>OC7876</v>
      </c>
      <c r="M585" s="47" t="str">
        <f t="shared" si="17"/>
        <v>PROGRAMAS DE SALUD</v>
      </c>
    </row>
    <row r="586" spans="1:13" x14ac:dyDescent="0.25">
      <c r="A586" s="38">
        <v>43835</v>
      </c>
      <c r="B586" s="39" t="s">
        <v>1132</v>
      </c>
      <c r="C586" s="45" t="s">
        <v>3008</v>
      </c>
      <c r="D586" s="49" t="s">
        <v>287</v>
      </c>
      <c r="E586" s="40">
        <v>5045506</v>
      </c>
      <c r="F586" s="39" t="s">
        <v>669</v>
      </c>
      <c r="G586" s="41">
        <v>179</v>
      </c>
      <c r="H586" s="42">
        <v>1248</v>
      </c>
      <c r="I586" s="39" t="s">
        <v>1107</v>
      </c>
      <c r="J586" s="39" t="s">
        <v>1108</v>
      </c>
      <c r="K586" s="39" t="s">
        <v>2447</v>
      </c>
      <c r="L586" s="47" t="str">
        <f t="shared" si="16"/>
        <v>OC5856</v>
      </c>
      <c r="M586" s="47" t="str">
        <f t="shared" si="17"/>
        <v>PROGRAMAS DE SALUD</v>
      </c>
    </row>
    <row r="587" spans="1:13" x14ac:dyDescent="0.25">
      <c r="A587" s="10">
        <v>43835</v>
      </c>
      <c r="B587" s="4" t="s">
        <v>1133</v>
      </c>
      <c r="C587" s="46" t="s">
        <v>3009</v>
      </c>
      <c r="D587" s="50" t="s">
        <v>287</v>
      </c>
      <c r="E587" s="26">
        <v>5045946</v>
      </c>
      <c r="F587" s="4" t="s">
        <v>617</v>
      </c>
      <c r="G587" s="43">
        <v>1600</v>
      </c>
      <c r="H587" s="44">
        <v>1444</v>
      </c>
      <c r="I587" s="4" t="s">
        <v>1107</v>
      </c>
      <c r="J587" s="4" t="s">
        <v>1108</v>
      </c>
      <c r="K587" s="4" t="s">
        <v>2448</v>
      </c>
      <c r="L587" s="48" t="str">
        <f t="shared" ref="L587:M650" si="18">LEFT(C587,FIND("-",C587,1)-1)</f>
        <v>OC3436</v>
      </c>
      <c r="M587" s="47" t="str">
        <f t="shared" ref="M587:M650" si="19">IF(LEFT(D587,1)="H","HOSPITALES GENERALES","PROGRAMAS DE SALUD")</f>
        <v>PROGRAMAS DE SALUD</v>
      </c>
    </row>
    <row r="588" spans="1:13" x14ac:dyDescent="0.25">
      <c r="A588" s="38">
        <v>43835</v>
      </c>
      <c r="B588" s="39" t="s">
        <v>1134</v>
      </c>
      <c r="C588" s="45" t="s">
        <v>3010</v>
      </c>
      <c r="D588" s="49" t="s">
        <v>287</v>
      </c>
      <c r="E588" s="40">
        <v>5048154</v>
      </c>
      <c r="F588" s="39" t="s">
        <v>310</v>
      </c>
      <c r="G588" s="41">
        <v>48</v>
      </c>
      <c r="H588" s="42">
        <v>930</v>
      </c>
      <c r="I588" s="39" t="s">
        <v>1107</v>
      </c>
      <c r="J588" s="39" t="s">
        <v>1108</v>
      </c>
      <c r="K588" s="39" t="s">
        <v>2447</v>
      </c>
      <c r="L588" s="47" t="str">
        <f t="shared" si="18"/>
        <v>OC4402</v>
      </c>
      <c r="M588" s="47" t="str">
        <f t="shared" si="19"/>
        <v>PROGRAMAS DE SALUD</v>
      </c>
    </row>
    <row r="589" spans="1:13" x14ac:dyDescent="0.25">
      <c r="A589" s="10">
        <v>43835</v>
      </c>
      <c r="B589" s="4" t="s">
        <v>1135</v>
      </c>
      <c r="C589" s="46" t="s">
        <v>3011</v>
      </c>
      <c r="D589" s="50" t="s">
        <v>287</v>
      </c>
      <c r="E589" s="26">
        <v>5072480</v>
      </c>
      <c r="F589" s="4" t="s">
        <v>609</v>
      </c>
      <c r="G589" s="43">
        <v>10</v>
      </c>
      <c r="H589" s="44">
        <v>1044</v>
      </c>
      <c r="I589" s="4" t="s">
        <v>1107</v>
      </c>
      <c r="J589" s="4" t="s">
        <v>1108</v>
      </c>
      <c r="K589" s="4" t="s">
        <v>2448</v>
      </c>
      <c r="L589" s="48" t="str">
        <f t="shared" si="18"/>
        <v>OC7789</v>
      </c>
      <c r="M589" s="47" t="str">
        <f t="shared" si="19"/>
        <v>PROGRAMAS DE SALUD</v>
      </c>
    </row>
    <row r="590" spans="1:13" x14ac:dyDescent="0.25">
      <c r="A590" s="38">
        <v>43835</v>
      </c>
      <c r="B590" s="39" t="s">
        <v>1136</v>
      </c>
      <c r="C590" s="45" t="s">
        <v>3012</v>
      </c>
      <c r="D590" s="49" t="s">
        <v>287</v>
      </c>
      <c r="E590" s="40">
        <v>5041760</v>
      </c>
      <c r="F590" s="39" t="s">
        <v>613</v>
      </c>
      <c r="G590" s="41">
        <v>3840</v>
      </c>
      <c r="H590" s="42">
        <v>52</v>
      </c>
      <c r="I590" s="39" t="s">
        <v>1107</v>
      </c>
      <c r="J590" s="39" t="s">
        <v>1108</v>
      </c>
      <c r="K590" s="39" t="s">
        <v>2447</v>
      </c>
      <c r="L590" s="47" t="str">
        <f t="shared" si="18"/>
        <v>OC7710</v>
      </c>
      <c r="M590" s="47" t="str">
        <f t="shared" si="19"/>
        <v>PROGRAMAS DE SALUD</v>
      </c>
    </row>
    <row r="591" spans="1:13" x14ac:dyDescent="0.25">
      <c r="A591" s="10">
        <v>43835</v>
      </c>
      <c r="B591" s="4" t="s">
        <v>1137</v>
      </c>
      <c r="C591" s="46" t="s">
        <v>3013</v>
      </c>
      <c r="D591" s="50" t="s">
        <v>287</v>
      </c>
      <c r="E591" s="26">
        <v>5004415</v>
      </c>
      <c r="F591" s="4" t="s">
        <v>296</v>
      </c>
      <c r="G591" s="43">
        <v>2</v>
      </c>
      <c r="H591" s="44">
        <v>1442</v>
      </c>
      <c r="I591" s="4" t="s">
        <v>1107</v>
      </c>
      <c r="J591" s="4" t="s">
        <v>1108</v>
      </c>
      <c r="K591" s="4" t="s">
        <v>2447</v>
      </c>
      <c r="L591" s="48" t="str">
        <f t="shared" si="18"/>
        <v>OC2378</v>
      </c>
      <c r="M591" s="47" t="str">
        <f t="shared" si="19"/>
        <v>PROGRAMAS DE SALUD</v>
      </c>
    </row>
    <row r="592" spans="1:13" x14ac:dyDescent="0.25">
      <c r="A592" s="38">
        <v>43835</v>
      </c>
      <c r="B592" s="39" t="s">
        <v>1138</v>
      </c>
      <c r="C592" s="45" t="s">
        <v>3014</v>
      </c>
      <c r="D592" s="49" t="s">
        <v>287</v>
      </c>
      <c r="E592" s="40">
        <v>5045409</v>
      </c>
      <c r="F592" s="39" t="s">
        <v>606</v>
      </c>
      <c r="G592" s="41">
        <v>480</v>
      </c>
      <c r="H592" s="42">
        <v>662</v>
      </c>
      <c r="I592" s="39" t="s">
        <v>1107</v>
      </c>
      <c r="J592" s="39" t="s">
        <v>1108</v>
      </c>
      <c r="K592" s="39" t="s">
        <v>2448</v>
      </c>
      <c r="L592" s="47" t="str">
        <f t="shared" si="18"/>
        <v>OC8996</v>
      </c>
      <c r="M592" s="47" t="str">
        <f t="shared" si="19"/>
        <v>PROGRAMAS DE SALUD</v>
      </c>
    </row>
    <row r="593" spans="1:13" x14ac:dyDescent="0.25">
      <c r="A593" s="10">
        <v>43835</v>
      </c>
      <c r="B593" s="4" t="s">
        <v>1139</v>
      </c>
      <c r="C593" s="46" t="s">
        <v>3015</v>
      </c>
      <c r="D593" s="50" t="s">
        <v>287</v>
      </c>
      <c r="E593" s="26">
        <v>5003305</v>
      </c>
      <c r="F593" s="4" t="s">
        <v>325</v>
      </c>
      <c r="G593" s="43">
        <v>2400</v>
      </c>
      <c r="H593" s="44">
        <v>1364</v>
      </c>
      <c r="I593" s="4" t="s">
        <v>1107</v>
      </c>
      <c r="J593" s="4" t="s">
        <v>1108</v>
      </c>
      <c r="K593" s="4" t="s">
        <v>256</v>
      </c>
      <c r="L593" s="48" t="str">
        <f t="shared" si="18"/>
        <v>OC4038</v>
      </c>
      <c r="M593" s="47" t="str">
        <f t="shared" si="19"/>
        <v>PROGRAMAS DE SALUD</v>
      </c>
    </row>
    <row r="594" spans="1:13" x14ac:dyDescent="0.25">
      <c r="A594" s="38">
        <v>43835</v>
      </c>
      <c r="B594" s="39" t="s">
        <v>1140</v>
      </c>
      <c r="C594" s="45" t="s">
        <v>3016</v>
      </c>
      <c r="D594" s="49" t="s">
        <v>287</v>
      </c>
      <c r="E594" s="40">
        <v>5004772</v>
      </c>
      <c r="F594" s="39" t="s">
        <v>304</v>
      </c>
      <c r="G594" s="41">
        <v>400</v>
      </c>
      <c r="H594" s="42">
        <v>229</v>
      </c>
      <c r="I594" s="39" t="s">
        <v>1107</v>
      </c>
      <c r="J594" s="39" t="s">
        <v>1108</v>
      </c>
      <c r="K594" s="39" t="s">
        <v>2448</v>
      </c>
      <c r="L594" s="47" t="str">
        <f t="shared" si="18"/>
        <v>OC4144</v>
      </c>
      <c r="M594" s="47" t="str">
        <f t="shared" si="19"/>
        <v>PROGRAMAS DE SALUD</v>
      </c>
    </row>
    <row r="595" spans="1:13" x14ac:dyDescent="0.25">
      <c r="A595" s="10">
        <v>43835</v>
      </c>
      <c r="B595" s="4" t="s">
        <v>1141</v>
      </c>
      <c r="C595" s="46" t="s">
        <v>3017</v>
      </c>
      <c r="D595" s="50" t="s">
        <v>287</v>
      </c>
      <c r="E595" s="26">
        <v>5002830</v>
      </c>
      <c r="F595" s="4" t="s">
        <v>327</v>
      </c>
      <c r="G595" s="43">
        <v>2000</v>
      </c>
      <c r="H595" s="44">
        <v>704</v>
      </c>
      <c r="I595" s="4" t="s">
        <v>1107</v>
      </c>
      <c r="J595" s="4" t="s">
        <v>1108</v>
      </c>
      <c r="K595" s="4" t="s">
        <v>2447</v>
      </c>
      <c r="L595" s="48" t="str">
        <f t="shared" si="18"/>
        <v>OC5546</v>
      </c>
      <c r="M595" s="47" t="str">
        <f t="shared" si="19"/>
        <v>PROGRAMAS DE SALUD</v>
      </c>
    </row>
    <row r="596" spans="1:13" x14ac:dyDescent="0.25">
      <c r="A596" s="38">
        <v>43835</v>
      </c>
      <c r="B596" s="39" t="s">
        <v>1142</v>
      </c>
      <c r="C596" s="45" t="s">
        <v>3018</v>
      </c>
      <c r="D596" s="49" t="s">
        <v>287</v>
      </c>
      <c r="E596" s="40">
        <v>5006073</v>
      </c>
      <c r="F596" s="39" t="s">
        <v>611</v>
      </c>
      <c r="G596" s="41">
        <v>1600</v>
      </c>
      <c r="H596" s="42">
        <v>1195</v>
      </c>
      <c r="I596" s="39" t="s">
        <v>1107</v>
      </c>
      <c r="J596" s="39" t="s">
        <v>1108</v>
      </c>
      <c r="K596" s="39" t="s">
        <v>256</v>
      </c>
      <c r="L596" s="47" t="str">
        <f t="shared" si="18"/>
        <v>OC9907</v>
      </c>
      <c r="M596" s="47" t="str">
        <f t="shared" si="19"/>
        <v>PROGRAMAS DE SALUD</v>
      </c>
    </row>
    <row r="597" spans="1:13" x14ac:dyDescent="0.25">
      <c r="A597" s="10">
        <v>43835</v>
      </c>
      <c r="B597" s="4" t="s">
        <v>1143</v>
      </c>
      <c r="C597" s="46" t="s">
        <v>3019</v>
      </c>
      <c r="D597" s="50" t="s">
        <v>287</v>
      </c>
      <c r="E597" s="26">
        <v>5003360</v>
      </c>
      <c r="F597" s="4" t="s">
        <v>715</v>
      </c>
      <c r="G597" s="43">
        <v>1600</v>
      </c>
      <c r="H597" s="44">
        <v>182</v>
      </c>
      <c r="I597" s="4" t="s">
        <v>1107</v>
      </c>
      <c r="J597" s="4" t="s">
        <v>1108</v>
      </c>
      <c r="K597" s="4" t="s">
        <v>2447</v>
      </c>
      <c r="L597" s="48" t="str">
        <f t="shared" si="18"/>
        <v>OC1469</v>
      </c>
      <c r="M597" s="47" t="str">
        <f t="shared" si="19"/>
        <v>PROGRAMAS DE SALUD</v>
      </c>
    </row>
    <row r="598" spans="1:13" x14ac:dyDescent="0.25">
      <c r="A598" s="38">
        <v>43835</v>
      </c>
      <c r="B598" s="39" t="s">
        <v>1144</v>
      </c>
      <c r="C598" s="45" t="s">
        <v>3020</v>
      </c>
      <c r="D598" s="49" t="s">
        <v>287</v>
      </c>
      <c r="E598" s="40">
        <v>5003393</v>
      </c>
      <c r="F598" s="39" t="s">
        <v>604</v>
      </c>
      <c r="G598" s="41">
        <v>1200</v>
      </c>
      <c r="H598" s="42">
        <v>395</v>
      </c>
      <c r="I598" s="39" t="s">
        <v>1107</v>
      </c>
      <c r="J598" s="39" t="s">
        <v>1108</v>
      </c>
      <c r="K598" s="39" t="s">
        <v>2448</v>
      </c>
      <c r="L598" s="47" t="str">
        <f t="shared" si="18"/>
        <v>OC2824</v>
      </c>
      <c r="M598" s="47" t="str">
        <f t="shared" si="19"/>
        <v>PROGRAMAS DE SALUD</v>
      </c>
    </row>
    <row r="599" spans="1:13" x14ac:dyDescent="0.25">
      <c r="A599" s="10">
        <v>43835</v>
      </c>
      <c r="B599" s="4" t="s">
        <v>1145</v>
      </c>
      <c r="C599" s="46" t="s">
        <v>3021</v>
      </c>
      <c r="D599" s="50" t="s">
        <v>287</v>
      </c>
      <c r="E599" s="26">
        <v>5003624</v>
      </c>
      <c r="F599" s="4" t="s">
        <v>596</v>
      </c>
      <c r="G599" s="43">
        <v>480</v>
      </c>
      <c r="H599" s="44">
        <v>584</v>
      </c>
      <c r="I599" s="4" t="s">
        <v>1107</v>
      </c>
      <c r="J599" s="4" t="s">
        <v>1108</v>
      </c>
      <c r="K599" s="4" t="s">
        <v>2447</v>
      </c>
      <c r="L599" s="48" t="str">
        <f t="shared" si="18"/>
        <v>OC5766</v>
      </c>
      <c r="M599" s="47" t="str">
        <f t="shared" si="19"/>
        <v>PROGRAMAS DE SALUD</v>
      </c>
    </row>
    <row r="600" spans="1:13" x14ac:dyDescent="0.25">
      <c r="A600" s="38">
        <v>43835</v>
      </c>
      <c r="B600" s="39" t="s">
        <v>1146</v>
      </c>
      <c r="C600" s="45" t="s">
        <v>3022</v>
      </c>
      <c r="D600" s="49" t="s">
        <v>287</v>
      </c>
      <c r="E600" s="40">
        <v>5004421</v>
      </c>
      <c r="F600" s="39" t="s">
        <v>292</v>
      </c>
      <c r="G600" s="41">
        <v>10</v>
      </c>
      <c r="H600" s="42">
        <v>1067</v>
      </c>
      <c r="I600" s="39" t="s">
        <v>1107</v>
      </c>
      <c r="J600" s="39" t="s">
        <v>1108</v>
      </c>
      <c r="K600" s="39" t="s">
        <v>2448</v>
      </c>
      <c r="L600" s="47" t="str">
        <f t="shared" si="18"/>
        <v>OC6215</v>
      </c>
      <c r="M600" s="47" t="str">
        <f t="shared" si="19"/>
        <v>PROGRAMAS DE SALUD</v>
      </c>
    </row>
    <row r="601" spans="1:13" x14ac:dyDescent="0.25">
      <c r="A601" s="10">
        <v>43835</v>
      </c>
      <c r="B601" s="4" t="s">
        <v>1147</v>
      </c>
      <c r="C601" s="46" t="s">
        <v>3023</v>
      </c>
      <c r="D601" s="50" t="s">
        <v>287</v>
      </c>
      <c r="E601" s="26">
        <v>5004772</v>
      </c>
      <c r="F601" s="4" t="s">
        <v>304</v>
      </c>
      <c r="G601" s="43">
        <v>1200</v>
      </c>
      <c r="H601" s="44">
        <v>521</v>
      </c>
      <c r="I601" s="4" t="s">
        <v>1107</v>
      </c>
      <c r="J601" s="4" t="s">
        <v>1108</v>
      </c>
      <c r="K601" s="4" t="s">
        <v>2448</v>
      </c>
      <c r="L601" s="48" t="str">
        <f t="shared" si="18"/>
        <v>OC6616</v>
      </c>
      <c r="M601" s="47" t="str">
        <f t="shared" si="19"/>
        <v>PROGRAMAS DE SALUD</v>
      </c>
    </row>
    <row r="602" spans="1:13" x14ac:dyDescent="0.25">
      <c r="A602" s="38">
        <v>43835</v>
      </c>
      <c r="B602" s="39" t="s">
        <v>1148</v>
      </c>
      <c r="C602" s="45" t="s">
        <v>3024</v>
      </c>
      <c r="D602" s="49" t="s">
        <v>287</v>
      </c>
      <c r="E602" s="40">
        <v>5005355</v>
      </c>
      <c r="F602" s="39" t="s">
        <v>628</v>
      </c>
      <c r="G602" s="41">
        <v>1600</v>
      </c>
      <c r="H602" s="42">
        <v>301</v>
      </c>
      <c r="I602" s="39" t="s">
        <v>1107</v>
      </c>
      <c r="J602" s="39" t="s">
        <v>1108</v>
      </c>
      <c r="K602" s="39" t="s">
        <v>2447</v>
      </c>
      <c r="L602" s="47" t="str">
        <f t="shared" si="18"/>
        <v>OC1653</v>
      </c>
      <c r="M602" s="47" t="str">
        <f t="shared" si="19"/>
        <v>PROGRAMAS DE SALUD</v>
      </c>
    </row>
    <row r="603" spans="1:13" x14ac:dyDescent="0.25">
      <c r="A603" s="10">
        <v>43835</v>
      </c>
      <c r="B603" s="4" t="s">
        <v>1149</v>
      </c>
      <c r="C603" s="46" t="s">
        <v>3025</v>
      </c>
      <c r="D603" s="50" t="s">
        <v>287</v>
      </c>
      <c r="E603" s="26">
        <v>5005970</v>
      </c>
      <c r="F603" s="4" t="s">
        <v>316</v>
      </c>
      <c r="G603" s="43">
        <v>77</v>
      </c>
      <c r="H603" s="44">
        <v>1019</v>
      </c>
      <c r="I603" s="4" t="s">
        <v>1107</v>
      </c>
      <c r="J603" s="4" t="s">
        <v>1108</v>
      </c>
      <c r="K603" s="4" t="s">
        <v>256</v>
      </c>
      <c r="L603" s="48" t="str">
        <f t="shared" si="18"/>
        <v>OC5324</v>
      </c>
      <c r="M603" s="47" t="str">
        <f t="shared" si="19"/>
        <v>PROGRAMAS DE SALUD</v>
      </c>
    </row>
    <row r="604" spans="1:13" x14ac:dyDescent="0.25">
      <c r="A604" s="38">
        <v>43835</v>
      </c>
      <c r="B604" s="39" t="s">
        <v>1150</v>
      </c>
      <c r="C604" s="45" t="s">
        <v>3026</v>
      </c>
      <c r="D604" s="49" t="s">
        <v>287</v>
      </c>
      <c r="E604" s="40">
        <v>5002277</v>
      </c>
      <c r="F604" s="39" t="s">
        <v>566</v>
      </c>
      <c r="G604" s="41">
        <v>2400</v>
      </c>
      <c r="H604" s="42">
        <v>1344</v>
      </c>
      <c r="I604" s="39" t="s">
        <v>1107</v>
      </c>
      <c r="J604" s="39" t="s">
        <v>1108</v>
      </c>
      <c r="K604" s="39" t="s">
        <v>2447</v>
      </c>
      <c r="L604" s="47" t="str">
        <f t="shared" si="18"/>
        <v>OC7831</v>
      </c>
      <c r="M604" s="47" t="str">
        <f t="shared" si="19"/>
        <v>PROGRAMAS DE SALUD</v>
      </c>
    </row>
    <row r="605" spans="1:13" x14ac:dyDescent="0.25">
      <c r="A605" s="10">
        <v>43835</v>
      </c>
      <c r="B605" s="4" t="s">
        <v>1151</v>
      </c>
      <c r="C605" s="46" t="s">
        <v>3027</v>
      </c>
      <c r="D605" s="50" t="s">
        <v>287</v>
      </c>
      <c r="E605" s="26">
        <v>5002277</v>
      </c>
      <c r="F605" s="4" t="s">
        <v>566</v>
      </c>
      <c r="G605" s="43">
        <v>800</v>
      </c>
      <c r="H605" s="44">
        <v>1174</v>
      </c>
      <c r="I605" s="4" t="s">
        <v>1110</v>
      </c>
      <c r="J605" s="4" t="s">
        <v>1111</v>
      </c>
      <c r="K605" s="4" t="s">
        <v>2448</v>
      </c>
      <c r="L605" s="48" t="str">
        <f t="shared" si="18"/>
        <v>OC3901</v>
      </c>
      <c r="M605" s="47" t="str">
        <f t="shared" si="19"/>
        <v>PROGRAMAS DE SALUD</v>
      </c>
    </row>
    <row r="606" spans="1:13" x14ac:dyDescent="0.25">
      <c r="A606" s="38">
        <v>43835</v>
      </c>
      <c r="B606" s="39" t="s">
        <v>1152</v>
      </c>
      <c r="C606" s="45" t="s">
        <v>3028</v>
      </c>
      <c r="D606" s="49" t="s">
        <v>287</v>
      </c>
      <c r="E606" s="40">
        <v>5003431</v>
      </c>
      <c r="F606" s="39" t="s">
        <v>622</v>
      </c>
      <c r="G606" s="41">
        <v>1600</v>
      </c>
      <c r="H606" s="42">
        <v>619</v>
      </c>
      <c r="I606" s="39" t="s">
        <v>1110</v>
      </c>
      <c r="J606" s="39" t="s">
        <v>1111</v>
      </c>
      <c r="K606" s="39" t="s">
        <v>2447</v>
      </c>
      <c r="L606" s="47" t="str">
        <f t="shared" si="18"/>
        <v>OC4935</v>
      </c>
      <c r="M606" s="47" t="str">
        <f t="shared" si="19"/>
        <v>PROGRAMAS DE SALUD</v>
      </c>
    </row>
    <row r="607" spans="1:13" x14ac:dyDescent="0.25">
      <c r="A607" s="10">
        <v>43835</v>
      </c>
      <c r="B607" s="4" t="s">
        <v>1153</v>
      </c>
      <c r="C607" s="46" t="s">
        <v>3029</v>
      </c>
      <c r="D607" s="50" t="s">
        <v>287</v>
      </c>
      <c r="E607" s="26">
        <v>5004255</v>
      </c>
      <c r="F607" s="4" t="s">
        <v>323</v>
      </c>
      <c r="G607" s="43">
        <v>1600</v>
      </c>
      <c r="H607" s="44">
        <v>1338</v>
      </c>
      <c r="I607" s="4" t="s">
        <v>1110</v>
      </c>
      <c r="J607" s="4" t="s">
        <v>1111</v>
      </c>
      <c r="K607" s="4" t="s">
        <v>256</v>
      </c>
      <c r="L607" s="48" t="str">
        <f t="shared" si="18"/>
        <v>OC7032</v>
      </c>
      <c r="M607" s="47" t="str">
        <f t="shared" si="19"/>
        <v>PROGRAMAS DE SALUD</v>
      </c>
    </row>
    <row r="608" spans="1:13" x14ac:dyDescent="0.25">
      <c r="A608" s="38">
        <v>43835</v>
      </c>
      <c r="B608" s="39" t="s">
        <v>1154</v>
      </c>
      <c r="C608" s="45" t="s">
        <v>3030</v>
      </c>
      <c r="D608" s="49" t="s">
        <v>287</v>
      </c>
      <c r="E608" s="40">
        <v>5041572</v>
      </c>
      <c r="F608" s="39" t="s">
        <v>1155</v>
      </c>
      <c r="G608" s="41">
        <v>768</v>
      </c>
      <c r="H608" s="42">
        <v>563</v>
      </c>
      <c r="I608" s="39" t="s">
        <v>1110</v>
      </c>
      <c r="J608" s="39" t="s">
        <v>1111</v>
      </c>
      <c r="K608" s="39" t="s">
        <v>2448</v>
      </c>
      <c r="L608" s="47" t="str">
        <f t="shared" si="18"/>
        <v>OC562</v>
      </c>
      <c r="M608" s="47" t="str">
        <f t="shared" si="19"/>
        <v>PROGRAMAS DE SALUD</v>
      </c>
    </row>
    <row r="609" spans="1:13" x14ac:dyDescent="0.25">
      <c r="A609" s="10">
        <v>43835</v>
      </c>
      <c r="B609" s="4" t="s">
        <v>1156</v>
      </c>
      <c r="C609" s="46" t="s">
        <v>3031</v>
      </c>
      <c r="D609" s="50" t="s">
        <v>287</v>
      </c>
      <c r="E609" s="26">
        <v>5004421</v>
      </c>
      <c r="F609" s="4" t="s">
        <v>292</v>
      </c>
      <c r="G609" s="43">
        <v>6</v>
      </c>
      <c r="H609" s="44">
        <v>365</v>
      </c>
      <c r="I609" s="4" t="s">
        <v>1110</v>
      </c>
      <c r="J609" s="4" t="s">
        <v>1111</v>
      </c>
      <c r="K609" s="4" t="s">
        <v>2448</v>
      </c>
      <c r="L609" s="48" t="str">
        <f t="shared" si="18"/>
        <v>OC2485</v>
      </c>
      <c r="M609" s="47" t="str">
        <f t="shared" si="19"/>
        <v>PROGRAMAS DE SALUD</v>
      </c>
    </row>
    <row r="610" spans="1:13" x14ac:dyDescent="0.25">
      <c r="A610" s="38">
        <v>43835</v>
      </c>
      <c r="B610" s="39" t="s">
        <v>1157</v>
      </c>
      <c r="C610" s="45" t="s">
        <v>3032</v>
      </c>
      <c r="D610" s="49" t="s">
        <v>287</v>
      </c>
      <c r="E610" s="40">
        <v>5004676</v>
      </c>
      <c r="F610" s="39" t="s">
        <v>579</v>
      </c>
      <c r="G610" s="41">
        <v>800</v>
      </c>
      <c r="H610" s="42">
        <v>81</v>
      </c>
      <c r="I610" s="39" t="s">
        <v>1110</v>
      </c>
      <c r="J610" s="39" t="s">
        <v>1111</v>
      </c>
      <c r="K610" s="39" t="s">
        <v>2448</v>
      </c>
      <c r="L610" s="47" t="str">
        <f t="shared" si="18"/>
        <v>OC3095</v>
      </c>
      <c r="M610" s="47" t="str">
        <f t="shared" si="19"/>
        <v>PROGRAMAS DE SALUD</v>
      </c>
    </row>
    <row r="611" spans="1:13" x14ac:dyDescent="0.25">
      <c r="A611" s="10">
        <v>43835</v>
      </c>
      <c r="B611" s="4" t="s">
        <v>1158</v>
      </c>
      <c r="C611" s="46" t="s">
        <v>3033</v>
      </c>
      <c r="D611" s="50" t="s">
        <v>287</v>
      </c>
      <c r="E611" s="26">
        <v>5041817</v>
      </c>
      <c r="F611" s="4" t="s">
        <v>333</v>
      </c>
      <c r="G611" s="43">
        <v>800</v>
      </c>
      <c r="H611" s="44">
        <v>398</v>
      </c>
      <c r="I611" s="4" t="s">
        <v>1110</v>
      </c>
      <c r="J611" s="4" t="s">
        <v>1111</v>
      </c>
      <c r="K611" s="4" t="s">
        <v>2447</v>
      </c>
      <c r="L611" s="48" t="str">
        <f t="shared" si="18"/>
        <v>OC3124</v>
      </c>
      <c r="M611" s="47" t="str">
        <f t="shared" si="19"/>
        <v>PROGRAMAS DE SALUD</v>
      </c>
    </row>
    <row r="612" spans="1:13" x14ac:dyDescent="0.25">
      <c r="A612" s="38">
        <v>43835</v>
      </c>
      <c r="B612" s="39" t="s">
        <v>1159</v>
      </c>
      <c r="C612" s="45" t="s">
        <v>3034</v>
      </c>
      <c r="D612" s="49" t="s">
        <v>287</v>
      </c>
      <c r="E612" s="40">
        <v>5042005</v>
      </c>
      <c r="F612" s="39" t="s">
        <v>331</v>
      </c>
      <c r="G612" s="41">
        <v>1600</v>
      </c>
      <c r="H612" s="42">
        <v>477</v>
      </c>
      <c r="I612" s="39" t="s">
        <v>1110</v>
      </c>
      <c r="J612" s="39" t="s">
        <v>1111</v>
      </c>
      <c r="K612" s="39" t="s">
        <v>2448</v>
      </c>
      <c r="L612" s="47" t="str">
        <f t="shared" si="18"/>
        <v>OC5154</v>
      </c>
      <c r="M612" s="47" t="str">
        <f t="shared" si="19"/>
        <v>PROGRAMAS DE SALUD</v>
      </c>
    </row>
    <row r="613" spans="1:13" x14ac:dyDescent="0.25">
      <c r="A613" s="10">
        <v>43835</v>
      </c>
      <c r="B613" s="4" t="s">
        <v>1160</v>
      </c>
      <c r="C613" s="46" t="s">
        <v>3035</v>
      </c>
      <c r="D613" s="50" t="s">
        <v>287</v>
      </c>
      <c r="E613" s="26">
        <v>5044288</v>
      </c>
      <c r="F613" s="4" t="s">
        <v>288</v>
      </c>
      <c r="G613" s="43">
        <v>960</v>
      </c>
      <c r="H613" s="44">
        <v>167</v>
      </c>
      <c r="I613" s="4" t="s">
        <v>1110</v>
      </c>
      <c r="J613" s="4" t="s">
        <v>1111</v>
      </c>
      <c r="K613" s="4" t="s">
        <v>2448</v>
      </c>
      <c r="L613" s="48" t="str">
        <f t="shared" si="18"/>
        <v>OC6929</v>
      </c>
      <c r="M613" s="47" t="str">
        <f t="shared" si="19"/>
        <v>PROGRAMAS DE SALUD</v>
      </c>
    </row>
    <row r="614" spans="1:13" x14ac:dyDescent="0.25">
      <c r="A614" s="38">
        <v>43835</v>
      </c>
      <c r="B614" s="39" t="s">
        <v>1161</v>
      </c>
      <c r="C614" s="45" t="s">
        <v>3036</v>
      </c>
      <c r="D614" s="49" t="s">
        <v>287</v>
      </c>
      <c r="E614" s="40">
        <v>5045946</v>
      </c>
      <c r="F614" s="39" t="s">
        <v>617</v>
      </c>
      <c r="G614" s="41">
        <v>1600</v>
      </c>
      <c r="H614" s="42">
        <v>916</v>
      </c>
      <c r="I614" s="39" t="s">
        <v>1110</v>
      </c>
      <c r="J614" s="39" t="s">
        <v>1111</v>
      </c>
      <c r="K614" s="39" t="s">
        <v>2448</v>
      </c>
      <c r="L614" s="47" t="str">
        <f t="shared" si="18"/>
        <v>OC4891</v>
      </c>
      <c r="M614" s="47" t="str">
        <f t="shared" si="19"/>
        <v>PROGRAMAS DE SALUD</v>
      </c>
    </row>
    <row r="615" spans="1:13" x14ac:dyDescent="0.25">
      <c r="A615" s="10">
        <v>43835</v>
      </c>
      <c r="B615" s="4" t="s">
        <v>1162</v>
      </c>
      <c r="C615" s="46" t="s">
        <v>3037</v>
      </c>
      <c r="D615" s="50" t="s">
        <v>287</v>
      </c>
      <c r="E615" s="26">
        <v>5045947</v>
      </c>
      <c r="F615" s="4" t="s">
        <v>308</v>
      </c>
      <c r="G615" s="43">
        <v>1600</v>
      </c>
      <c r="H615" s="44">
        <v>1449</v>
      </c>
      <c r="I615" s="4" t="s">
        <v>1110</v>
      </c>
      <c r="J615" s="4" t="s">
        <v>1111</v>
      </c>
      <c r="K615" s="4" t="s">
        <v>2448</v>
      </c>
      <c r="L615" s="48" t="str">
        <f t="shared" si="18"/>
        <v>OC7126</v>
      </c>
      <c r="M615" s="47" t="str">
        <f t="shared" si="19"/>
        <v>PROGRAMAS DE SALUD</v>
      </c>
    </row>
    <row r="616" spans="1:13" x14ac:dyDescent="0.25">
      <c r="A616" s="38">
        <v>43835</v>
      </c>
      <c r="B616" s="39" t="s">
        <v>1163</v>
      </c>
      <c r="C616" s="45" t="s">
        <v>3038</v>
      </c>
      <c r="D616" s="49" t="s">
        <v>287</v>
      </c>
      <c r="E616" s="40">
        <v>5069521</v>
      </c>
      <c r="F616" s="39" t="s">
        <v>314</v>
      </c>
      <c r="G616" s="41">
        <v>80</v>
      </c>
      <c r="H616" s="42">
        <v>735</v>
      </c>
      <c r="I616" s="39" t="s">
        <v>1110</v>
      </c>
      <c r="J616" s="39" t="s">
        <v>1111</v>
      </c>
      <c r="K616" s="39" t="s">
        <v>2448</v>
      </c>
      <c r="L616" s="47" t="str">
        <f t="shared" si="18"/>
        <v>OC7230</v>
      </c>
      <c r="M616" s="47" t="str">
        <f t="shared" si="19"/>
        <v>PROGRAMAS DE SALUD</v>
      </c>
    </row>
    <row r="617" spans="1:13" x14ac:dyDescent="0.25">
      <c r="A617" s="10">
        <v>43835</v>
      </c>
      <c r="B617" s="4" t="s">
        <v>1164</v>
      </c>
      <c r="C617" s="46" t="s">
        <v>3039</v>
      </c>
      <c r="D617" s="50" t="s">
        <v>287</v>
      </c>
      <c r="E617" s="26">
        <v>5004415</v>
      </c>
      <c r="F617" s="4" t="s">
        <v>296</v>
      </c>
      <c r="G617" s="43">
        <v>3</v>
      </c>
      <c r="H617" s="44">
        <v>1423</v>
      </c>
      <c r="I617" s="4" t="s">
        <v>1110</v>
      </c>
      <c r="J617" s="4" t="s">
        <v>1111</v>
      </c>
      <c r="K617" s="4" t="s">
        <v>2448</v>
      </c>
      <c r="L617" s="48" t="str">
        <f t="shared" si="18"/>
        <v>OC1870</v>
      </c>
      <c r="M617" s="47" t="str">
        <f t="shared" si="19"/>
        <v>PROGRAMAS DE SALUD</v>
      </c>
    </row>
    <row r="618" spans="1:13" x14ac:dyDescent="0.25">
      <c r="A618" s="38">
        <v>43835</v>
      </c>
      <c r="B618" s="39" t="s">
        <v>1165</v>
      </c>
      <c r="C618" s="45" t="s">
        <v>3040</v>
      </c>
      <c r="D618" s="49" t="s">
        <v>287</v>
      </c>
      <c r="E618" s="40">
        <v>5044288</v>
      </c>
      <c r="F618" s="39" t="s">
        <v>288</v>
      </c>
      <c r="G618" s="41">
        <v>960</v>
      </c>
      <c r="H618" s="42">
        <v>591</v>
      </c>
      <c r="I618" s="39" t="s">
        <v>1114</v>
      </c>
      <c r="J618" s="39" t="s">
        <v>1115</v>
      </c>
      <c r="K618" s="39" t="s">
        <v>2448</v>
      </c>
      <c r="L618" s="47" t="str">
        <f t="shared" si="18"/>
        <v>OC2158</v>
      </c>
      <c r="M618" s="47" t="str">
        <f t="shared" si="19"/>
        <v>PROGRAMAS DE SALUD</v>
      </c>
    </row>
    <row r="619" spans="1:13" x14ac:dyDescent="0.25">
      <c r="A619" s="10">
        <v>43835</v>
      </c>
      <c r="B619" s="4" t="s">
        <v>1166</v>
      </c>
      <c r="C619" s="46" t="s">
        <v>3041</v>
      </c>
      <c r="D619" s="50" t="s">
        <v>287</v>
      </c>
      <c r="E619" s="26">
        <v>5044288</v>
      </c>
      <c r="F619" s="4" t="s">
        <v>288</v>
      </c>
      <c r="G619" s="43">
        <v>960</v>
      </c>
      <c r="H619" s="44">
        <v>574</v>
      </c>
      <c r="I619" s="4" t="s">
        <v>1117</v>
      </c>
      <c r="J619" s="4" t="s">
        <v>1118</v>
      </c>
      <c r="K619" s="4" t="s">
        <v>2448</v>
      </c>
      <c r="L619" s="48" t="str">
        <f t="shared" si="18"/>
        <v>OC9530</v>
      </c>
      <c r="M619" s="47" t="str">
        <f t="shared" si="19"/>
        <v>PROGRAMAS DE SALUD</v>
      </c>
    </row>
    <row r="620" spans="1:13" x14ac:dyDescent="0.25">
      <c r="A620" s="38">
        <v>43835</v>
      </c>
      <c r="B620" s="39" t="s">
        <v>1167</v>
      </c>
      <c r="C620" s="45" t="s">
        <v>3042</v>
      </c>
      <c r="D620" s="49" t="s">
        <v>287</v>
      </c>
      <c r="E620" s="40">
        <v>5005204</v>
      </c>
      <c r="F620" s="39" t="s">
        <v>1168</v>
      </c>
      <c r="G620" s="41">
        <v>800</v>
      </c>
      <c r="H620" s="42">
        <v>409</v>
      </c>
      <c r="I620" s="39" t="s">
        <v>1169</v>
      </c>
      <c r="J620" s="39" t="s">
        <v>1170</v>
      </c>
      <c r="K620" s="39" t="s">
        <v>2448</v>
      </c>
      <c r="L620" s="47" t="str">
        <f t="shared" si="18"/>
        <v>OC4265</v>
      </c>
      <c r="M620" s="47" t="str">
        <f t="shared" si="19"/>
        <v>PROGRAMAS DE SALUD</v>
      </c>
    </row>
    <row r="621" spans="1:13" x14ac:dyDescent="0.25">
      <c r="A621" s="10">
        <v>43835</v>
      </c>
      <c r="B621" s="4" t="s">
        <v>1171</v>
      </c>
      <c r="C621" s="46" t="s">
        <v>3043</v>
      </c>
      <c r="D621" s="50" t="s">
        <v>287</v>
      </c>
      <c r="E621" s="26">
        <v>5004421</v>
      </c>
      <c r="F621" s="4" t="s">
        <v>292</v>
      </c>
      <c r="G621" s="43">
        <v>6</v>
      </c>
      <c r="H621" s="44">
        <v>1286</v>
      </c>
      <c r="I621" s="4" t="s">
        <v>1169</v>
      </c>
      <c r="J621" s="4" t="s">
        <v>1170</v>
      </c>
      <c r="K621" s="4" t="s">
        <v>256</v>
      </c>
      <c r="L621" s="48" t="str">
        <f t="shared" si="18"/>
        <v>OC2711</v>
      </c>
      <c r="M621" s="47" t="str">
        <f t="shared" si="19"/>
        <v>PROGRAMAS DE SALUD</v>
      </c>
    </row>
    <row r="622" spans="1:13" x14ac:dyDescent="0.25">
      <c r="A622" s="38">
        <v>43835</v>
      </c>
      <c r="B622" s="39" t="s">
        <v>1172</v>
      </c>
      <c r="C622" s="45" t="s">
        <v>3044</v>
      </c>
      <c r="D622" s="49" t="s">
        <v>287</v>
      </c>
      <c r="E622" s="40">
        <v>5067124</v>
      </c>
      <c r="F622" s="39" t="s">
        <v>1173</v>
      </c>
      <c r="G622" s="41">
        <v>320</v>
      </c>
      <c r="H622" s="42">
        <v>778</v>
      </c>
      <c r="I622" s="39" t="s">
        <v>1169</v>
      </c>
      <c r="J622" s="39" t="s">
        <v>1170</v>
      </c>
      <c r="K622" s="39" t="s">
        <v>2447</v>
      </c>
      <c r="L622" s="47" t="str">
        <f t="shared" si="18"/>
        <v>OC5396</v>
      </c>
      <c r="M622" s="47" t="str">
        <f t="shared" si="19"/>
        <v>PROGRAMAS DE SALUD</v>
      </c>
    </row>
    <row r="623" spans="1:13" x14ac:dyDescent="0.25">
      <c r="A623" s="10">
        <v>43835</v>
      </c>
      <c r="B623" s="4" t="s">
        <v>1174</v>
      </c>
      <c r="C623" s="46" t="s">
        <v>3045</v>
      </c>
      <c r="D623" s="50" t="s">
        <v>287</v>
      </c>
      <c r="E623" s="26">
        <v>5044288</v>
      </c>
      <c r="F623" s="4" t="s">
        <v>288</v>
      </c>
      <c r="G623" s="43">
        <v>240</v>
      </c>
      <c r="H623" s="44">
        <v>774</v>
      </c>
      <c r="I623" s="4" t="s">
        <v>1169</v>
      </c>
      <c r="J623" s="4" t="s">
        <v>1170</v>
      </c>
      <c r="K623" s="4" t="s">
        <v>2448</v>
      </c>
      <c r="L623" s="48" t="str">
        <f t="shared" si="18"/>
        <v>OC5440</v>
      </c>
      <c r="M623" s="47" t="str">
        <f t="shared" si="19"/>
        <v>PROGRAMAS DE SALUD</v>
      </c>
    </row>
    <row r="624" spans="1:13" x14ac:dyDescent="0.25">
      <c r="A624" s="38">
        <v>43835</v>
      </c>
      <c r="B624" s="39" t="s">
        <v>1175</v>
      </c>
      <c r="C624" s="45" t="s">
        <v>3046</v>
      </c>
      <c r="D624" s="49" t="s">
        <v>287</v>
      </c>
      <c r="E624" s="40">
        <v>5042544</v>
      </c>
      <c r="F624" s="39" t="s">
        <v>781</v>
      </c>
      <c r="G624" s="41">
        <v>3200</v>
      </c>
      <c r="H624" s="42">
        <v>1333</v>
      </c>
      <c r="I624" s="39" t="s">
        <v>1169</v>
      </c>
      <c r="J624" s="39" t="s">
        <v>1170</v>
      </c>
      <c r="K624" s="39" t="s">
        <v>2448</v>
      </c>
      <c r="L624" s="47" t="str">
        <f t="shared" si="18"/>
        <v>OC9026</v>
      </c>
      <c r="M624" s="47" t="str">
        <f t="shared" si="19"/>
        <v>PROGRAMAS DE SALUD</v>
      </c>
    </row>
    <row r="625" spans="1:13" x14ac:dyDescent="0.25">
      <c r="A625" s="10">
        <v>43835</v>
      </c>
      <c r="B625" s="4" t="s">
        <v>1176</v>
      </c>
      <c r="C625" s="46" t="s">
        <v>3047</v>
      </c>
      <c r="D625" s="50" t="s">
        <v>287</v>
      </c>
      <c r="E625" s="26">
        <v>5005966</v>
      </c>
      <c r="F625" s="4" t="s">
        <v>712</v>
      </c>
      <c r="G625" s="43">
        <v>96</v>
      </c>
      <c r="H625" s="44">
        <v>994</v>
      </c>
      <c r="I625" s="4" t="s">
        <v>1169</v>
      </c>
      <c r="J625" s="4" t="s">
        <v>1170</v>
      </c>
      <c r="K625" s="4" t="s">
        <v>2448</v>
      </c>
      <c r="L625" s="48" t="str">
        <f t="shared" si="18"/>
        <v>OC4965</v>
      </c>
      <c r="M625" s="47" t="str">
        <f t="shared" si="19"/>
        <v>PROGRAMAS DE SALUD</v>
      </c>
    </row>
    <row r="626" spans="1:13" x14ac:dyDescent="0.25">
      <c r="A626" s="38">
        <v>43835</v>
      </c>
      <c r="B626" s="39" t="s">
        <v>1177</v>
      </c>
      <c r="C626" s="45" t="s">
        <v>3048</v>
      </c>
      <c r="D626" s="49" t="s">
        <v>287</v>
      </c>
      <c r="E626" s="40">
        <v>5005355</v>
      </c>
      <c r="F626" s="39" t="s">
        <v>628</v>
      </c>
      <c r="G626" s="41">
        <v>1600</v>
      </c>
      <c r="H626" s="42">
        <v>327</v>
      </c>
      <c r="I626" s="39" t="s">
        <v>1169</v>
      </c>
      <c r="J626" s="39" t="s">
        <v>1170</v>
      </c>
      <c r="K626" s="39" t="s">
        <v>2448</v>
      </c>
      <c r="L626" s="47" t="str">
        <f t="shared" si="18"/>
        <v>OC4509</v>
      </c>
      <c r="M626" s="47" t="str">
        <f t="shared" si="19"/>
        <v>PROGRAMAS DE SALUD</v>
      </c>
    </row>
    <row r="627" spans="1:13" x14ac:dyDescent="0.25">
      <c r="A627" s="10">
        <v>43835</v>
      </c>
      <c r="B627" s="4" t="s">
        <v>1178</v>
      </c>
      <c r="C627" s="46" t="s">
        <v>3049</v>
      </c>
      <c r="D627" s="50" t="s">
        <v>287</v>
      </c>
      <c r="E627" s="26">
        <v>5067125</v>
      </c>
      <c r="F627" s="4" t="s">
        <v>636</v>
      </c>
      <c r="G627" s="43">
        <v>672</v>
      </c>
      <c r="H627" s="44">
        <v>1477</v>
      </c>
      <c r="I627" s="4" t="s">
        <v>1169</v>
      </c>
      <c r="J627" s="4" t="s">
        <v>1170</v>
      </c>
      <c r="K627" s="4" t="s">
        <v>2447</v>
      </c>
      <c r="L627" s="48" t="str">
        <f t="shared" si="18"/>
        <v>OC6497</v>
      </c>
      <c r="M627" s="47" t="str">
        <f t="shared" si="19"/>
        <v>PROGRAMAS DE SALUD</v>
      </c>
    </row>
    <row r="628" spans="1:13" x14ac:dyDescent="0.25">
      <c r="A628" s="38">
        <v>43835</v>
      </c>
      <c r="B628" s="39" t="s">
        <v>1179</v>
      </c>
      <c r="C628" s="45" t="s">
        <v>3050</v>
      </c>
      <c r="D628" s="49" t="s">
        <v>287</v>
      </c>
      <c r="E628" s="40">
        <v>5004832</v>
      </c>
      <c r="F628" s="39" t="s">
        <v>717</v>
      </c>
      <c r="G628" s="41">
        <v>314</v>
      </c>
      <c r="H628" s="42">
        <v>96</v>
      </c>
      <c r="I628" s="39" t="s">
        <v>1169</v>
      </c>
      <c r="J628" s="39" t="s">
        <v>1170</v>
      </c>
      <c r="K628" s="39" t="s">
        <v>2448</v>
      </c>
      <c r="L628" s="47" t="str">
        <f t="shared" si="18"/>
        <v>OC6383</v>
      </c>
      <c r="M628" s="47" t="str">
        <f t="shared" si="19"/>
        <v>PROGRAMAS DE SALUD</v>
      </c>
    </row>
    <row r="629" spans="1:13" x14ac:dyDescent="0.25">
      <c r="A629" s="10">
        <v>43835</v>
      </c>
      <c r="B629" s="4" t="s">
        <v>1180</v>
      </c>
      <c r="C629" s="46" t="s">
        <v>3051</v>
      </c>
      <c r="D629" s="50" t="s">
        <v>287</v>
      </c>
      <c r="E629" s="26">
        <v>5004415</v>
      </c>
      <c r="F629" s="4" t="s">
        <v>296</v>
      </c>
      <c r="G629" s="43">
        <v>3</v>
      </c>
      <c r="H629" s="44">
        <v>1032</v>
      </c>
      <c r="I629" s="4" t="s">
        <v>1169</v>
      </c>
      <c r="J629" s="4" t="s">
        <v>1170</v>
      </c>
      <c r="K629" s="4" t="s">
        <v>2448</v>
      </c>
      <c r="L629" s="48" t="str">
        <f t="shared" si="18"/>
        <v>OC220</v>
      </c>
      <c r="M629" s="47" t="str">
        <f t="shared" si="19"/>
        <v>PROGRAMAS DE SALUD</v>
      </c>
    </row>
    <row r="630" spans="1:13" x14ac:dyDescent="0.25">
      <c r="A630" s="38">
        <v>43835</v>
      </c>
      <c r="B630" s="39" t="s">
        <v>1181</v>
      </c>
      <c r="C630" s="45" t="s">
        <v>3052</v>
      </c>
      <c r="D630" s="49" t="s">
        <v>287</v>
      </c>
      <c r="E630" s="40">
        <v>5004255</v>
      </c>
      <c r="F630" s="39" t="s">
        <v>323</v>
      </c>
      <c r="G630" s="41">
        <v>1600</v>
      </c>
      <c r="H630" s="42">
        <v>617</v>
      </c>
      <c r="I630" s="39" t="s">
        <v>1169</v>
      </c>
      <c r="J630" s="39" t="s">
        <v>1170</v>
      </c>
      <c r="K630" s="39" t="s">
        <v>2447</v>
      </c>
      <c r="L630" s="47" t="str">
        <f t="shared" si="18"/>
        <v>OC4602</v>
      </c>
      <c r="M630" s="47" t="str">
        <f t="shared" si="19"/>
        <v>PROGRAMAS DE SALUD</v>
      </c>
    </row>
    <row r="631" spans="1:13" x14ac:dyDescent="0.25">
      <c r="A631" s="10">
        <v>43835</v>
      </c>
      <c r="B631" s="4" t="s">
        <v>1182</v>
      </c>
      <c r="C631" s="46" t="s">
        <v>3053</v>
      </c>
      <c r="D631" s="50" t="s">
        <v>287</v>
      </c>
      <c r="E631" s="26">
        <v>5004303</v>
      </c>
      <c r="F631" s="4" t="s">
        <v>988</v>
      </c>
      <c r="G631" s="43">
        <v>2400</v>
      </c>
      <c r="H631" s="44">
        <v>758</v>
      </c>
      <c r="I631" s="4" t="s">
        <v>1169</v>
      </c>
      <c r="J631" s="4" t="s">
        <v>1170</v>
      </c>
      <c r="K631" s="4" t="s">
        <v>2448</v>
      </c>
      <c r="L631" s="48" t="str">
        <f t="shared" si="18"/>
        <v>OC4877</v>
      </c>
      <c r="M631" s="47" t="str">
        <f t="shared" si="19"/>
        <v>PROGRAMAS DE SALUD</v>
      </c>
    </row>
    <row r="632" spans="1:13" x14ac:dyDescent="0.25">
      <c r="A632" s="38">
        <v>43835</v>
      </c>
      <c r="B632" s="39" t="s">
        <v>1183</v>
      </c>
      <c r="C632" s="45" t="s">
        <v>3054</v>
      </c>
      <c r="D632" s="49" t="s">
        <v>287</v>
      </c>
      <c r="E632" s="40">
        <v>5003305</v>
      </c>
      <c r="F632" s="39" t="s">
        <v>325</v>
      </c>
      <c r="G632" s="41">
        <v>2400</v>
      </c>
      <c r="H632" s="42">
        <v>1050</v>
      </c>
      <c r="I632" s="39" t="s">
        <v>1169</v>
      </c>
      <c r="J632" s="39" t="s">
        <v>1170</v>
      </c>
      <c r="K632" s="39" t="s">
        <v>2448</v>
      </c>
      <c r="L632" s="47" t="str">
        <f t="shared" si="18"/>
        <v>OC2073</v>
      </c>
      <c r="M632" s="47" t="str">
        <f t="shared" si="19"/>
        <v>PROGRAMAS DE SALUD</v>
      </c>
    </row>
    <row r="633" spans="1:13" x14ac:dyDescent="0.25">
      <c r="A633" s="10">
        <v>43835</v>
      </c>
      <c r="B633" s="4" t="s">
        <v>1184</v>
      </c>
      <c r="C633" s="46" t="s">
        <v>3055</v>
      </c>
      <c r="D633" s="50" t="s">
        <v>287</v>
      </c>
      <c r="E633" s="26">
        <v>5002830</v>
      </c>
      <c r="F633" s="4" t="s">
        <v>327</v>
      </c>
      <c r="G633" s="43">
        <v>400</v>
      </c>
      <c r="H633" s="44">
        <v>951</v>
      </c>
      <c r="I633" s="4" t="s">
        <v>1169</v>
      </c>
      <c r="J633" s="4" t="s">
        <v>1170</v>
      </c>
      <c r="K633" s="4" t="s">
        <v>2447</v>
      </c>
      <c r="L633" s="48" t="str">
        <f t="shared" si="18"/>
        <v>OC4154</v>
      </c>
      <c r="M633" s="47" t="str">
        <f t="shared" si="19"/>
        <v>PROGRAMAS DE SALUD</v>
      </c>
    </row>
    <row r="634" spans="1:13" x14ac:dyDescent="0.25">
      <c r="A634" s="38">
        <v>43835</v>
      </c>
      <c r="B634" s="39" t="s">
        <v>1185</v>
      </c>
      <c r="C634" s="45" t="s">
        <v>3056</v>
      </c>
      <c r="D634" s="49" t="s">
        <v>287</v>
      </c>
      <c r="E634" s="40">
        <v>5002829</v>
      </c>
      <c r="F634" s="39" t="s">
        <v>336</v>
      </c>
      <c r="G634" s="41">
        <v>800</v>
      </c>
      <c r="H634" s="42">
        <v>751</v>
      </c>
      <c r="I634" s="39" t="s">
        <v>1169</v>
      </c>
      <c r="J634" s="39" t="s">
        <v>1170</v>
      </c>
      <c r="K634" s="39" t="s">
        <v>2448</v>
      </c>
      <c r="L634" s="47" t="str">
        <f t="shared" si="18"/>
        <v>OC4518</v>
      </c>
      <c r="M634" s="47" t="str">
        <f t="shared" si="19"/>
        <v>PROGRAMAS DE SALUD</v>
      </c>
    </row>
    <row r="635" spans="1:13" x14ac:dyDescent="0.25">
      <c r="A635" s="10">
        <v>43835</v>
      </c>
      <c r="B635" s="4" t="s">
        <v>1186</v>
      </c>
      <c r="C635" s="46" t="s">
        <v>3057</v>
      </c>
      <c r="D635" s="50" t="s">
        <v>287</v>
      </c>
      <c r="E635" s="26">
        <v>5004605</v>
      </c>
      <c r="F635" s="4" t="s">
        <v>1187</v>
      </c>
      <c r="G635" s="43">
        <v>336</v>
      </c>
      <c r="H635" s="44">
        <v>781</v>
      </c>
      <c r="I635" s="4" t="s">
        <v>1169</v>
      </c>
      <c r="J635" s="4" t="s">
        <v>1170</v>
      </c>
      <c r="K635" s="4" t="s">
        <v>2448</v>
      </c>
      <c r="L635" s="48" t="str">
        <f t="shared" si="18"/>
        <v>OC7484</v>
      </c>
      <c r="M635" s="47" t="str">
        <f t="shared" si="19"/>
        <v>PROGRAMAS DE SALUD</v>
      </c>
    </row>
    <row r="636" spans="1:13" x14ac:dyDescent="0.25">
      <c r="A636" s="38">
        <v>43835</v>
      </c>
      <c r="B636" s="39" t="s">
        <v>1188</v>
      </c>
      <c r="C636" s="45" t="s">
        <v>3058</v>
      </c>
      <c r="D636" s="49" t="s">
        <v>287</v>
      </c>
      <c r="E636" s="40">
        <v>5041817</v>
      </c>
      <c r="F636" s="39" t="s">
        <v>333</v>
      </c>
      <c r="G636" s="41">
        <v>800</v>
      </c>
      <c r="H636" s="42">
        <v>1099</v>
      </c>
      <c r="I636" s="39" t="s">
        <v>1189</v>
      </c>
      <c r="J636" s="39" t="s">
        <v>1190</v>
      </c>
      <c r="K636" s="39" t="s">
        <v>2448</v>
      </c>
      <c r="L636" s="47" t="str">
        <f t="shared" si="18"/>
        <v>OC1534</v>
      </c>
      <c r="M636" s="47" t="str">
        <f t="shared" si="19"/>
        <v>PROGRAMAS DE SALUD</v>
      </c>
    </row>
    <row r="637" spans="1:13" x14ac:dyDescent="0.25">
      <c r="A637" s="10">
        <v>43835</v>
      </c>
      <c r="B637" s="4" t="s">
        <v>1191</v>
      </c>
      <c r="C637" s="46" t="s">
        <v>3059</v>
      </c>
      <c r="D637" s="50" t="s">
        <v>287</v>
      </c>
      <c r="E637" s="26">
        <v>5044288</v>
      </c>
      <c r="F637" s="4" t="s">
        <v>288</v>
      </c>
      <c r="G637" s="43">
        <v>240</v>
      </c>
      <c r="H637" s="44">
        <v>1054</v>
      </c>
      <c r="I637" s="4" t="s">
        <v>1189</v>
      </c>
      <c r="J637" s="4" t="s">
        <v>1190</v>
      </c>
      <c r="K637" s="4" t="s">
        <v>2448</v>
      </c>
      <c r="L637" s="48" t="str">
        <f t="shared" si="18"/>
        <v>OC4673</v>
      </c>
      <c r="M637" s="47" t="str">
        <f t="shared" si="19"/>
        <v>PROGRAMAS DE SALUD</v>
      </c>
    </row>
    <row r="638" spans="1:13" x14ac:dyDescent="0.25">
      <c r="A638" s="38">
        <v>43835</v>
      </c>
      <c r="B638" s="39" t="s">
        <v>1192</v>
      </c>
      <c r="C638" s="45" t="s">
        <v>3060</v>
      </c>
      <c r="D638" s="49" t="s">
        <v>287</v>
      </c>
      <c r="E638" s="40">
        <v>5069521</v>
      </c>
      <c r="F638" s="39" t="s">
        <v>314</v>
      </c>
      <c r="G638" s="41">
        <v>80</v>
      </c>
      <c r="H638" s="42">
        <v>361</v>
      </c>
      <c r="I638" s="39" t="s">
        <v>1189</v>
      </c>
      <c r="J638" s="39" t="s">
        <v>1190</v>
      </c>
      <c r="K638" s="39" t="s">
        <v>2448</v>
      </c>
      <c r="L638" s="47" t="str">
        <f t="shared" si="18"/>
        <v>OC7003</v>
      </c>
      <c r="M638" s="47" t="str">
        <f t="shared" si="19"/>
        <v>PROGRAMAS DE SALUD</v>
      </c>
    </row>
    <row r="639" spans="1:13" x14ac:dyDescent="0.25">
      <c r="A639" s="10">
        <v>43835</v>
      </c>
      <c r="B639" s="4" t="s">
        <v>1193</v>
      </c>
      <c r="C639" s="46" t="s">
        <v>3061</v>
      </c>
      <c r="D639" s="50" t="s">
        <v>287</v>
      </c>
      <c r="E639" s="26">
        <v>5067125</v>
      </c>
      <c r="F639" s="4" t="s">
        <v>636</v>
      </c>
      <c r="G639" s="43">
        <v>480</v>
      </c>
      <c r="H639" s="44">
        <v>428</v>
      </c>
      <c r="I639" s="4" t="s">
        <v>1189</v>
      </c>
      <c r="J639" s="4" t="s">
        <v>1190</v>
      </c>
      <c r="K639" s="4" t="s">
        <v>256</v>
      </c>
      <c r="L639" s="48" t="str">
        <f t="shared" si="18"/>
        <v>OC4867</v>
      </c>
      <c r="M639" s="47" t="str">
        <f t="shared" si="19"/>
        <v>PROGRAMAS DE SALUD</v>
      </c>
    </row>
    <row r="640" spans="1:13" x14ac:dyDescent="0.25">
      <c r="A640" s="38">
        <v>43835</v>
      </c>
      <c r="B640" s="39" t="s">
        <v>1194</v>
      </c>
      <c r="C640" s="45" t="s">
        <v>3062</v>
      </c>
      <c r="D640" s="49" t="s">
        <v>287</v>
      </c>
      <c r="E640" s="40">
        <v>5042005</v>
      </c>
      <c r="F640" s="39" t="s">
        <v>331</v>
      </c>
      <c r="G640" s="41">
        <v>1600</v>
      </c>
      <c r="H640" s="42">
        <v>1319</v>
      </c>
      <c r="I640" s="39" t="s">
        <v>1189</v>
      </c>
      <c r="J640" s="39" t="s">
        <v>1190</v>
      </c>
      <c r="K640" s="39" t="s">
        <v>2448</v>
      </c>
      <c r="L640" s="47" t="str">
        <f t="shared" si="18"/>
        <v>OC9286</v>
      </c>
      <c r="M640" s="47" t="str">
        <f t="shared" si="19"/>
        <v>PROGRAMAS DE SALUD</v>
      </c>
    </row>
    <row r="641" spans="1:13" x14ac:dyDescent="0.25">
      <c r="A641" s="10">
        <v>43835</v>
      </c>
      <c r="B641" s="4" t="s">
        <v>1195</v>
      </c>
      <c r="C641" s="46" t="s">
        <v>3063</v>
      </c>
      <c r="D641" s="50" t="s">
        <v>287</v>
      </c>
      <c r="E641" s="26">
        <v>5045409</v>
      </c>
      <c r="F641" s="4" t="s">
        <v>606</v>
      </c>
      <c r="G641" s="43">
        <v>320</v>
      </c>
      <c r="H641" s="44">
        <v>236</v>
      </c>
      <c r="I641" s="4" t="s">
        <v>1189</v>
      </c>
      <c r="J641" s="4" t="s">
        <v>1190</v>
      </c>
      <c r="K641" s="4" t="s">
        <v>2448</v>
      </c>
      <c r="L641" s="48" t="str">
        <f t="shared" si="18"/>
        <v>OC5470</v>
      </c>
      <c r="M641" s="47" t="str">
        <f t="shared" si="19"/>
        <v>PROGRAMAS DE SALUD</v>
      </c>
    </row>
    <row r="642" spans="1:13" x14ac:dyDescent="0.25">
      <c r="A642" s="38">
        <v>43835</v>
      </c>
      <c r="B642" s="39" t="s">
        <v>1196</v>
      </c>
      <c r="C642" s="45" t="s">
        <v>3064</v>
      </c>
      <c r="D642" s="49" t="s">
        <v>287</v>
      </c>
      <c r="E642" s="40">
        <v>5003431</v>
      </c>
      <c r="F642" s="39" t="s">
        <v>622</v>
      </c>
      <c r="G642" s="41">
        <v>1600</v>
      </c>
      <c r="H642" s="42">
        <v>168</v>
      </c>
      <c r="I642" s="39" t="s">
        <v>1189</v>
      </c>
      <c r="J642" s="39" t="s">
        <v>1190</v>
      </c>
      <c r="K642" s="39" t="s">
        <v>2448</v>
      </c>
      <c r="L642" s="47" t="str">
        <f t="shared" si="18"/>
        <v>OC1242</v>
      </c>
      <c r="M642" s="47" t="str">
        <f t="shared" si="19"/>
        <v>PROGRAMAS DE SALUD</v>
      </c>
    </row>
    <row r="643" spans="1:13" x14ac:dyDescent="0.25">
      <c r="A643" s="10">
        <v>43835</v>
      </c>
      <c r="B643" s="4" t="s">
        <v>1197</v>
      </c>
      <c r="C643" s="46" t="s">
        <v>3065</v>
      </c>
      <c r="D643" s="50" t="s">
        <v>287</v>
      </c>
      <c r="E643" s="26">
        <v>5003795</v>
      </c>
      <c r="F643" s="4" t="s">
        <v>345</v>
      </c>
      <c r="G643" s="43">
        <v>800</v>
      </c>
      <c r="H643" s="44">
        <v>1425</v>
      </c>
      <c r="I643" s="4" t="s">
        <v>1189</v>
      </c>
      <c r="J643" s="4" t="s">
        <v>1190</v>
      </c>
      <c r="K643" s="4" t="s">
        <v>256</v>
      </c>
      <c r="L643" s="48" t="str">
        <f t="shared" si="18"/>
        <v>OC4126</v>
      </c>
      <c r="M643" s="47" t="str">
        <f t="shared" si="19"/>
        <v>PROGRAMAS DE SALUD</v>
      </c>
    </row>
    <row r="644" spans="1:13" x14ac:dyDescent="0.25">
      <c r="A644" s="38">
        <v>43835</v>
      </c>
      <c r="B644" s="39" t="s">
        <v>1198</v>
      </c>
      <c r="C644" s="45" t="s">
        <v>3066</v>
      </c>
      <c r="D644" s="49" t="s">
        <v>287</v>
      </c>
      <c r="E644" s="40">
        <v>5003305</v>
      </c>
      <c r="F644" s="39" t="s">
        <v>325</v>
      </c>
      <c r="G644" s="41">
        <v>2400</v>
      </c>
      <c r="H644" s="42">
        <v>149</v>
      </c>
      <c r="I644" s="39" t="s">
        <v>1189</v>
      </c>
      <c r="J644" s="39" t="s">
        <v>1190</v>
      </c>
      <c r="K644" s="39" t="s">
        <v>2448</v>
      </c>
      <c r="L644" s="47" t="str">
        <f t="shared" si="18"/>
        <v>OC9940</v>
      </c>
      <c r="M644" s="47" t="str">
        <f t="shared" si="19"/>
        <v>PROGRAMAS DE SALUD</v>
      </c>
    </row>
    <row r="645" spans="1:13" x14ac:dyDescent="0.25">
      <c r="A645" s="10">
        <v>43835</v>
      </c>
      <c r="B645" s="4" t="s">
        <v>1199</v>
      </c>
      <c r="C645" s="46" t="s">
        <v>3067</v>
      </c>
      <c r="D645" s="50" t="s">
        <v>287</v>
      </c>
      <c r="E645" s="26">
        <v>5004772</v>
      </c>
      <c r="F645" s="4" t="s">
        <v>304</v>
      </c>
      <c r="G645" s="43">
        <v>400</v>
      </c>
      <c r="H645" s="44">
        <v>465</v>
      </c>
      <c r="I645" s="4" t="s">
        <v>1189</v>
      </c>
      <c r="J645" s="4" t="s">
        <v>1190</v>
      </c>
      <c r="K645" s="4" t="s">
        <v>2448</v>
      </c>
      <c r="L645" s="48" t="str">
        <f t="shared" si="18"/>
        <v>OC997</v>
      </c>
      <c r="M645" s="47" t="str">
        <f t="shared" si="19"/>
        <v>PROGRAMAS DE SALUD</v>
      </c>
    </row>
    <row r="646" spans="1:13" x14ac:dyDescent="0.25">
      <c r="A646" s="38">
        <v>43835</v>
      </c>
      <c r="B646" s="39" t="s">
        <v>1200</v>
      </c>
      <c r="C646" s="45" t="s">
        <v>3068</v>
      </c>
      <c r="D646" s="49" t="s">
        <v>287</v>
      </c>
      <c r="E646" s="40">
        <v>5002277</v>
      </c>
      <c r="F646" s="39" t="s">
        <v>566</v>
      </c>
      <c r="G646" s="41">
        <v>800</v>
      </c>
      <c r="H646" s="42">
        <v>1392</v>
      </c>
      <c r="I646" s="39" t="s">
        <v>1189</v>
      </c>
      <c r="J646" s="39" t="s">
        <v>1190</v>
      </c>
      <c r="K646" s="39" t="s">
        <v>256</v>
      </c>
      <c r="L646" s="47" t="str">
        <f t="shared" si="18"/>
        <v>OC99</v>
      </c>
      <c r="M646" s="47" t="str">
        <f t="shared" si="19"/>
        <v>PROGRAMAS DE SALUD</v>
      </c>
    </row>
    <row r="647" spans="1:13" x14ac:dyDescent="0.25">
      <c r="A647" s="10">
        <v>43835</v>
      </c>
      <c r="B647" s="4" t="s">
        <v>1201</v>
      </c>
      <c r="C647" s="46" t="s">
        <v>2716</v>
      </c>
      <c r="D647" s="50" t="s">
        <v>287</v>
      </c>
      <c r="E647" s="26">
        <v>5002829</v>
      </c>
      <c r="F647" s="4" t="s">
        <v>336</v>
      </c>
      <c r="G647" s="43">
        <v>400</v>
      </c>
      <c r="H647" s="44">
        <v>1278</v>
      </c>
      <c r="I647" s="4" t="s">
        <v>1189</v>
      </c>
      <c r="J647" s="4" t="s">
        <v>1190</v>
      </c>
      <c r="K647" s="4" t="s">
        <v>2448</v>
      </c>
      <c r="L647" s="48" t="str">
        <f t="shared" si="18"/>
        <v>OC5744</v>
      </c>
      <c r="M647" s="47" t="str">
        <f t="shared" si="19"/>
        <v>PROGRAMAS DE SALUD</v>
      </c>
    </row>
    <row r="648" spans="1:13" x14ac:dyDescent="0.25">
      <c r="A648" s="38">
        <v>43835</v>
      </c>
      <c r="B648" s="39" t="s">
        <v>1202</v>
      </c>
      <c r="C648" s="45" t="s">
        <v>3069</v>
      </c>
      <c r="D648" s="49" t="s">
        <v>413</v>
      </c>
      <c r="E648" s="40">
        <v>5020830</v>
      </c>
      <c r="F648" s="39" t="s">
        <v>414</v>
      </c>
      <c r="G648" s="41">
        <v>970</v>
      </c>
      <c r="H648" s="42">
        <v>1044</v>
      </c>
      <c r="I648" s="39" t="s">
        <v>1117</v>
      </c>
      <c r="J648" s="39" t="s">
        <v>1118</v>
      </c>
      <c r="K648" s="39" t="s">
        <v>2447</v>
      </c>
      <c r="L648" s="47" t="str">
        <f t="shared" si="18"/>
        <v>OC9193</v>
      </c>
      <c r="M648" s="47" t="str">
        <f t="shared" si="19"/>
        <v>PROGRAMAS DE SALUD</v>
      </c>
    </row>
    <row r="649" spans="1:13" x14ac:dyDescent="0.25">
      <c r="A649" s="10">
        <v>43835</v>
      </c>
      <c r="B649" s="4" t="s">
        <v>1203</v>
      </c>
      <c r="C649" s="46" t="s">
        <v>3070</v>
      </c>
      <c r="D649" s="50" t="s">
        <v>413</v>
      </c>
      <c r="E649" s="26">
        <v>5020830</v>
      </c>
      <c r="F649" s="4" t="s">
        <v>414</v>
      </c>
      <c r="G649" s="43">
        <v>256</v>
      </c>
      <c r="H649" s="44">
        <v>339</v>
      </c>
      <c r="I649" s="4" t="s">
        <v>1204</v>
      </c>
      <c r="J649" s="4" t="s">
        <v>1205</v>
      </c>
      <c r="K649" s="4" t="s">
        <v>2448</v>
      </c>
      <c r="L649" s="48" t="str">
        <f t="shared" si="18"/>
        <v>OC7932</v>
      </c>
      <c r="M649" s="47" t="str">
        <f t="shared" si="19"/>
        <v>PROGRAMAS DE SALUD</v>
      </c>
    </row>
    <row r="650" spans="1:13" x14ac:dyDescent="0.25">
      <c r="A650" s="38">
        <v>43835</v>
      </c>
      <c r="B650" s="39" t="s">
        <v>1206</v>
      </c>
      <c r="C650" s="45" t="s">
        <v>3071</v>
      </c>
      <c r="D650" s="49" t="s">
        <v>413</v>
      </c>
      <c r="E650" s="40">
        <v>5020830</v>
      </c>
      <c r="F650" s="39" t="s">
        <v>414</v>
      </c>
      <c r="G650" s="41">
        <v>256</v>
      </c>
      <c r="H650" s="42">
        <v>848</v>
      </c>
      <c r="I650" s="39" t="s">
        <v>1207</v>
      </c>
      <c r="J650" s="39" t="s">
        <v>1208</v>
      </c>
      <c r="K650" s="39" t="s">
        <v>2447</v>
      </c>
      <c r="L650" s="47" t="str">
        <f t="shared" si="18"/>
        <v>OC3251</v>
      </c>
      <c r="M650" s="47" t="str">
        <f t="shared" si="19"/>
        <v>PROGRAMAS DE SALUD</v>
      </c>
    </row>
    <row r="651" spans="1:13" x14ac:dyDescent="0.25">
      <c r="A651" s="10">
        <v>43835</v>
      </c>
      <c r="B651" s="4" t="s">
        <v>1209</v>
      </c>
      <c r="C651" s="46" t="s">
        <v>3072</v>
      </c>
      <c r="D651" s="50" t="s">
        <v>413</v>
      </c>
      <c r="E651" s="26">
        <v>5020830</v>
      </c>
      <c r="F651" s="4" t="s">
        <v>414</v>
      </c>
      <c r="G651" s="43">
        <v>256</v>
      </c>
      <c r="H651" s="44">
        <v>816</v>
      </c>
      <c r="I651" s="4" t="s">
        <v>1210</v>
      </c>
      <c r="J651" s="4" t="s">
        <v>1211</v>
      </c>
      <c r="K651" s="4" t="s">
        <v>2448</v>
      </c>
      <c r="L651" s="48" t="str">
        <f t="shared" ref="L651:M714" si="20">LEFT(C651,FIND("-",C651,1)-1)</f>
        <v>OC2340</v>
      </c>
      <c r="M651" s="47" t="str">
        <f t="shared" ref="M651:M714" si="21">IF(LEFT(D651,1)="H","HOSPITALES GENERALES","PROGRAMAS DE SALUD")</f>
        <v>PROGRAMAS DE SALUD</v>
      </c>
    </row>
    <row r="652" spans="1:13" x14ac:dyDescent="0.25">
      <c r="A652" s="38">
        <v>43835</v>
      </c>
      <c r="B652" s="39" t="s">
        <v>1212</v>
      </c>
      <c r="C652" s="45" t="s">
        <v>3073</v>
      </c>
      <c r="D652" s="49" t="s">
        <v>413</v>
      </c>
      <c r="E652" s="40">
        <v>5020830</v>
      </c>
      <c r="F652" s="39" t="s">
        <v>414</v>
      </c>
      <c r="G652" s="41">
        <v>206</v>
      </c>
      <c r="H652" s="42">
        <v>586</v>
      </c>
      <c r="I652" s="39" t="s">
        <v>1114</v>
      </c>
      <c r="J652" s="39" t="s">
        <v>1115</v>
      </c>
      <c r="K652" s="39" t="s">
        <v>256</v>
      </c>
      <c r="L652" s="47" t="str">
        <f t="shared" si="20"/>
        <v>OC452</v>
      </c>
      <c r="M652" s="47" t="str">
        <f t="shared" si="21"/>
        <v>PROGRAMAS DE SALUD</v>
      </c>
    </row>
    <row r="653" spans="1:13" x14ac:dyDescent="0.25">
      <c r="A653" s="10">
        <v>43835</v>
      </c>
      <c r="B653" s="4" t="s">
        <v>1213</v>
      </c>
      <c r="C653" s="46" t="s">
        <v>3074</v>
      </c>
      <c r="D653" s="50" t="s">
        <v>413</v>
      </c>
      <c r="E653" s="26">
        <v>5020830</v>
      </c>
      <c r="F653" s="4" t="s">
        <v>414</v>
      </c>
      <c r="G653" s="43">
        <v>626</v>
      </c>
      <c r="H653" s="44">
        <v>357</v>
      </c>
      <c r="I653" s="4" t="s">
        <v>1114</v>
      </c>
      <c r="J653" s="4" t="s">
        <v>1115</v>
      </c>
      <c r="K653" s="4" t="s">
        <v>2447</v>
      </c>
      <c r="L653" s="48" t="str">
        <f t="shared" si="20"/>
        <v>OC4333</v>
      </c>
      <c r="M653" s="47" t="str">
        <f t="shared" si="21"/>
        <v>PROGRAMAS DE SALUD</v>
      </c>
    </row>
    <row r="654" spans="1:13" x14ac:dyDescent="0.25">
      <c r="A654" s="38">
        <v>43835</v>
      </c>
      <c r="B654" s="39" t="s">
        <v>1214</v>
      </c>
      <c r="C654" s="45" t="s">
        <v>3075</v>
      </c>
      <c r="D654" s="49" t="s">
        <v>413</v>
      </c>
      <c r="E654" s="40">
        <v>5020830</v>
      </c>
      <c r="F654" s="39" t="s">
        <v>414</v>
      </c>
      <c r="G654" s="41">
        <v>2080</v>
      </c>
      <c r="H654" s="42">
        <v>225</v>
      </c>
      <c r="I654" s="39" t="s">
        <v>1103</v>
      </c>
      <c r="J654" s="39" t="s">
        <v>1104</v>
      </c>
      <c r="K654" s="39" t="s">
        <v>2448</v>
      </c>
      <c r="L654" s="47" t="str">
        <f t="shared" si="20"/>
        <v>OC3981</v>
      </c>
      <c r="M654" s="47" t="str">
        <f t="shared" si="21"/>
        <v>PROGRAMAS DE SALUD</v>
      </c>
    </row>
    <row r="655" spans="1:13" x14ac:dyDescent="0.25">
      <c r="A655" s="10">
        <v>43835</v>
      </c>
      <c r="B655" s="4" t="s">
        <v>1215</v>
      </c>
      <c r="C655" s="46" t="s">
        <v>3076</v>
      </c>
      <c r="D655" s="50" t="s">
        <v>287</v>
      </c>
      <c r="E655" s="26">
        <v>5044397</v>
      </c>
      <c r="F655" s="4" t="s">
        <v>423</v>
      </c>
      <c r="G655" s="43">
        <v>1600</v>
      </c>
      <c r="H655" s="44">
        <v>935</v>
      </c>
      <c r="I655" s="4" t="s">
        <v>1169</v>
      </c>
      <c r="J655" s="4" t="s">
        <v>1170</v>
      </c>
      <c r="K655" s="4" t="s">
        <v>2448</v>
      </c>
      <c r="L655" s="48" t="str">
        <f t="shared" si="20"/>
        <v>OC8829</v>
      </c>
      <c r="M655" s="47" t="str">
        <f t="shared" si="21"/>
        <v>PROGRAMAS DE SALUD</v>
      </c>
    </row>
    <row r="656" spans="1:13" x14ac:dyDescent="0.25">
      <c r="A656" s="38">
        <v>43835</v>
      </c>
      <c r="B656" s="39" t="s">
        <v>1216</v>
      </c>
      <c r="C656" s="45" t="s">
        <v>3077</v>
      </c>
      <c r="D656" s="49" t="s">
        <v>428</v>
      </c>
      <c r="E656" s="40">
        <v>5044153</v>
      </c>
      <c r="F656" s="39" t="s">
        <v>974</v>
      </c>
      <c r="G656" s="41">
        <v>720</v>
      </c>
      <c r="H656" s="42">
        <v>1338</v>
      </c>
      <c r="I656" s="39" t="s">
        <v>985</v>
      </c>
      <c r="J656" s="39" t="s">
        <v>986</v>
      </c>
      <c r="K656" s="39" t="s">
        <v>2448</v>
      </c>
      <c r="L656" s="47" t="str">
        <f t="shared" si="20"/>
        <v>OC1848</v>
      </c>
      <c r="M656" s="47" t="str">
        <f t="shared" si="21"/>
        <v>PROGRAMAS DE SALUD</v>
      </c>
    </row>
    <row r="657" spans="1:13" x14ac:dyDescent="0.25">
      <c r="A657" s="10">
        <v>43835</v>
      </c>
      <c r="B657" s="4" t="s">
        <v>1217</v>
      </c>
      <c r="C657" s="46" t="s">
        <v>3078</v>
      </c>
      <c r="D657" s="50" t="s">
        <v>428</v>
      </c>
      <c r="E657" s="26">
        <v>5069632</v>
      </c>
      <c r="F657" s="4" t="s">
        <v>1218</v>
      </c>
      <c r="G657" s="43">
        <v>42</v>
      </c>
      <c r="H657" s="44">
        <v>1062</v>
      </c>
      <c r="I657" s="4" t="s">
        <v>985</v>
      </c>
      <c r="J657" s="4" t="s">
        <v>986</v>
      </c>
      <c r="K657" s="4" t="s">
        <v>256</v>
      </c>
      <c r="L657" s="48" t="str">
        <f t="shared" si="20"/>
        <v>OC863</v>
      </c>
      <c r="M657" s="47" t="str">
        <f t="shared" si="21"/>
        <v>PROGRAMAS DE SALUD</v>
      </c>
    </row>
    <row r="658" spans="1:13" x14ac:dyDescent="0.25">
      <c r="A658" s="38">
        <v>43835</v>
      </c>
      <c r="B658" s="39" t="s">
        <v>1219</v>
      </c>
      <c r="C658" s="45" t="s">
        <v>3079</v>
      </c>
      <c r="D658" s="49" t="s">
        <v>428</v>
      </c>
      <c r="E658" s="40">
        <v>5069632</v>
      </c>
      <c r="F658" s="39" t="s">
        <v>1218</v>
      </c>
      <c r="G658" s="41">
        <v>10</v>
      </c>
      <c r="H658" s="42">
        <v>477</v>
      </c>
      <c r="I658" s="39" t="s">
        <v>985</v>
      </c>
      <c r="J658" s="39" t="s">
        <v>986</v>
      </c>
      <c r="K658" s="39" t="s">
        <v>2448</v>
      </c>
      <c r="L658" s="47" t="str">
        <f t="shared" si="20"/>
        <v>OC6571</v>
      </c>
      <c r="M658" s="47" t="str">
        <f t="shared" si="21"/>
        <v>PROGRAMAS DE SALUD</v>
      </c>
    </row>
    <row r="659" spans="1:13" x14ac:dyDescent="0.25">
      <c r="A659" s="10">
        <v>43835</v>
      </c>
      <c r="B659" s="4" t="s">
        <v>1220</v>
      </c>
      <c r="C659" s="46" t="s">
        <v>3080</v>
      </c>
      <c r="D659" s="50" t="s">
        <v>273</v>
      </c>
      <c r="E659" s="26">
        <v>5043910</v>
      </c>
      <c r="F659" s="4" t="s">
        <v>1221</v>
      </c>
      <c r="G659" s="43">
        <v>26</v>
      </c>
      <c r="H659" s="44">
        <v>1130</v>
      </c>
      <c r="I659" s="4" t="s">
        <v>274</v>
      </c>
      <c r="J659" s="4" t="s">
        <v>275</v>
      </c>
      <c r="K659" s="4" t="s">
        <v>2447</v>
      </c>
      <c r="L659" s="48" t="str">
        <f t="shared" si="20"/>
        <v>OC8924</v>
      </c>
      <c r="M659" s="47" t="str">
        <f t="shared" si="21"/>
        <v>HOSPITALES GENERALES</v>
      </c>
    </row>
    <row r="660" spans="1:13" x14ac:dyDescent="0.25">
      <c r="A660" s="38">
        <v>43835</v>
      </c>
      <c r="B660" s="39" t="s">
        <v>1222</v>
      </c>
      <c r="C660" s="45" t="s">
        <v>2846</v>
      </c>
      <c r="D660" s="49" t="s">
        <v>672</v>
      </c>
      <c r="E660" s="40">
        <v>5045715</v>
      </c>
      <c r="F660" s="39" t="s">
        <v>673</v>
      </c>
      <c r="G660" s="41">
        <v>3</v>
      </c>
      <c r="H660" s="42">
        <v>287</v>
      </c>
      <c r="I660" s="39" t="s">
        <v>985</v>
      </c>
      <c r="J660" s="39" t="s">
        <v>986</v>
      </c>
      <c r="K660" s="39" t="s">
        <v>2448</v>
      </c>
      <c r="L660" s="47" t="str">
        <f t="shared" si="20"/>
        <v>OC4184</v>
      </c>
      <c r="M660" s="47" t="str">
        <f t="shared" si="21"/>
        <v>PROGRAMAS DE SALUD</v>
      </c>
    </row>
    <row r="661" spans="1:13" x14ac:dyDescent="0.25">
      <c r="A661" s="10">
        <v>43835</v>
      </c>
      <c r="B661" s="4" t="s">
        <v>1223</v>
      </c>
      <c r="C661" s="46" t="s">
        <v>3081</v>
      </c>
      <c r="D661" s="50" t="s">
        <v>672</v>
      </c>
      <c r="E661" s="26">
        <v>5064218</v>
      </c>
      <c r="F661" s="4" t="s">
        <v>677</v>
      </c>
      <c r="G661" s="43">
        <v>32</v>
      </c>
      <c r="H661" s="44">
        <v>206</v>
      </c>
      <c r="I661" s="4" t="s">
        <v>1042</v>
      </c>
      <c r="J661" s="4" t="s">
        <v>1043</v>
      </c>
      <c r="K661" s="4" t="s">
        <v>256</v>
      </c>
      <c r="L661" s="48" t="str">
        <f t="shared" si="20"/>
        <v>OC1191</v>
      </c>
      <c r="M661" s="47" t="str">
        <f t="shared" si="21"/>
        <v>PROGRAMAS DE SALUD</v>
      </c>
    </row>
    <row r="662" spans="1:13" x14ac:dyDescent="0.25">
      <c r="A662" s="38">
        <v>43835</v>
      </c>
      <c r="B662" s="39" t="s">
        <v>1224</v>
      </c>
      <c r="C662" s="45" t="s">
        <v>3082</v>
      </c>
      <c r="D662" s="49" t="s">
        <v>672</v>
      </c>
      <c r="E662" s="40">
        <v>5065644</v>
      </c>
      <c r="F662" s="39" t="s">
        <v>684</v>
      </c>
      <c r="G662" s="41">
        <v>48</v>
      </c>
      <c r="H662" s="42">
        <v>1371</v>
      </c>
      <c r="I662" s="39" t="s">
        <v>1042</v>
      </c>
      <c r="J662" s="39" t="s">
        <v>1043</v>
      </c>
      <c r="K662" s="39" t="s">
        <v>2448</v>
      </c>
      <c r="L662" s="47" t="str">
        <f t="shared" si="20"/>
        <v>OC9289</v>
      </c>
      <c r="M662" s="47" t="str">
        <f t="shared" si="21"/>
        <v>PROGRAMAS DE SALUD</v>
      </c>
    </row>
    <row r="663" spans="1:13" x14ac:dyDescent="0.25">
      <c r="A663" s="10">
        <v>43835</v>
      </c>
      <c r="B663" s="4" t="s">
        <v>1225</v>
      </c>
      <c r="C663" s="46" t="s">
        <v>3083</v>
      </c>
      <c r="D663" s="50" t="s">
        <v>428</v>
      </c>
      <c r="E663" s="26">
        <v>5045878</v>
      </c>
      <c r="F663" s="4" t="s">
        <v>1226</v>
      </c>
      <c r="G663" s="43">
        <v>24</v>
      </c>
      <c r="H663" s="44">
        <v>190</v>
      </c>
      <c r="I663" s="4" t="s">
        <v>436</v>
      </c>
      <c r="J663" s="4" t="s">
        <v>437</v>
      </c>
      <c r="K663" s="4" t="s">
        <v>2447</v>
      </c>
      <c r="L663" s="48" t="str">
        <f t="shared" si="20"/>
        <v>OC7455</v>
      </c>
      <c r="M663" s="47" t="str">
        <f t="shared" si="21"/>
        <v>PROGRAMAS DE SALUD</v>
      </c>
    </row>
    <row r="664" spans="1:13" x14ac:dyDescent="0.25">
      <c r="A664" s="38">
        <v>43835</v>
      </c>
      <c r="B664" s="39" t="s">
        <v>1227</v>
      </c>
      <c r="C664" s="45" t="s">
        <v>3084</v>
      </c>
      <c r="D664" s="49" t="s">
        <v>428</v>
      </c>
      <c r="E664" s="40">
        <v>5002296</v>
      </c>
      <c r="F664" s="39" t="s">
        <v>929</v>
      </c>
      <c r="G664" s="41">
        <v>704</v>
      </c>
      <c r="H664" s="42">
        <v>550</v>
      </c>
      <c r="I664" s="39" t="s">
        <v>436</v>
      </c>
      <c r="J664" s="39" t="s">
        <v>437</v>
      </c>
      <c r="K664" s="39" t="s">
        <v>2448</v>
      </c>
      <c r="L664" s="47" t="str">
        <f t="shared" si="20"/>
        <v>OC3893</v>
      </c>
      <c r="M664" s="47" t="str">
        <f t="shared" si="21"/>
        <v>PROGRAMAS DE SALUD</v>
      </c>
    </row>
    <row r="665" spans="1:13" x14ac:dyDescent="0.25">
      <c r="A665" s="10">
        <v>43835</v>
      </c>
      <c r="B665" s="4" t="s">
        <v>1228</v>
      </c>
      <c r="C665" s="46" t="s">
        <v>3085</v>
      </c>
      <c r="D665" s="50" t="s">
        <v>428</v>
      </c>
      <c r="E665" s="26">
        <v>5003116</v>
      </c>
      <c r="F665" s="4" t="s">
        <v>1229</v>
      </c>
      <c r="G665" s="43">
        <v>1280</v>
      </c>
      <c r="H665" s="44">
        <v>144</v>
      </c>
      <c r="I665" s="4" t="s">
        <v>436</v>
      </c>
      <c r="J665" s="4" t="s">
        <v>437</v>
      </c>
      <c r="K665" s="4" t="s">
        <v>2447</v>
      </c>
      <c r="L665" s="48" t="str">
        <f t="shared" si="20"/>
        <v>OC9741</v>
      </c>
      <c r="M665" s="47" t="str">
        <f t="shared" si="21"/>
        <v>PROGRAMAS DE SALUD</v>
      </c>
    </row>
    <row r="666" spans="1:13" x14ac:dyDescent="0.25">
      <c r="A666" s="38">
        <v>43835</v>
      </c>
      <c r="B666" s="39" t="s">
        <v>1230</v>
      </c>
      <c r="C666" s="45" t="s">
        <v>3086</v>
      </c>
      <c r="D666" s="49" t="s">
        <v>428</v>
      </c>
      <c r="E666" s="40">
        <v>5045351</v>
      </c>
      <c r="F666" s="39" t="s">
        <v>1231</v>
      </c>
      <c r="G666" s="41">
        <v>10272</v>
      </c>
      <c r="H666" s="42">
        <v>844</v>
      </c>
      <c r="I666" s="39" t="s">
        <v>436</v>
      </c>
      <c r="J666" s="39" t="s">
        <v>437</v>
      </c>
      <c r="K666" s="39" t="s">
        <v>256</v>
      </c>
      <c r="L666" s="47" t="str">
        <f t="shared" si="20"/>
        <v>OC9924</v>
      </c>
      <c r="M666" s="47" t="str">
        <f t="shared" si="21"/>
        <v>PROGRAMAS DE SALUD</v>
      </c>
    </row>
    <row r="667" spans="1:13" x14ac:dyDescent="0.25">
      <c r="A667" s="10">
        <v>43835</v>
      </c>
      <c r="B667" s="4" t="s">
        <v>1232</v>
      </c>
      <c r="C667" s="46" t="s">
        <v>2755</v>
      </c>
      <c r="D667" s="50" t="s">
        <v>428</v>
      </c>
      <c r="E667" s="26">
        <v>5003346</v>
      </c>
      <c r="F667" s="4" t="s">
        <v>439</v>
      </c>
      <c r="G667" s="43">
        <v>1920</v>
      </c>
      <c r="H667" s="44">
        <v>1261</v>
      </c>
      <c r="I667" s="4" t="s">
        <v>436</v>
      </c>
      <c r="J667" s="4" t="s">
        <v>437</v>
      </c>
      <c r="K667" s="4" t="s">
        <v>2448</v>
      </c>
      <c r="L667" s="48" t="str">
        <f t="shared" si="20"/>
        <v>OC7927</v>
      </c>
      <c r="M667" s="47" t="str">
        <f t="shared" si="21"/>
        <v>PROGRAMAS DE SALUD</v>
      </c>
    </row>
    <row r="668" spans="1:13" x14ac:dyDescent="0.25">
      <c r="A668" s="38">
        <v>43835</v>
      </c>
      <c r="B668" s="39" t="s">
        <v>1233</v>
      </c>
      <c r="C668" s="45" t="s">
        <v>3087</v>
      </c>
      <c r="D668" s="49" t="s">
        <v>428</v>
      </c>
      <c r="E668" s="40">
        <v>5002715</v>
      </c>
      <c r="F668" s="39" t="s">
        <v>587</v>
      </c>
      <c r="G668" s="41">
        <v>624</v>
      </c>
      <c r="H668" s="42">
        <v>1177</v>
      </c>
      <c r="I668" s="39" t="s">
        <v>436</v>
      </c>
      <c r="J668" s="39" t="s">
        <v>437</v>
      </c>
      <c r="K668" s="39" t="s">
        <v>2448</v>
      </c>
      <c r="L668" s="47" t="str">
        <f t="shared" si="20"/>
        <v>OC8957</v>
      </c>
      <c r="M668" s="47" t="str">
        <f t="shared" si="21"/>
        <v>PROGRAMAS DE SALUD</v>
      </c>
    </row>
    <row r="669" spans="1:13" x14ac:dyDescent="0.25">
      <c r="A669" s="10">
        <v>43835</v>
      </c>
      <c r="B669" s="4" t="s">
        <v>1234</v>
      </c>
      <c r="C669" s="46" t="s">
        <v>3088</v>
      </c>
      <c r="D669" s="50" t="s">
        <v>428</v>
      </c>
      <c r="E669" s="26">
        <v>5004617</v>
      </c>
      <c r="F669" s="4" t="s">
        <v>435</v>
      </c>
      <c r="G669" s="43">
        <v>29952</v>
      </c>
      <c r="H669" s="44">
        <v>1011</v>
      </c>
      <c r="I669" s="4" t="s">
        <v>436</v>
      </c>
      <c r="J669" s="4" t="s">
        <v>437</v>
      </c>
      <c r="K669" s="4" t="s">
        <v>256</v>
      </c>
      <c r="L669" s="48" t="str">
        <f t="shared" si="20"/>
        <v>OC1180</v>
      </c>
      <c r="M669" s="47" t="str">
        <f t="shared" si="21"/>
        <v>PROGRAMAS DE SALUD</v>
      </c>
    </row>
    <row r="670" spans="1:13" x14ac:dyDescent="0.25">
      <c r="A670" s="38">
        <v>43835</v>
      </c>
      <c r="B670" s="39" t="s">
        <v>1235</v>
      </c>
      <c r="C670" s="45" t="s">
        <v>3089</v>
      </c>
      <c r="D670" s="49" t="s">
        <v>428</v>
      </c>
      <c r="E670" s="40">
        <v>5042024</v>
      </c>
      <c r="F670" s="39" t="s">
        <v>1236</v>
      </c>
      <c r="G670" s="41">
        <v>2400</v>
      </c>
      <c r="H670" s="42">
        <v>744</v>
      </c>
      <c r="I670" s="39" t="s">
        <v>436</v>
      </c>
      <c r="J670" s="39" t="s">
        <v>437</v>
      </c>
      <c r="K670" s="39" t="s">
        <v>2448</v>
      </c>
      <c r="L670" s="47" t="str">
        <f t="shared" si="20"/>
        <v>OC6728</v>
      </c>
      <c r="M670" s="47" t="str">
        <f t="shared" si="21"/>
        <v>PROGRAMAS DE SALUD</v>
      </c>
    </row>
    <row r="671" spans="1:13" x14ac:dyDescent="0.25">
      <c r="A671" s="10">
        <v>43835</v>
      </c>
      <c r="B671" s="4" t="s">
        <v>1237</v>
      </c>
      <c r="C671" s="46" t="s">
        <v>3090</v>
      </c>
      <c r="D671" s="50" t="s">
        <v>428</v>
      </c>
      <c r="E671" s="26">
        <v>5066477</v>
      </c>
      <c r="F671" s="4" t="s">
        <v>1238</v>
      </c>
      <c r="G671" s="43">
        <v>864</v>
      </c>
      <c r="H671" s="44">
        <v>838</v>
      </c>
      <c r="I671" s="4" t="s">
        <v>436</v>
      </c>
      <c r="J671" s="4" t="s">
        <v>437</v>
      </c>
      <c r="K671" s="4" t="s">
        <v>2448</v>
      </c>
      <c r="L671" s="48" t="str">
        <f t="shared" si="20"/>
        <v>OC3661</v>
      </c>
      <c r="M671" s="47" t="str">
        <f t="shared" si="21"/>
        <v>PROGRAMAS DE SALUD</v>
      </c>
    </row>
    <row r="672" spans="1:13" x14ac:dyDescent="0.25">
      <c r="A672" s="38">
        <v>43835</v>
      </c>
      <c r="B672" s="39" t="s">
        <v>1239</v>
      </c>
      <c r="C672" s="45" t="s">
        <v>3091</v>
      </c>
      <c r="D672" s="49" t="s">
        <v>428</v>
      </c>
      <c r="E672" s="40">
        <v>9007562</v>
      </c>
      <c r="F672" s="39" t="s">
        <v>979</v>
      </c>
      <c r="G672" s="41">
        <v>27264</v>
      </c>
      <c r="H672" s="42">
        <v>881</v>
      </c>
      <c r="I672" s="39" t="s">
        <v>436</v>
      </c>
      <c r="J672" s="39" t="s">
        <v>437</v>
      </c>
      <c r="K672" s="39" t="s">
        <v>2448</v>
      </c>
      <c r="L672" s="47" t="str">
        <f t="shared" si="20"/>
        <v>OC2577</v>
      </c>
      <c r="M672" s="47" t="str">
        <f t="shared" si="21"/>
        <v>PROGRAMAS DE SALUD</v>
      </c>
    </row>
    <row r="673" spans="1:13" x14ac:dyDescent="0.25">
      <c r="A673" s="10">
        <v>43835</v>
      </c>
      <c r="B673" s="4" t="s">
        <v>1240</v>
      </c>
      <c r="C673" s="46" t="s">
        <v>3092</v>
      </c>
      <c r="D673" s="50" t="s">
        <v>428</v>
      </c>
      <c r="E673" s="26">
        <v>5003668</v>
      </c>
      <c r="F673" s="4" t="s">
        <v>1241</v>
      </c>
      <c r="G673" s="43">
        <v>4064</v>
      </c>
      <c r="H673" s="44">
        <v>1055</v>
      </c>
      <c r="I673" s="4" t="s">
        <v>436</v>
      </c>
      <c r="J673" s="4" t="s">
        <v>437</v>
      </c>
      <c r="K673" s="4" t="s">
        <v>2447</v>
      </c>
      <c r="L673" s="48" t="str">
        <f t="shared" si="20"/>
        <v>OC3547</v>
      </c>
      <c r="M673" s="47" t="str">
        <f t="shared" si="21"/>
        <v>PROGRAMAS DE SALUD</v>
      </c>
    </row>
    <row r="674" spans="1:13" x14ac:dyDescent="0.25">
      <c r="A674" s="38">
        <v>43835</v>
      </c>
      <c r="B674" s="39" t="s">
        <v>1242</v>
      </c>
      <c r="C674" s="45" t="s">
        <v>3093</v>
      </c>
      <c r="D674" s="49" t="s">
        <v>428</v>
      </c>
      <c r="E674" s="40">
        <v>5005612</v>
      </c>
      <c r="F674" s="39" t="s">
        <v>1243</v>
      </c>
      <c r="G674" s="41">
        <v>1920</v>
      </c>
      <c r="H674" s="42">
        <v>863</v>
      </c>
      <c r="I674" s="39" t="s">
        <v>436</v>
      </c>
      <c r="J674" s="39" t="s">
        <v>437</v>
      </c>
      <c r="K674" s="39" t="s">
        <v>2447</v>
      </c>
      <c r="L674" s="47" t="str">
        <f t="shared" si="20"/>
        <v>OC7632</v>
      </c>
      <c r="M674" s="47" t="str">
        <f t="shared" si="21"/>
        <v>PROGRAMAS DE SALUD</v>
      </c>
    </row>
    <row r="675" spans="1:13" x14ac:dyDescent="0.25">
      <c r="A675" s="10">
        <v>43835</v>
      </c>
      <c r="B675" s="4" t="s">
        <v>1244</v>
      </c>
      <c r="C675" s="46" t="s">
        <v>3094</v>
      </c>
      <c r="D675" s="50" t="s">
        <v>428</v>
      </c>
      <c r="E675" s="26">
        <v>5042815</v>
      </c>
      <c r="F675" s="4" t="s">
        <v>1245</v>
      </c>
      <c r="G675" s="43">
        <v>1920</v>
      </c>
      <c r="H675" s="44">
        <v>877</v>
      </c>
      <c r="I675" s="4" t="s">
        <v>436</v>
      </c>
      <c r="J675" s="4" t="s">
        <v>437</v>
      </c>
      <c r="K675" s="4" t="s">
        <v>2448</v>
      </c>
      <c r="L675" s="48" t="str">
        <f t="shared" si="20"/>
        <v>OC1336</v>
      </c>
      <c r="M675" s="47" t="str">
        <f t="shared" si="21"/>
        <v>PROGRAMAS DE SALUD</v>
      </c>
    </row>
    <row r="676" spans="1:13" x14ac:dyDescent="0.25">
      <c r="A676" s="38">
        <v>43835</v>
      </c>
      <c r="B676" s="39" t="s">
        <v>1246</v>
      </c>
      <c r="C676" s="45" t="s">
        <v>3095</v>
      </c>
      <c r="D676" s="49" t="s">
        <v>428</v>
      </c>
      <c r="E676" s="40">
        <v>5066477</v>
      </c>
      <c r="F676" s="39" t="s">
        <v>1238</v>
      </c>
      <c r="G676" s="41">
        <v>10800</v>
      </c>
      <c r="H676" s="42">
        <v>1069</v>
      </c>
      <c r="I676" s="39" t="s">
        <v>436</v>
      </c>
      <c r="J676" s="39" t="s">
        <v>437</v>
      </c>
      <c r="K676" s="39" t="s">
        <v>2448</v>
      </c>
      <c r="L676" s="47" t="str">
        <f t="shared" si="20"/>
        <v>OC9142</v>
      </c>
      <c r="M676" s="47" t="str">
        <f t="shared" si="21"/>
        <v>PROGRAMAS DE SALUD</v>
      </c>
    </row>
    <row r="677" spans="1:13" x14ac:dyDescent="0.25">
      <c r="A677" s="10">
        <v>43835</v>
      </c>
      <c r="B677" s="4" t="s">
        <v>1247</v>
      </c>
      <c r="C677" s="46" t="s">
        <v>3096</v>
      </c>
      <c r="D677" s="50" t="s">
        <v>428</v>
      </c>
      <c r="E677" s="26">
        <v>5064402</v>
      </c>
      <c r="F677" s="4" t="s">
        <v>1248</v>
      </c>
      <c r="G677" s="43">
        <v>1440</v>
      </c>
      <c r="H677" s="44">
        <v>931</v>
      </c>
      <c r="I677" s="4" t="s">
        <v>436</v>
      </c>
      <c r="J677" s="4" t="s">
        <v>437</v>
      </c>
      <c r="K677" s="4" t="s">
        <v>2448</v>
      </c>
      <c r="L677" s="48" t="str">
        <f t="shared" si="20"/>
        <v>OC4703</v>
      </c>
      <c r="M677" s="47" t="str">
        <f t="shared" si="21"/>
        <v>PROGRAMAS DE SALUD</v>
      </c>
    </row>
    <row r="678" spans="1:13" x14ac:dyDescent="0.25">
      <c r="A678" s="38">
        <v>43835</v>
      </c>
      <c r="B678" s="39" t="s">
        <v>1249</v>
      </c>
      <c r="C678" s="45" t="s">
        <v>3097</v>
      </c>
      <c r="D678" s="49" t="s">
        <v>428</v>
      </c>
      <c r="E678" s="40">
        <v>5045353</v>
      </c>
      <c r="F678" s="39" t="s">
        <v>1250</v>
      </c>
      <c r="G678" s="41">
        <v>9216</v>
      </c>
      <c r="H678" s="42">
        <v>1209</v>
      </c>
      <c r="I678" s="39" t="s">
        <v>436</v>
      </c>
      <c r="J678" s="39" t="s">
        <v>437</v>
      </c>
      <c r="K678" s="39" t="s">
        <v>2448</v>
      </c>
      <c r="L678" s="47" t="str">
        <f t="shared" si="20"/>
        <v>OC5826</v>
      </c>
      <c r="M678" s="47" t="str">
        <f t="shared" si="21"/>
        <v>PROGRAMAS DE SALUD</v>
      </c>
    </row>
    <row r="679" spans="1:13" x14ac:dyDescent="0.25">
      <c r="A679" s="10">
        <v>43835</v>
      </c>
      <c r="B679" s="4" t="s">
        <v>1251</v>
      </c>
      <c r="C679" s="46" t="s">
        <v>3098</v>
      </c>
      <c r="D679" s="50" t="s">
        <v>428</v>
      </c>
      <c r="E679" s="26">
        <v>5044599</v>
      </c>
      <c r="F679" s="4" t="s">
        <v>976</v>
      </c>
      <c r="G679" s="43">
        <v>22080</v>
      </c>
      <c r="H679" s="44">
        <v>655</v>
      </c>
      <c r="I679" s="4" t="s">
        <v>436</v>
      </c>
      <c r="J679" s="4" t="s">
        <v>437</v>
      </c>
      <c r="K679" s="4" t="s">
        <v>2448</v>
      </c>
      <c r="L679" s="48" t="str">
        <f t="shared" si="20"/>
        <v>OC2135</v>
      </c>
      <c r="M679" s="47" t="str">
        <f t="shared" si="21"/>
        <v>PROGRAMAS DE SALUD</v>
      </c>
    </row>
    <row r="680" spans="1:13" x14ac:dyDescent="0.25">
      <c r="A680" s="38">
        <v>43835</v>
      </c>
      <c r="B680" s="39" t="s">
        <v>1252</v>
      </c>
      <c r="C680" s="45" t="s">
        <v>3099</v>
      </c>
      <c r="D680" s="49" t="s">
        <v>428</v>
      </c>
      <c r="E680" s="40">
        <v>5044153</v>
      </c>
      <c r="F680" s="39" t="s">
        <v>974</v>
      </c>
      <c r="G680" s="41">
        <v>4800</v>
      </c>
      <c r="H680" s="42">
        <v>340</v>
      </c>
      <c r="I680" s="39" t="s">
        <v>436</v>
      </c>
      <c r="J680" s="39" t="s">
        <v>437</v>
      </c>
      <c r="K680" s="39" t="s">
        <v>2448</v>
      </c>
      <c r="L680" s="47" t="str">
        <f t="shared" si="20"/>
        <v>OC3997</v>
      </c>
      <c r="M680" s="47" t="str">
        <f t="shared" si="21"/>
        <v>PROGRAMAS DE SALUD</v>
      </c>
    </row>
    <row r="681" spans="1:13" x14ac:dyDescent="0.25">
      <c r="A681" s="10">
        <v>43835</v>
      </c>
      <c r="B681" s="4" t="s">
        <v>1253</v>
      </c>
      <c r="C681" s="46" t="s">
        <v>3073</v>
      </c>
      <c r="D681" s="50" t="s">
        <v>428</v>
      </c>
      <c r="E681" s="26">
        <v>5044140</v>
      </c>
      <c r="F681" s="4" t="s">
        <v>1254</v>
      </c>
      <c r="G681" s="43">
        <v>77280</v>
      </c>
      <c r="H681" s="44">
        <v>10</v>
      </c>
      <c r="I681" s="4" t="s">
        <v>436</v>
      </c>
      <c r="J681" s="4" t="s">
        <v>437</v>
      </c>
      <c r="K681" s="4" t="s">
        <v>2448</v>
      </c>
      <c r="L681" s="48" t="str">
        <f t="shared" si="20"/>
        <v>OC452</v>
      </c>
      <c r="M681" s="47" t="str">
        <f t="shared" si="21"/>
        <v>PROGRAMAS DE SALUD</v>
      </c>
    </row>
    <row r="682" spans="1:13" x14ac:dyDescent="0.25">
      <c r="A682" s="38">
        <v>43835</v>
      </c>
      <c r="B682" s="39" t="s">
        <v>1255</v>
      </c>
      <c r="C682" s="45" t="s">
        <v>3100</v>
      </c>
      <c r="D682" s="49" t="s">
        <v>428</v>
      </c>
      <c r="E682" s="40">
        <v>5044139</v>
      </c>
      <c r="F682" s="39" t="s">
        <v>1256</v>
      </c>
      <c r="G682" s="41">
        <v>32</v>
      </c>
      <c r="H682" s="42">
        <v>624</v>
      </c>
      <c r="I682" s="39" t="s">
        <v>436</v>
      </c>
      <c r="J682" s="39" t="s">
        <v>437</v>
      </c>
      <c r="K682" s="39" t="s">
        <v>2448</v>
      </c>
      <c r="L682" s="47" t="str">
        <f t="shared" si="20"/>
        <v>OC8513</v>
      </c>
      <c r="M682" s="47" t="str">
        <f t="shared" si="21"/>
        <v>PROGRAMAS DE SALUD</v>
      </c>
    </row>
    <row r="683" spans="1:13" x14ac:dyDescent="0.25">
      <c r="A683" s="10">
        <v>43835</v>
      </c>
      <c r="B683" s="4" t="s">
        <v>1257</v>
      </c>
      <c r="C683" s="46" t="s">
        <v>3101</v>
      </c>
      <c r="D683" s="50" t="s">
        <v>428</v>
      </c>
      <c r="E683" s="26">
        <v>5066465</v>
      </c>
      <c r="F683" s="4" t="s">
        <v>1258</v>
      </c>
      <c r="G683" s="43">
        <v>14112</v>
      </c>
      <c r="H683" s="44">
        <v>1032</v>
      </c>
      <c r="I683" s="4" t="s">
        <v>436</v>
      </c>
      <c r="J683" s="4" t="s">
        <v>437</v>
      </c>
      <c r="K683" s="4" t="s">
        <v>2448</v>
      </c>
      <c r="L683" s="48" t="str">
        <f t="shared" si="20"/>
        <v>OC6566</v>
      </c>
      <c r="M683" s="47" t="str">
        <f t="shared" si="21"/>
        <v>PROGRAMAS DE SALUD</v>
      </c>
    </row>
    <row r="684" spans="1:13" x14ac:dyDescent="0.25">
      <c r="A684" s="38">
        <v>43835</v>
      </c>
      <c r="B684" s="39" t="s">
        <v>1259</v>
      </c>
      <c r="C684" s="45" t="s">
        <v>3102</v>
      </c>
      <c r="D684" s="49" t="s">
        <v>428</v>
      </c>
      <c r="E684" s="40">
        <v>5043485</v>
      </c>
      <c r="F684" s="39" t="s">
        <v>1260</v>
      </c>
      <c r="G684" s="41">
        <v>77</v>
      </c>
      <c r="H684" s="42">
        <v>89</v>
      </c>
      <c r="I684" s="39" t="s">
        <v>436</v>
      </c>
      <c r="J684" s="39" t="s">
        <v>437</v>
      </c>
      <c r="K684" s="39" t="s">
        <v>2448</v>
      </c>
      <c r="L684" s="47" t="str">
        <f t="shared" si="20"/>
        <v>OC7894</v>
      </c>
      <c r="M684" s="47" t="str">
        <f t="shared" si="21"/>
        <v>PROGRAMAS DE SALUD</v>
      </c>
    </row>
    <row r="685" spans="1:13" x14ac:dyDescent="0.25">
      <c r="A685" s="10">
        <v>43835</v>
      </c>
      <c r="B685" s="4" t="s">
        <v>1261</v>
      </c>
      <c r="C685" s="46" t="s">
        <v>3103</v>
      </c>
      <c r="D685" s="50" t="s">
        <v>428</v>
      </c>
      <c r="E685" s="26">
        <v>5003827</v>
      </c>
      <c r="F685" s="4" t="s">
        <v>690</v>
      </c>
      <c r="G685" s="43">
        <v>3760</v>
      </c>
      <c r="H685" s="44">
        <v>1042</v>
      </c>
      <c r="I685" s="4" t="s">
        <v>436</v>
      </c>
      <c r="J685" s="4" t="s">
        <v>437</v>
      </c>
      <c r="K685" s="4" t="s">
        <v>2448</v>
      </c>
      <c r="L685" s="48" t="str">
        <f t="shared" si="20"/>
        <v>OC4323</v>
      </c>
      <c r="M685" s="47" t="str">
        <f t="shared" si="21"/>
        <v>PROGRAMAS DE SALUD</v>
      </c>
    </row>
    <row r="686" spans="1:13" x14ac:dyDescent="0.25">
      <c r="A686" s="38">
        <v>43835</v>
      </c>
      <c r="B686" s="39" t="s">
        <v>1262</v>
      </c>
      <c r="C686" s="45" t="s">
        <v>3104</v>
      </c>
      <c r="D686" s="49" t="s">
        <v>428</v>
      </c>
      <c r="E686" s="40">
        <v>5042808</v>
      </c>
      <c r="F686" s="39" t="s">
        <v>911</v>
      </c>
      <c r="G686" s="41">
        <v>2432</v>
      </c>
      <c r="H686" s="42">
        <v>993</v>
      </c>
      <c r="I686" s="39" t="s">
        <v>436</v>
      </c>
      <c r="J686" s="39" t="s">
        <v>437</v>
      </c>
      <c r="K686" s="39" t="s">
        <v>2447</v>
      </c>
      <c r="L686" s="47" t="str">
        <f t="shared" si="20"/>
        <v>OC5583</v>
      </c>
      <c r="M686" s="47" t="str">
        <f t="shared" si="21"/>
        <v>PROGRAMAS DE SALUD</v>
      </c>
    </row>
    <row r="687" spans="1:13" x14ac:dyDescent="0.25">
      <c r="A687" s="10">
        <v>43835</v>
      </c>
      <c r="B687" s="4" t="s">
        <v>1263</v>
      </c>
      <c r="C687" s="46" t="s">
        <v>3105</v>
      </c>
      <c r="D687" s="50" t="s">
        <v>428</v>
      </c>
      <c r="E687" s="26">
        <v>5006841</v>
      </c>
      <c r="F687" s="4" t="s">
        <v>1264</v>
      </c>
      <c r="G687" s="43">
        <v>4800</v>
      </c>
      <c r="H687" s="44">
        <v>900</v>
      </c>
      <c r="I687" s="4" t="s">
        <v>436</v>
      </c>
      <c r="J687" s="4" t="s">
        <v>437</v>
      </c>
      <c r="K687" s="4" t="s">
        <v>2448</v>
      </c>
      <c r="L687" s="48" t="str">
        <f t="shared" si="20"/>
        <v>OC2752</v>
      </c>
      <c r="M687" s="47" t="str">
        <f t="shared" si="21"/>
        <v>PROGRAMAS DE SALUD</v>
      </c>
    </row>
    <row r="688" spans="1:13" x14ac:dyDescent="0.25">
      <c r="A688" s="38">
        <v>43835</v>
      </c>
      <c r="B688" s="39" t="s">
        <v>1265</v>
      </c>
      <c r="C688" s="45" t="s">
        <v>3106</v>
      </c>
      <c r="D688" s="49" t="s">
        <v>428</v>
      </c>
      <c r="E688" s="40">
        <v>5005914</v>
      </c>
      <c r="F688" s="39" t="s">
        <v>1266</v>
      </c>
      <c r="G688" s="41">
        <v>3200</v>
      </c>
      <c r="H688" s="42">
        <v>640</v>
      </c>
      <c r="I688" s="39" t="s">
        <v>436</v>
      </c>
      <c r="J688" s="39" t="s">
        <v>437</v>
      </c>
      <c r="K688" s="39" t="s">
        <v>2448</v>
      </c>
      <c r="L688" s="47" t="str">
        <f t="shared" si="20"/>
        <v>OC5607</v>
      </c>
      <c r="M688" s="47" t="str">
        <f t="shared" si="21"/>
        <v>PROGRAMAS DE SALUD</v>
      </c>
    </row>
    <row r="689" spans="1:13" x14ac:dyDescent="0.25">
      <c r="A689" s="10">
        <v>43835</v>
      </c>
      <c r="B689" s="4" t="s">
        <v>1267</v>
      </c>
      <c r="C689" s="46" t="s">
        <v>3107</v>
      </c>
      <c r="D689" s="50" t="s">
        <v>428</v>
      </c>
      <c r="E689" s="26">
        <v>5005621</v>
      </c>
      <c r="F689" s="4" t="s">
        <v>1268</v>
      </c>
      <c r="G689" s="43">
        <v>1600</v>
      </c>
      <c r="H689" s="44">
        <v>341</v>
      </c>
      <c r="I689" s="4" t="s">
        <v>436</v>
      </c>
      <c r="J689" s="4" t="s">
        <v>437</v>
      </c>
      <c r="K689" s="4" t="s">
        <v>2448</v>
      </c>
      <c r="L689" s="48" t="str">
        <f t="shared" si="20"/>
        <v>OC2617</v>
      </c>
      <c r="M689" s="47" t="str">
        <f t="shared" si="21"/>
        <v>PROGRAMAS DE SALUD</v>
      </c>
    </row>
    <row r="690" spans="1:13" x14ac:dyDescent="0.25">
      <c r="A690" s="38">
        <v>43835</v>
      </c>
      <c r="B690" s="39" t="s">
        <v>1269</v>
      </c>
      <c r="C690" s="45" t="s">
        <v>3108</v>
      </c>
      <c r="D690" s="49" t="s">
        <v>428</v>
      </c>
      <c r="E690" s="40">
        <v>5005612</v>
      </c>
      <c r="F690" s="39" t="s">
        <v>1243</v>
      </c>
      <c r="G690" s="41">
        <v>160</v>
      </c>
      <c r="H690" s="42">
        <v>160</v>
      </c>
      <c r="I690" s="39" t="s">
        <v>436</v>
      </c>
      <c r="J690" s="39" t="s">
        <v>437</v>
      </c>
      <c r="K690" s="39" t="s">
        <v>2448</v>
      </c>
      <c r="L690" s="47" t="str">
        <f t="shared" si="20"/>
        <v>OC9194</v>
      </c>
      <c r="M690" s="47" t="str">
        <f t="shared" si="21"/>
        <v>PROGRAMAS DE SALUD</v>
      </c>
    </row>
    <row r="691" spans="1:13" x14ac:dyDescent="0.25">
      <c r="A691" s="10">
        <v>43835</v>
      </c>
      <c r="B691" s="4" t="s">
        <v>1270</v>
      </c>
      <c r="C691" s="46" t="s">
        <v>3109</v>
      </c>
      <c r="D691" s="50" t="s">
        <v>428</v>
      </c>
      <c r="E691" s="26">
        <v>5005612</v>
      </c>
      <c r="F691" s="4" t="s">
        <v>1243</v>
      </c>
      <c r="G691" s="43">
        <v>160</v>
      </c>
      <c r="H691" s="44">
        <v>1346</v>
      </c>
      <c r="I691" s="4" t="s">
        <v>436</v>
      </c>
      <c r="J691" s="4" t="s">
        <v>437</v>
      </c>
      <c r="K691" s="4" t="s">
        <v>2448</v>
      </c>
      <c r="L691" s="48" t="str">
        <f t="shared" si="20"/>
        <v>OC6205</v>
      </c>
      <c r="M691" s="47" t="str">
        <f t="shared" si="21"/>
        <v>PROGRAMAS DE SALUD</v>
      </c>
    </row>
    <row r="692" spans="1:13" x14ac:dyDescent="0.25">
      <c r="A692" s="38">
        <v>43835</v>
      </c>
      <c r="B692" s="39" t="s">
        <v>1271</v>
      </c>
      <c r="C692" s="45" t="s">
        <v>3110</v>
      </c>
      <c r="D692" s="49" t="s">
        <v>428</v>
      </c>
      <c r="E692" s="40">
        <v>5004877</v>
      </c>
      <c r="F692" s="39" t="s">
        <v>347</v>
      </c>
      <c r="G692" s="41">
        <v>160</v>
      </c>
      <c r="H692" s="42">
        <v>851</v>
      </c>
      <c r="I692" s="39" t="s">
        <v>436</v>
      </c>
      <c r="J692" s="39" t="s">
        <v>437</v>
      </c>
      <c r="K692" s="39" t="s">
        <v>2447</v>
      </c>
      <c r="L692" s="47" t="str">
        <f t="shared" si="20"/>
        <v>OC2560</v>
      </c>
      <c r="M692" s="47" t="str">
        <f t="shared" si="21"/>
        <v>PROGRAMAS DE SALUD</v>
      </c>
    </row>
    <row r="693" spans="1:13" x14ac:dyDescent="0.25">
      <c r="A693" s="10">
        <v>43835</v>
      </c>
      <c r="B693" s="4" t="s">
        <v>1272</v>
      </c>
      <c r="C693" s="46" t="s">
        <v>3111</v>
      </c>
      <c r="D693" s="50" t="s">
        <v>428</v>
      </c>
      <c r="E693" s="26">
        <v>5004558</v>
      </c>
      <c r="F693" s="4" t="s">
        <v>1273</v>
      </c>
      <c r="G693" s="43">
        <v>1272</v>
      </c>
      <c r="H693" s="44">
        <v>871</v>
      </c>
      <c r="I693" s="4" t="s">
        <v>436</v>
      </c>
      <c r="J693" s="4" t="s">
        <v>437</v>
      </c>
      <c r="K693" s="4" t="s">
        <v>2448</v>
      </c>
      <c r="L693" s="48" t="str">
        <f t="shared" si="20"/>
        <v>OC1560</v>
      </c>
      <c r="M693" s="47" t="str">
        <f t="shared" si="21"/>
        <v>PROGRAMAS DE SALUD</v>
      </c>
    </row>
    <row r="694" spans="1:13" x14ac:dyDescent="0.25">
      <c r="A694" s="38">
        <v>43835</v>
      </c>
      <c r="B694" s="39" t="s">
        <v>1274</v>
      </c>
      <c r="C694" s="45" t="s">
        <v>3112</v>
      </c>
      <c r="D694" s="49" t="s">
        <v>428</v>
      </c>
      <c r="E694" s="40">
        <v>5003959</v>
      </c>
      <c r="F694" s="39" t="s">
        <v>1275</v>
      </c>
      <c r="G694" s="41">
        <v>144</v>
      </c>
      <c r="H694" s="42">
        <v>1218</v>
      </c>
      <c r="I694" s="39" t="s">
        <v>436</v>
      </c>
      <c r="J694" s="39" t="s">
        <v>437</v>
      </c>
      <c r="K694" s="39" t="s">
        <v>2448</v>
      </c>
      <c r="L694" s="47" t="str">
        <f t="shared" si="20"/>
        <v>OC9496</v>
      </c>
      <c r="M694" s="47" t="str">
        <f t="shared" si="21"/>
        <v>PROGRAMAS DE SALUD</v>
      </c>
    </row>
    <row r="695" spans="1:13" x14ac:dyDescent="0.25">
      <c r="A695" s="10">
        <v>43835</v>
      </c>
      <c r="B695" s="4" t="s">
        <v>1276</v>
      </c>
      <c r="C695" s="46" t="s">
        <v>3113</v>
      </c>
      <c r="D695" s="50" t="s">
        <v>428</v>
      </c>
      <c r="E695" s="26">
        <v>5003830</v>
      </c>
      <c r="F695" s="4" t="s">
        <v>688</v>
      </c>
      <c r="G695" s="43">
        <v>1520</v>
      </c>
      <c r="H695" s="44">
        <v>709</v>
      </c>
      <c r="I695" s="4" t="s">
        <v>436</v>
      </c>
      <c r="J695" s="4" t="s">
        <v>437</v>
      </c>
      <c r="K695" s="4" t="s">
        <v>2448</v>
      </c>
      <c r="L695" s="48" t="str">
        <f t="shared" si="20"/>
        <v>OC5027</v>
      </c>
      <c r="M695" s="47" t="str">
        <f t="shared" si="21"/>
        <v>PROGRAMAS DE SALUD</v>
      </c>
    </row>
    <row r="696" spans="1:13" x14ac:dyDescent="0.25">
      <c r="A696" s="38">
        <v>43835</v>
      </c>
      <c r="B696" s="39" t="s">
        <v>1277</v>
      </c>
      <c r="C696" s="45" t="s">
        <v>3114</v>
      </c>
      <c r="D696" s="49" t="s">
        <v>1041</v>
      </c>
      <c r="E696" s="40">
        <v>5020517</v>
      </c>
      <c r="F696" s="39" t="s">
        <v>1278</v>
      </c>
      <c r="G696" s="41">
        <v>1120</v>
      </c>
      <c r="H696" s="42">
        <v>615</v>
      </c>
      <c r="I696" s="39" t="s">
        <v>1042</v>
      </c>
      <c r="J696" s="39" t="s">
        <v>1043</v>
      </c>
      <c r="K696" s="39" t="s">
        <v>2447</v>
      </c>
      <c r="L696" s="47" t="str">
        <f t="shared" si="20"/>
        <v>OC4392</v>
      </c>
      <c r="M696" s="47" t="str">
        <f t="shared" si="21"/>
        <v>HOSPITALES GENERALES</v>
      </c>
    </row>
    <row r="697" spans="1:13" x14ac:dyDescent="0.25">
      <c r="A697" s="10">
        <v>43838</v>
      </c>
      <c r="B697" s="4" t="s">
        <v>1279</v>
      </c>
      <c r="C697" s="46" t="s">
        <v>3115</v>
      </c>
      <c r="D697" s="50" t="s">
        <v>552</v>
      </c>
      <c r="E697" s="26">
        <v>5005809</v>
      </c>
      <c r="F697" s="4" t="s">
        <v>359</v>
      </c>
      <c r="G697" s="43">
        <v>400</v>
      </c>
      <c r="H697" s="44">
        <v>1183</v>
      </c>
      <c r="I697" s="4" t="s">
        <v>553</v>
      </c>
      <c r="J697" s="4" t="s">
        <v>554</v>
      </c>
      <c r="K697" s="4" t="s">
        <v>2447</v>
      </c>
      <c r="L697" s="48" t="str">
        <f t="shared" si="20"/>
        <v>OC9725</v>
      </c>
      <c r="M697" s="47" t="str">
        <f t="shared" si="21"/>
        <v>HOSPITALES GENERALES</v>
      </c>
    </row>
    <row r="698" spans="1:13" x14ac:dyDescent="0.25">
      <c r="A698" s="38">
        <v>43838</v>
      </c>
      <c r="B698" s="39" t="s">
        <v>1280</v>
      </c>
      <c r="C698" s="45" t="s">
        <v>3116</v>
      </c>
      <c r="D698" s="49" t="s">
        <v>552</v>
      </c>
      <c r="E698" s="40">
        <v>5002262</v>
      </c>
      <c r="F698" s="39" t="s">
        <v>999</v>
      </c>
      <c r="G698" s="41">
        <v>464</v>
      </c>
      <c r="H698" s="42">
        <v>893</v>
      </c>
      <c r="I698" s="39" t="s">
        <v>553</v>
      </c>
      <c r="J698" s="39" t="s">
        <v>554</v>
      </c>
      <c r="K698" s="39" t="s">
        <v>256</v>
      </c>
      <c r="L698" s="47" t="str">
        <f t="shared" si="20"/>
        <v>OC3146</v>
      </c>
      <c r="M698" s="47" t="str">
        <f t="shared" si="21"/>
        <v>HOSPITALES GENERALES</v>
      </c>
    </row>
    <row r="699" spans="1:13" x14ac:dyDescent="0.25">
      <c r="A699" s="10">
        <v>43838</v>
      </c>
      <c r="B699" s="4" t="s">
        <v>1281</v>
      </c>
      <c r="C699" s="46" t="s">
        <v>2559</v>
      </c>
      <c r="D699" s="50" t="s">
        <v>552</v>
      </c>
      <c r="E699" s="26">
        <v>5006897</v>
      </c>
      <c r="F699" s="4" t="s">
        <v>242</v>
      </c>
      <c r="G699" s="43">
        <v>1664</v>
      </c>
      <c r="H699" s="44">
        <v>1131</v>
      </c>
      <c r="I699" s="4" t="s">
        <v>553</v>
      </c>
      <c r="J699" s="4" t="s">
        <v>554</v>
      </c>
      <c r="K699" s="4" t="s">
        <v>2448</v>
      </c>
      <c r="L699" s="48" t="str">
        <f t="shared" si="20"/>
        <v>OC8991</v>
      </c>
      <c r="M699" s="47" t="str">
        <f t="shared" si="21"/>
        <v>HOSPITALES GENERALES</v>
      </c>
    </row>
    <row r="700" spans="1:13" x14ac:dyDescent="0.25">
      <c r="A700" s="38">
        <v>43838</v>
      </c>
      <c r="B700" s="39" t="s">
        <v>1282</v>
      </c>
      <c r="C700" s="45" t="s">
        <v>3117</v>
      </c>
      <c r="D700" s="49" t="s">
        <v>552</v>
      </c>
      <c r="E700" s="40">
        <v>5003238</v>
      </c>
      <c r="F700" s="39" t="s">
        <v>283</v>
      </c>
      <c r="G700" s="41">
        <v>1504</v>
      </c>
      <c r="H700" s="42">
        <v>953</v>
      </c>
      <c r="I700" s="39" t="s">
        <v>553</v>
      </c>
      <c r="J700" s="39" t="s">
        <v>554</v>
      </c>
      <c r="K700" s="39" t="s">
        <v>256</v>
      </c>
      <c r="L700" s="47" t="str">
        <f t="shared" si="20"/>
        <v>OC2877</v>
      </c>
      <c r="M700" s="47" t="str">
        <f t="shared" si="21"/>
        <v>HOSPITALES GENERALES</v>
      </c>
    </row>
    <row r="701" spans="1:13" x14ac:dyDescent="0.25">
      <c r="A701" s="10">
        <v>43838</v>
      </c>
      <c r="B701" s="4" t="s">
        <v>1283</v>
      </c>
      <c r="C701" s="46" t="s">
        <v>3118</v>
      </c>
      <c r="D701" s="50" t="s">
        <v>552</v>
      </c>
      <c r="E701" s="26">
        <v>5065262</v>
      </c>
      <c r="F701" s="4" t="s">
        <v>354</v>
      </c>
      <c r="G701" s="43">
        <v>139</v>
      </c>
      <c r="H701" s="44">
        <v>548</v>
      </c>
      <c r="I701" s="4" t="s">
        <v>553</v>
      </c>
      <c r="J701" s="4" t="s">
        <v>554</v>
      </c>
      <c r="K701" s="4" t="s">
        <v>2448</v>
      </c>
      <c r="L701" s="48" t="str">
        <f t="shared" si="20"/>
        <v>OC1285</v>
      </c>
      <c r="M701" s="47" t="str">
        <f t="shared" si="21"/>
        <v>HOSPITALES GENERALES</v>
      </c>
    </row>
    <row r="702" spans="1:13" x14ac:dyDescent="0.25">
      <c r="A702" s="38">
        <v>43838</v>
      </c>
      <c r="B702" s="39" t="s">
        <v>1284</v>
      </c>
      <c r="C702" s="45" t="s">
        <v>3119</v>
      </c>
      <c r="D702" s="49" t="s">
        <v>552</v>
      </c>
      <c r="E702" s="40">
        <v>5006897</v>
      </c>
      <c r="F702" s="39" t="s">
        <v>242</v>
      </c>
      <c r="G702" s="41">
        <v>1664</v>
      </c>
      <c r="H702" s="42">
        <v>274</v>
      </c>
      <c r="I702" s="39" t="s">
        <v>553</v>
      </c>
      <c r="J702" s="39" t="s">
        <v>554</v>
      </c>
      <c r="K702" s="39" t="s">
        <v>2448</v>
      </c>
      <c r="L702" s="47" t="str">
        <f t="shared" si="20"/>
        <v>OC1023</v>
      </c>
      <c r="M702" s="47" t="str">
        <f t="shared" si="21"/>
        <v>HOSPITALES GENERALES</v>
      </c>
    </row>
    <row r="703" spans="1:13" x14ac:dyDescent="0.25">
      <c r="A703" s="10">
        <v>43838</v>
      </c>
      <c r="B703" s="4" t="s">
        <v>1285</v>
      </c>
      <c r="C703" s="46" t="s">
        <v>3120</v>
      </c>
      <c r="D703" s="50" t="s">
        <v>552</v>
      </c>
      <c r="E703" s="26">
        <v>5065286</v>
      </c>
      <c r="F703" s="4" t="s">
        <v>500</v>
      </c>
      <c r="G703" s="43">
        <v>317</v>
      </c>
      <c r="H703" s="44">
        <v>86</v>
      </c>
      <c r="I703" s="4" t="s">
        <v>553</v>
      </c>
      <c r="J703" s="4" t="s">
        <v>554</v>
      </c>
      <c r="K703" s="4" t="s">
        <v>2447</v>
      </c>
      <c r="L703" s="48" t="str">
        <f t="shared" si="20"/>
        <v>OC4012</v>
      </c>
      <c r="M703" s="47" t="str">
        <f t="shared" si="21"/>
        <v>HOSPITALES GENERALES</v>
      </c>
    </row>
    <row r="704" spans="1:13" x14ac:dyDescent="0.25">
      <c r="A704" s="38">
        <v>43838</v>
      </c>
      <c r="B704" s="39" t="s">
        <v>1279</v>
      </c>
      <c r="C704" s="45" t="s">
        <v>3121</v>
      </c>
      <c r="D704" s="49" t="s">
        <v>552</v>
      </c>
      <c r="E704" s="40">
        <v>5065262</v>
      </c>
      <c r="F704" s="39" t="s">
        <v>354</v>
      </c>
      <c r="G704" s="41">
        <v>181</v>
      </c>
      <c r="H704" s="42">
        <v>255</v>
      </c>
      <c r="I704" s="39" t="s">
        <v>553</v>
      </c>
      <c r="J704" s="39" t="s">
        <v>554</v>
      </c>
      <c r="K704" s="39" t="s">
        <v>2448</v>
      </c>
      <c r="L704" s="47" t="str">
        <f t="shared" si="20"/>
        <v>OC8964</v>
      </c>
      <c r="M704" s="47" t="str">
        <f t="shared" si="21"/>
        <v>HOSPITALES GENERALES</v>
      </c>
    </row>
    <row r="705" spans="1:13" x14ac:dyDescent="0.25">
      <c r="A705" s="10">
        <v>43838</v>
      </c>
      <c r="B705" s="4" t="s">
        <v>1286</v>
      </c>
      <c r="C705" s="46" t="s">
        <v>3122</v>
      </c>
      <c r="D705" s="50" t="s">
        <v>552</v>
      </c>
      <c r="E705" s="26">
        <v>5005604</v>
      </c>
      <c r="F705" s="4" t="s">
        <v>972</v>
      </c>
      <c r="G705" s="43">
        <v>1920</v>
      </c>
      <c r="H705" s="44">
        <v>855</v>
      </c>
      <c r="I705" s="4" t="s">
        <v>553</v>
      </c>
      <c r="J705" s="4" t="s">
        <v>554</v>
      </c>
      <c r="K705" s="4" t="s">
        <v>256</v>
      </c>
      <c r="L705" s="48" t="str">
        <f t="shared" si="20"/>
        <v>OC4342</v>
      </c>
      <c r="M705" s="47" t="str">
        <f t="shared" si="21"/>
        <v>HOSPITALES GENERALES</v>
      </c>
    </row>
    <row r="706" spans="1:13" x14ac:dyDescent="0.25">
      <c r="A706" s="38">
        <v>43838</v>
      </c>
      <c r="B706" s="39" t="s">
        <v>1287</v>
      </c>
      <c r="C706" s="45" t="s">
        <v>3123</v>
      </c>
      <c r="D706" s="49" t="s">
        <v>552</v>
      </c>
      <c r="E706" s="40">
        <v>5043219</v>
      </c>
      <c r="F706" s="39" t="s">
        <v>1288</v>
      </c>
      <c r="G706" s="41">
        <v>288</v>
      </c>
      <c r="H706" s="42">
        <v>116</v>
      </c>
      <c r="I706" s="39" t="s">
        <v>553</v>
      </c>
      <c r="J706" s="39" t="s">
        <v>554</v>
      </c>
      <c r="K706" s="39" t="s">
        <v>2448</v>
      </c>
      <c r="L706" s="47" t="str">
        <f t="shared" si="20"/>
        <v>OC3414</v>
      </c>
      <c r="M706" s="47" t="str">
        <f t="shared" si="21"/>
        <v>HOSPITALES GENERALES</v>
      </c>
    </row>
    <row r="707" spans="1:13" x14ac:dyDescent="0.25">
      <c r="A707" s="10">
        <v>43838</v>
      </c>
      <c r="B707" s="4" t="s">
        <v>1289</v>
      </c>
      <c r="C707" s="46" t="s">
        <v>3124</v>
      </c>
      <c r="D707" s="50" t="s">
        <v>552</v>
      </c>
      <c r="E707" s="26">
        <v>5043219</v>
      </c>
      <c r="F707" s="4" t="s">
        <v>1288</v>
      </c>
      <c r="G707" s="43">
        <v>144</v>
      </c>
      <c r="H707" s="44">
        <v>167</v>
      </c>
      <c r="I707" s="4" t="s">
        <v>553</v>
      </c>
      <c r="J707" s="4" t="s">
        <v>554</v>
      </c>
      <c r="K707" s="4" t="s">
        <v>2448</v>
      </c>
      <c r="L707" s="48" t="str">
        <f t="shared" si="20"/>
        <v>OC827</v>
      </c>
      <c r="M707" s="47" t="str">
        <f t="shared" si="21"/>
        <v>HOSPITALES GENERALES</v>
      </c>
    </row>
    <row r="708" spans="1:13" x14ac:dyDescent="0.25">
      <c r="A708" s="38">
        <v>43838</v>
      </c>
      <c r="B708" s="39" t="s">
        <v>1290</v>
      </c>
      <c r="C708" s="45" t="s">
        <v>3125</v>
      </c>
      <c r="D708" s="49" t="s">
        <v>552</v>
      </c>
      <c r="E708" s="40">
        <v>5043216</v>
      </c>
      <c r="F708" s="39" t="s">
        <v>1291</v>
      </c>
      <c r="G708" s="41">
        <v>368</v>
      </c>
      <c r="H708" s="42">
        <v>430</v>
      </c>
      <c r="I708" s="39" t="s">
        <v>553</v>
      </c>
      <c r="J708" s="39" t="s">
        <v>554</v>
      </c>
      <c r="K708" s="39" t="s">
        <v>2448</v>
      </c>
      <c r="L708" s="47" t="str">
        <f t="shared" si="20"/>
        <v>OC1245</v>
      </c>
      <c r="M708" s="47" t="str">
        <f t="shared" si="21"/>
        <v>HOSPITALES GENERALES</v>
      </c>
    </row>
    <row r="709" spans="1:13" x14ac:dyDescent="0.25">
      <c r="A709" s="10">
        <v>43838</v>
      </c>
      <c r="B709" s="4" t="s">
        <v>1292</v>
      </c>
      <c r="C709" s="46" t="s">
        <v>3126</v>
      </c>
      <c r="D709" s="50" t="s">
        <v>552</v>
      </c>
      <c r="E709" s="26">
        <v>5043213</v>
      </c>
      <c r="F709" s="4" t="s">
        <v>845</v>
      </c>
      <c r="G709" s="43">
        <v>480</v>
      </c>
      <c r="H709" s="44">
        <v>1299</v>
      </c>
      <c r="I709" s="4" t="s">
        <v>553</v>
      </c>
      <c r="J709" s="4" t="s">
        <v>554</v>
      </c>
      <c r="K709" s="4" t="s">
        <v>2448</v>
      </c>
      <c r="L709" s="48" t="str">
        <f t="shared" si="20"/>
        <v>OC1572</v>
      </c>
      <c r="M709" s="47" t="str">
        <f t="shared" si="21"/>
        <v>HOSPITALES GENERALES</v>
      </c>
    </row>
    <row r="710" spans="1:13" x14ac:dyDescent="0.25">
      <c r="A710" s="38">
        <v>43838</v>
      </c>
      <c r="B710" s="39" t="s">
        <v>1293</v>
      </c>
      <c r="C710" s="45" t="s">
        <v>3127</v>
      </c>
      <c r="D710" s="49" t="s">
        <v>552</v>
      </c>
      <c r="E710" s="40">
        <v>5041910</v>
      </c>
      <c r="F710" s="39" t="s">
        <v>1053</v>
      </c>
      <c r="G710" s="41">
        <v>6080</v>
      </c>
      <c r="H710" s="42">
        <v>1066</v>
      </c>
      <c r="I710" s="39" t="s">
        <v>553</v>
      </c>
      <c r="J710" s="39" t="s">
        <v>554</v>
      </c>
      <c r="K710" s="39" t="s">
        <v>2448</v>
      </c>
      <c r="L710" s="47" t="str">
        <f t="shared" si="20"/>
        <v>OC8048</v>
      </c>
      <c r="M710" s="47" t="str">
        <f t="shared" si="21"/>
        <v>HOSPITALES GENERALES</v>
      </c>
    </row>
    <row r="711" spans="1:13" x14ac:dyDescent="0.25">
      <c r="A711" s="10">
        <v>43838</v>
      </c>
      <c r="B711" s="4" t="s">
        <v>1294</v>
      </c>
      <c r="C711" s="46" t="s">
        <v>3128</v>
      </c>
      <c r="D711" s="50" t="s">
        <v>552</v>
      </c>
      <c r="E711" s="26">
        <v>5041910</v>
      </c>
      <c r="F711" s="4" t="s">
        <v>1053</v>
      </c>
      <c r="G711" s="43">
        <v>4800</v>
      </c>
      <c r="H711" s="44">
        <v>195</v>
      </c>
      <c r="I711" s="4" t="s">
        <v>553</v>
      </c>
      <c r="J711" s="4" t="s">
        <v>554</v>
      </c>
      <c r="K711" s="4" t="s">
        <v>256</v>
      </c>
      <c r="L711" s="48" t="str">
        <f t="shared" si="20"/>
        <v>OC8311</v>
      </c>
      <c r="M711" s="47" t="str">
        <f t="shared" si="21"/>
        <v>HOSPITALES GENERALES</v>
      </c>
    </row>
    <row r="712" spans="1:13" x14ac:dyDescent="0.25">
      <c r="A712" s="38">
        <v>43838</v>
      </c>
      <c r="B712" s="39" t="s">
        <v>1295</v>
      </c>
      <c r="C712" s="45" t="s">
        <v>3129</v>
      </c>
      <c r="D712" s="49" t="s">
        <v>552</v>
      </c>
      <c r="E712" s="40">
        <v>5018688</v>
      </c>
      <c r="F712" s="39" t="s">
        <v>246</v>
      </c>
      <c r="G712" s="41">
        <v>16000</v>
      </c>
      <c r="H712" s="42">
        <v>206</v>
      </c>
      <c r="I712" s="39" t="s">
        <v>553</v>
      </c>
      <c r="J712" s="39" t="s">
        <v>554</v>
      </c>
      <c r="K712" s="39" t="s">
        <v>2448</v>
      </c>
      <c r="L712" s="47" t="str">
        <f t="shared" si="20"/>
        <v>OC3811</v>
      </c>
      <c r="M712" s="47" t="str">
        <f t="shared" si="21"/>
        <v>HOSPITALES GENERALES</v>
      </c>
    </row>
    <row r="713" spans="1:13" x14ac:dyDescent="0.25">
      <c r="A713" s="10">
        <v>43838</v>
      </c>
      <c r="B713" s="4" t="s">
        <v>1296</v>
      </c>
      <c r="C713" s="46" t="s">
        <v>3130</v>
      </c>
      <c r="D713" s="50" t="s">
        <v>552</v>
      </c>
      <c r="E713" s="26">
        <v>5006897</v>
      </c>
      <c r="F713" s="4" t="s">
        <v>242</v>
      </c>
      <c r="G713" s="43">
        <v>1664</v>
      </c>
      <c r="H713" s="44">
        <v>22</v>
      </c>
      <c r="I713" s="4" t="s">
        <v>553</v>
      </c>
      <c r="J713" s="4" t="s">
        <v>554</v>
      </c>
      <c r="K713" s="4" t="s">
        <v>2448</v>
      </c>
      <c r="L713" s="48" t="str">
        <f t="shared" si="20"/>
        <v>OC605</v>
      </c>
      <c r="M713" s="47" t="str">
        <f t="shared" si="21"/>
        <v>HOSPITALES GENERALES</v>
      </c>
    </row>
    <row r="714" spans="1:13" x14ac:dyDescent="0.25">
      <c r="A714" s="38">
        <v>43838</v>
      </c>
      <c r="B714" s="39" t="s">
        <v>1297</v>
      </c>
      <c r="C714" s="45" t="s">
        <v>3131</v>
      </c>
      <c r="D714" s="49" t="s">
        <v>552</v>
      </c>
      <c r="E714" s="40">
        <v>5006897</v>
      </c>
      <c r="F714" s="39" t="s">
        <v>242</v>
      </c>
      <c r="G714" s="41">
        <v>1664</v>
      </c>
      <c r="H714" s="42">
        <v>559</v>
      </c>
      <c r="I714" s="39" t="s">
        <v>553</v>
      </c>
      <c r="J714" s="39" t="s">
        <v>554</v>
      </c>
      <c r="K714" s="39" t="s">
        <v>2448</v>
      </c>
      <c r="L714" s="47" t="str">
        <f t="shared" si="20"/>
        <v>OC7427</v>
      </c>
      <c r="M714" s="47" t="str">
        <f t="shared" si="21"/>
        <v>HOSPITALES GENERALES</v>
      </c>
    </row>
    <row r="715" spans="1:13" x14ac:dyDescent="0.25">
      <c r="A715" s="10">
        <v>43838</v>
      </c>
      <c r="B715" s="4" t="s">
        <v>1298</v>
      </c>
      <c r="C715" s="46" t="s">
        <v>3132</v>
      </c>
      <c r="D715" s="50" t="s">
        <v>552</v>
      </c>
      <c r="E715" s="26">
        <v>5006897</v>
      </c>
      <c r="F715" s="4" t="s">
        <v>242</v>
      </c>
      <c r="G715" s="43">
        <v>168</v>
      </c>
      <c r="H715" s="44">
        <v>372</v>
      </c>
      <c r="I715" s="4" t="s">
        <v>553</v>
      </c>
      <c r="J715" s="4" t="s">
        <v>554</v>
      </c>
      <c r="K715" s="4" t="s">
        <v>2448</v>
      </c>
      <c r="L715" s="48" t="str">
        <f t="shared" ref="L715:M778" si="22">LEFT(C715,FIND("-",C715,1)-1)</f>
        <v>OC2137</v>
      </c>
      <c r="M715" s="47" t="str">
        <f t="shared" ref="M715:M778" si="23">IF(LEFT(D715,1)="H","HOSPITALES GENERALES","PROGRAMAS DE SALUD")</f>
        <v>HOSPITALES GENERALES</v>
      </c>
    </row>
    <row r="716" spans="1:13" x14ac:dyDescent="0.25">
      <c r="A716" s="38">
        <v>43838</v>
      </c>
      <c r="B716" s="39" t="s">
        <v>1299</v>
      </c>
      <c r="C716" s="45" t="s">
        <v>3133</v>
      </c>
      <c r="D716" s="49" t="s">
        <v>552</v>
      </c>
      <c r="E716" s="40">
        <v>5006897</v>
      </c>
      <c r="F716" s="39" t="s">
        <v>242</v>
      </c>
      <c r="G716" s="41">
        <v>912</v>
      </c>
      <c r="H716" s="42">
        <v>1429</v>
      </c>
      <c r="I716" s="39" t="s">
        <v>553</v>
      </c>
      <c r="J716" s="39" t="s">
        <v>554</v>
      </c>
      <c r="K716" s="39" t="s">
        <v>256</v>
      </c>
      <c r="L716" s="47" t="str">
        <f t="shared" si="22"/>
        <v>OC2069</v>
      </c>
      <c r="M716" s="47" t="str">
        <f t="shared" si="23"/>
        <v>HOSPITALES GENERALES</v>
      </c>
    </row>
    <row r="717" spans="1:13" x14ac:dyDescent="0.25">
      <c r="A717" s="10">
        <v>43838</v>
      </c>
      <c r="B717" s="4" t="s">
        <v>1300</v>
      </c>
      <c r="C717" s="46" t="s">
        <v>3134</v>
      </c>
      <c r="D717" s="50" t="s">
        <v>552</v>
      </c>
      <c r="E717" s="26">
        <v>5003238</v>
      </c>
      <c r="F717" s="4" t="s">
        <v>283</v>
      </c>
      <c r="G717" s="43">
        <v>1696</v>
      </c>
      <c r="H717" s="44">
        <v>1421</v>
      </c>
      <c r="I717" s="4" t="s">
        <v>553</v>
      </c>
      <c r="J717" s="4" t="s">
        <v>554</v>
      </c>
      <c r="K717" s="4" t="s">
        <v>2448</v>
      </c>
      <c r="L717" s="48" t="str">
        <f t="shared" si="22"/>
        <v>OC8067</v>
      </c>
      <c r="M717" s="47" t="str">
        <f t="shared" si="23"/>
        <v>HOSPITALES GENERALES</v>
      </c>
    </row>
    <row r="718" spans="1:13" x14ac:dyDescent="0.25">
      <c r="A718" s="38">
        <v>43838</v>
      </c>
      <c r="B718" s="39" t="s">
        <v>1301</v>
      </c>
      <c r="C718" s="45" t="s">
        <v>3135</v>
      </c>
      <c r="D718" s="49" t="s">
        <v>552</v>
      </c>
      <c r="E718" s="40">
        <v>5003760</v>
      </c>
      <c r="F718" s="39" t="s">
        <v>1302</v>
      </c>
      <c r="G718" s="41">
        <v>3200</v>
      </c>
      <c r="H718" s="42">
        <v>775</v>
      </c>
      <c r="I718" s="39" t="s">
        <v>553</v>
      </c>
      <c r="J718" s="39" t="s">
        <v>554</v>
      </c>
      <c r="K718" s="39" t="s">
        <v>2448</v>
      </c>
      <c r="L718" s="47" t="str">
        <f t="shared" si="22"/>
        <v>OC7219</v>
      </c>
      <c r="M718" s="47" t="str">
        <f t="shared" si="23"/>
        <v>HOSPITALES GENERALES</v>
      </c>
    </row>
    <row r="719" spans="1:13" x14ac:dyDescent="0.25">
      <c r="A719" s="10">
        <v>43838</v>
      </c>
      <c r="B719" s="4" t="s">
        <v>1303</v>
      </c>
      <c r="C719" s="46" t="s">
        <v>3136</v>
      </c>
      <c r="D719" s="50" t="s">
        <v>552</v>
      </c>
      <c r="E719" s="26">
        <v>5006897</v>
      </c>
      <c r="F719" s="4" t="s">
        <v>242</v>
      </c>
      <c r="G719" s="43">
        <v>32</v>
      </c>
      <c r="H719" s="44">
        <v>1342</v>
      </c>
      <c r="I719" s="4" t="s">
        <v>553</v>
      </c>
      <c r="J719" s="4" t="s">
        <v>554</v>
      </c>
      <c r="K719" s="4" t="s">
        <v>2448</v>
      </c>
      <c r="L719" s="48" t="str">
        <f t="shared" si="22"/>
        <v>OC7950</v>
      </c>
      <c r="M719" s="47" t="str">
        <f t="shared" si="23"/>
        <v>HOSPITALES GENERALES</v>
      </c>
    </row>
    <row r="720" spans="1:13" x14ac:dyDescent="0.25">
      <c r="A720" s="38">
        <v>43838</v>
      </c>
      <c r="B720" s="39" t="s">
        <v>1304</v>
      </c>
      <c r="C720" s="45" t="s">
        <v>3137</v>
      </c>
      <c r="D720" s="49" t="s">
        <v>552</v>
      </c>
      <c r="E720" s="40">
        <v>5006897</v>
      </c>
      <c r="F720" s="39" t="s">
        <v>242</v>
      </c>
      <c r="G720" s="41">
        <v>1131</v>
      </c>
      <c r="H720" s="42">
        <v>639</v>
      </c>
      <c r="I720" s="39" t="s">
        <v>553</v>
      </c>
      <c r="J720" s="39" t="s">
        <v>554</v>
      </c>
      <c r="K720" s="39" t="s">
        <v>2447</v>
      </c>
      <c r="L720" s="47" t="str">
        <f t="shared" si="22"/>
        <v>OC1496</v>
      </c>
      <c r="M720" s="47" t="str">
        <f t="shared" si="23"/>
        <v>HOSPITALES GENERALES</v>
      </c>
    </row>
    <row r="721" spans="1:13" x14ac:dyDescent="0.25">
      <c r="A721" s="10">
        <v>43838</v>
      </c>
      <c r="B721" s="4" t="s">
        <v>1305</v>
      </c>
      <c r="C721" s="46" t="s">
        <v>3138</v>
      </c>
      <c r="D721" s="50" t="s">
        <v>552</v>
      </c>
      <c r="E721" s="26">
        <v>5006897</v>
      </c>
      <c r="F721" s="4" t="s">
        <v>242</v>
      </c>
      <c r="G721" s="43">
        <v>701</v>
      </c>
      <c r="H721" s="44">
        <v>48</v>
      </c>
      <c r="I721" s="4" t="s">
        <v>553</v>
      </c>
      <c r="J721" s="4" t="s">
        <v>554</v>
      </c>
      <c r="K721" s="4" t="s">
        <v>2448</v>
      </c>
      <c r="L721" s="48" t="str">
        <f t="shared" si="22"/>
        <v>OC2713</v>
      </c>
      <c r="M721" s="47" t="str">
        <f t="shared" si="23"/>
        <v>HOSPITALES GENERALES</v>
      </c>
    </row>
    <row r="722" spans="1:13" x14ac:dyDescent="0.25">
      <c r="A722" s="38">
        <v>43838</v>
      </c>
      <c r="B722" s="39" t="s">
        <v>1306</v>
      </c>
      <c r="C722" s="45" t="s">
        <v>3139</v>
      </c>
      <c r="D722" s="49" t="s">
        <v>552</v>
      </c>
      <c r="E722" s="40">
        <v>5065286</v>
      </c>
      <c r="F722" s="39" t="s">
        <v>500</v>
      </c>
      <c r="G722" s="41">
        <v>3</v>
      </c>
      <c r="H722" s="42">
        <v>1354</v>
      </c>
      <c r="I722" s="39" t="s">
        <v>553</v>
      </c>
      <c r="J722" s="39" t="s">
        <v>554</v>
      </c>
      <c r="K722" s="39" t="s">
        <v>2447</v>
      </c>
      <c r="L722" s="47" t="str">
        <f t="shared" si="22"/>
        <v>OC6412</v>
      </c>
      <c r="M722" s="47" t="str">
        <f t="shared" si="23"/>
        <v>HOSPITALES GENERALES</v>
      </c>
    </row>
    <row r="723" spans="1:13" x14ac:dyDescent="0.25">
      <c r="A723" s="10">
        <v>43838</v>
      </c>
      <c r="B723" s="4" t="s">
        <v>1307</v>
      </c>
      <c r="C723" s="46" t="s">
        <v>3140</v>
      </c>
      <c r="D723" s="50" t="s">
        <v>552</v>
      </c>
      <c r="E723" s="26">
        <v>5041391</v>
      </c>
      <c r="F723" s="4" t="s">
        <v>1308</v>
      </c>
      <c r="G723" s="43">
        <v>720</v>
      </c>
      <c r="H723" s="44">
        <v>38</v>
      </c>
      <c r="I723" s="4" t="s">
        <v>553</v>
      </c>
      <c r="J723" s="4" t="s">
        <v>554</v>
      </c>
      <c r="K723" s="4" t="s">
        <v>2447</v>
      </c>
      <c r="L723" s="48" t="str">
        <f t="shared" si="22"/>
        <v>OC9297</v>
      </c>
      <c r="M723" s="47" t="str">
        <f t="shared" si="23"/>
        <v>HOSPITALES GENERALES</v>
      </c>
    </row>
    <row r="724" spans="1:13" x14ac:dyDescent="0.25">
      <c r="A724" s="38">
        <v>43838</v>
      </c>
      <c r="B724" s="39" t="s">
        <v>1309</v>
      </c>
      <c r="C724" s="45" t="s">
        <v>3141</v>
      </c>
      <c r="D724" s="49" t="s">
        <v>1310</v>
      </c>
      <c r="E724" s="40">
        <v>5002577</v>
      </c>
      <c r="F724" s="39" t="s">
        <v>803</v>
      </c>
      <c r="G724" s="41">
        <v>61152</v>
      </c>
      <c r="H724" s="42">
        <v>8</v>
      </c>
      <c r="I724" s="39" t="s">
        <v>948</v>
      </c>
      <c r="J724" s="39" t="s">
        <v>949</v>
      </c>
      <c r="K724" s="39" t="s">
        <v>2448</v>
      </c>
      <c r="L724" s="47" t="str">
        <f t="shared" si="22"/>
        <v>OC4384</v>
      </c>
      <c r="M724" s="47" t="str">
        <f t="shared" si="23"/>
        <v>HOSPITALES GENERALES</v>
      </c>
    </row>
    <row r="725" spans="1:13" x14ac:dyDescent="0.25">
      <c r="A725" s="10">
        <v>43838</v>
      </c>
      <c r="B725" s="4" t="s">
        <v>1311</v>
      </c>
      <c r="C725" s="46" t="s">
        <v>2511</v>
      </c>
      <c r="D725" s="50" t="s">
        <v>1310</v>
      </c>
      <c r="E725" s="26">
        <v>5002577</v>
      </c>
      <c r="F725" s="4" t="s">
        <v>803</v>
      </c>
      <c r="G725" s="43">
        <v>165504</v>
      </c>
      <c r="H725" s="44">
        <v>7</v>
      </c>
      <c r="I725" s="4" t="s">
        <v>948</v>
      </c>
      <c r="J725" s="4" t="s">
        <v>949</v>
      </c>
      <c r="K725" s="4" t="s">
        <v>2448</v>
      </c>
      <c r="L725" s="48" t="str">
        <f t="shared" si="22"/>
        <v>OC5756</v>
      </c>
      <c r="M725" s="47" t="str">
        <f t="shared" si="23"/>
        <v>HOSPITALES GENERALES</v>
      </c>
    </row>
    <row r="726" spans="1:13" x14ac:dyDescent="0.25">
      <c r="A726" s="38">
        <v>43838</v>
      </c>
      <c r="B726" s="39" t="s">
        <v>1312</v>
      </c>
      <c r="C726" s="45" t="s">
        <v>3142</v>
      </c>
      <c r="D726" s="49" t="s">
        <v>1310</v>
      </c>
      <c r="E726" s="40">
        <v>5002577</v>
      </c>
      <c r="F726" s="39" t="s">
        <v>803</v>
      </c>
      <c r="G726" s="41">
        <v>8928</v>
      </c>
      <c r="H726" s="42">
        <v>410</v>
      </c>
      <c r="I726" s="39" t="s">
        <v>948</v>
      </c>
      <c r="J726" s="39" t="s">
        <v>949</v>
      </c>
      <c r="K726" s="39" t="s">
        <v>2448</v>
      </c>
      <c r="L726" s="47" t="str">
        <f t="shared" si="22"/>
        <v>OC6693</v>
      </c>
      <c r="M726" s="47" t="str">
        <f t="shared" si="23"/>
        <v>HOSPITALES GENERALES</v>
      </c>
    </row>
    <row r="727" spans="1:13" x14ac:dyDescent="0.25">
      <c r="A727" s="10">
        <v>43838</v>
      </c>
      <c r="B727" s="4" t="s">
        <v>1313</v>
      </c>
      <c r="C727" s="46" t="s">
        <v>3143</v>
      </c>
      <c r="D727" s="50" t="s">
        <v>1310</v>
      </c>
      <c r="E727" s="26">
        <v>5002577</v>
      </c>
      <c r="F727" s="4" t="s">
        <v>803</v>
      </c>
      <c r="G727" s="43">
        <v>57504</v>
      </c>
      <c r="H727" s="44">
        <v>6</v>
      </c>
      <c r="I727" s="4" t="s">
        <v>948</v>
      </c>
      <c r="J727" s="4" t="s">
        <v>949</v>
      </c>
      <c r="K727" s="4" t="s">
        <v>2447</v>
      </c>
      <c r="L727" s="48" t="str">
        <f t="shared" si="22"/>
        <v>OC1613</v>
      </c>
      <c r="M727" s="47" t="str">
        <f t="shared" si="23"/>
        <v>HOSPITALES GENERALES</v>
      </c>
    </row>
    <row r="728" spans="1:13" x14ac:dyDescent="0.25">
      <c r="A728" s="38">
        <v>43838</v>
      </c>
      <c r="B728" s="39" t="s">
        <v>1314</v>
      </c>
      <c r="C728" s="45" t="s">
        <v>3144</v>
      </c>
      <c r="D728" s="49" t="s">
        <v>1310</v>
      </c>
      <c r="E728" s="40">
        <v>5002577</v>
      </c>
      <c r="F728" s="39" t="s">
        <v>803</v>
      </c>
      <c r="G728" s="41">
        <v>3072</v>
      </c>
      <c r="H728" s="42">
        <v>845</v>
      </c>
      <c r="I728" s="39" t="s">
        <v>948</v>
      </c>
      <c r="J728" s="39" t="s">
        <v>949</v>
      </c>
      <c r="K728" s="39" t="s">
        <v>2448</v>
      </c>
      <c r="L728" s="47" t="str">
        <f t="shared" si="22"/>
        <v>OC449</v>
      </c>
      <c r="M728" s="47" t="str">
        <f t="shared" si="23"/>
        <v>HOSPITALES GENERALES</v>
      </c>
    </row>
    <row r="729" spans="1:13" x14ac:dyDescent="0.25">
      <c r="A729" s="10">
        <v>43838</v>
      </c>
      <c r="B729" s="4" t="s">
        <v>1315</v>
      </c>
      <c r="C729" s="46" t="s">
        <v>3145</v>
      </c>
      <c r="D729" s="50" t="s">
        <v>1310</v>
      </c>
      <c r="E729" s="26">
        <v>5002577</v>
      </c>
      <c r="F729" s="4" t="s">
        <v>803</v>
      </c>
      <c r="G729" s="43">
        <v>81216</v>
      </c>
      <c r="H729" s="44">
        <v>9</v>
      </c>
      <c r="I729" s="4" t="s">
        <v>948</v>
      </c>
      <c r="J729" s="4" t="s">
        <v>949</v>
      </c>
      <c r="K729" s="4" t="s">
        <v>2448</v>
      </c>
      <c r="L729" s="48" t="str">
        <f t="shared" si="22"/>
        <v>OC5404</v>
      </c>
      <c r="M729" s="47" t="str">
        <f t="shared" si="23"/>
        <v>HOSPITALES GENERALES</v>
      </c>
    </row>
    <row r="730" spans="1:13" x14ac:dyDescent="0.25">
      <c r="A730" s="38">
        <v>43838</v>
      </c>
      <c r="B730" s="39" t="s">
        <v>1316</v>
      </c>
      <c r="C730" s="45" t="s">
        <v>3146</v>
      </c>
      <c r="D730" s="49" t="s">
        <v>1317</v>
      </c>
      <c r="E730" s="40">
        <v>5018658</v>
      </c>
      <c r="F730" s="39" t="s">
        <v>557</v>
      </c>
      <c r="G730" s="41">
        <v>1280</v>
      </c>
      <c r="H730" s="42">
        <v>727</v>
      </c>
      <c r="I730" s="39" t="s">
        <v>1318</v>
      </c>
      <c r="J730" s="39" t="s">
        <v>1319</v>
      </c>
      <c r="K730" s="39" t="s">
        <v>2448</v>
      </c>
      <c r="L730" s="47" t="str">
        <f t="shared" si="22"/>
        <v>OC7345</v>
      </c>
      <c r="M730" s="47" t="str">
        <f t="shared" si="23"/>
        <v>HOSPITALES GENERALES</v>
      </c>
    </row>
    <row r="731" spans="1:13" x14ac:dyDescent="0.25">
      <c r="A731" s="10">
        <v>43838</v>
      </c>
      <c r="B731" s="4" t="s">
        <v>1320</v>
      </c>
      <c r="C731" s="46" t="s">
        <v>3147</v>
      </c>
      <c r="D731" s="50" t="s">
        <v>537</v>
      </c>
      <c r="E731" s="26">
        <v>5002577</v>
      </c>
      <c r="F731" s="4" t="s">
        <v>803</v>
      </c>
      <c r="G731" s="43">
        <v>96</v>
      </c>
      <c r="H731" s="44">
        <v>772</v>
      </c>
      <c r="I731" s="4" t="s">
        <v>538</v>
      </c>
      <c r="J731" s="4" t="s">
        <v>539</v>
      </c>
      <c r="K731" s="4" t="s">
        <v>2447</v>
      </c>
      <c r="L731" s="48" t="str">
        <f t="shared" si="22"/>
        <v>OC8815</v>
      </c>
      <c r="M731" s="47" t="str">
        <f t="shared" si="23"/>
        <v>HOSPITALES GENERALES</v>
      </c>
    </row>
    <row r="732" spans="1:13" x14ac:dyDescent="0.25">
      <c r="A732" s="38">
        <v>43838</v>
      </c>
      <c r="B732" s="39" t="s">
        <v>1321</v>
      </c>
      <c r="C732" s="45" t="s">
        <v>3148</v>
      </c>
      <c r="D732" s="49" t="s">
        <v>537</v>
      </c>
      <c r="E732" s="40">
        <v>5003760</v>
      </c>
      <c r="F732" s="39" t="s">
        <v>1302</v>
      </c>
      <c r="G732" s="41">
        <v>80</v>
      </c>
      <c r="H732" s="42">
        <v>1041</v>
      </c>
      <c r="I732" s="39" t="s">
        <v>538</v>
      </c>
      <c r="J732" s="39" t="s">
        <v>539</v>
      </c>
      <c r="K732" s="39" t="s">
        <v>2448</v>
      </c>
      <c r="L732" s="47" t="str">
        <f t="shared" si="22"/>
        <v>OC8507</v>
      </c>
      <c r="M732" s="47" t="str">
        <f t="shared" si="23"/>
        <v>HOSPITALES GENERALES</v>
      </c>
    </row>
    <row r="733" spans="1:13" x14ac:dyDescent="0.25">
      <c r="A733" s="10">
        <v>43838</v>
      </c>
      <c r="B733" s="4" t="s">
        <v>1322</v>
      </c>
      <c r="C733" s="46" t="s">
        <v>3149</v>
      </c>
      <c r="D733" s="50" t="s">
        <v>537</v>
      </c>
      <c r="E733" s="26">
        <v>5005603</v>
      </c>
      <c r="F733" s="4" t="s">
        <v>1323</v>
      </c>
      <c r="G733" s="43">
        <v>1600</v>
      </c>
      <c r="H733" s="44">
        <v>971</v>
      </c>
      <c r="I733" s="4" t="s">
        <v>538</v>
      </c>
      <c r="J733" s="4" t="s">
        <v>539</v>
      </c>
      <c r="K733" s="4" t="s">
        <v>2448</v>
      </c>
      <c r="L733" s="48" t="str">
        <f t="shared" si="22"/>
        <v>OC7090</v>
      </c>
      <c r="M733" s="47" t="str">
        <f t="shared" si="23"/>
        <v>HOSPITALES GENERALES</v>
      </c>
    </row>
    <row r="734" spans="1:13" x14ac:dyDescent="0.25">
      <c r="A734" s="38">
        <v>43838</v>
      </c>
      <c r="B734" s="39" t="s">
        <v>1324</v>
      </c>
      <c r="C734" s="45" t="s">
        <v>3150</v>
      </c>
      <c r="D734" s="49" t="s">
        <v>537</v>
      </c>
      <c r="E734" s="40">
        <v>5005604</v>
      </c>
      <c r="F734" s="39" t="s">
        <v>972</v>
      </c>
      <c r="G734" s="41">
        <v>240</v>
      </c>
      <c r="H734" s="42">
        <v>108</v>
      </c>
      <c r="I734" s="39" t="s">
        <v>538</v>
      </c>
      <c r="J734" s="39" t="s">
        <v>539</v>
      </c>
      <c r="K734" s="39" t="s">
        <v>2447</v>
      </c>
      <c r="L734" s="47" t="str">
        <f t="shared" si="22"/>
        <v>OC2817</v>
      </c>
      <c r="M734" s="47" t="str">
        <f t="shared" si="23"/>
        <v>HOSPITALES GENERALES</v>
      </c>
    </row>
    <row r="735" spans="1:13" x14ac:dyDescent="0.25">
      <c r="A735" s="10">
        <v>43838</v>
      </c>
      <c r="B735" s="4" t="s">
        <v>1325</v>
      </c>
      <c r="C735" s="46" t="s">
        <v>3151</v>
      </c>
      <c r="D735" s="50" t="s">
        <v>537</v>
      </c>
      <c r="E735" s="26">
        <v>5018658</v>
      </c>
      <c r="F735" s="4" t="s">
        <v>557</v>
      </c>
      <c r="G735" s="43">
        <v>7520</v>
      </c>
      <c r="H735" s="44">
        <v>397</v>
      </c>
      <c r="I735" s="4" t="s">
        <v>538</v>
      </c>
      <c r="J735" s="4" t="s">
        <v>539</v>
      </c>
      <c r="K735" s="4" t="s">
        <v>256</v>
      </c>
      <c r="L735" s="48" t="str">
        <f t="shared" si="22"/>
        <v>OC1936</v>
      </c>
      <c r="M735" s="47" t="str">
        <f t="shared" si="23"/>
        <v>HOSPITALES GENERALES</v>
      </c>
    </row>
    <row r="736" spans="1:13" x14ac:dyDescent="0.25">
      <c r="A736" s="38">
        <v>43838</v>
      </c>
      <c r="B736" s="39" t="s">
        <v>1326</v>
      </c>
      <c r="C736" s="45" t="s">
        <v>3152</v>
      </c>
      <c r="D736" s="49" t="s">
        <v>537</v>
      </c>
      <c r="E736" s="40">
        <v>5018688</v>
      </c>
      <c r="F736" s="39" t="s">
        <v>246</v>
      </c>
      <c r="G736" s="41">
        <v>13760</v>
      </c>
      <c r="H736" s="42">
        <v>428</v>
      </c>
      <c r="I736" s="39" t="s">
        <v>538</v>
      </c>
      <c r="J736" s="39" t="s">
        <v>539</v>
      </c>
      <c r="K736" s="39" t="s">
        <v>256</v>
      </c>
      <c r="L736" s="47" t="str">
        <f t="shared" si="22"/>
        <v>OC2975</v>
      </c>
      <c r="M736" s="47" t="str">
        <f t="shared" si="23"/>
        <v>HOSPITALES GENERALES</v>
      </c>
    </row>
    <row r="737" spans="1:13" x14ac:dyDescent="0.25">
      <c r="A737" s="10">
        <v>43838</v>
      </c>
      <c r="B737" s="4" t="s">
        <v>1327</v>
      </c>
      <c r="C737" s="46" t="s">
        <v>3153</v>
      </c>
      <c r="D737" s="50" t="s">
        <v>537</v>
      </c>
      <c r="E737" s="26">
        <v>5037617</v>
      </c>
      <c r="F737" s="4" t="s">
        <v>1328</v>
      </c>
      <c r="G737" s="43">
        <v>16000</v>
      </c>
      <c r="H737" s="44">
        <v>1080</v>
      </c>
      <c r="I737" s="4" t="s">
        <v>538</v>
      </c>
      <c r="J737" s="4" t="s">
        <v>539</v>
      </c>
      <c r="K737" s="4" t="s">
        <v>2448</v>
      </c>
      <c r="L737" s="48" t="str">
        <f t="shared" si="22"/>
        <v>OC2322</v>
      </c>
      <c r="M737" s="47" t="str">
        <f t="shared" si="23"/>
        <v>HOSPITALES GENERALES</v>
      </c>
    </row>
    <row r="738" spans="1:13" x14ac:dyDescent="0.25">
      <c r="A738" s="38">
        <v>43838</v>
      </c>
      <c r="B738" s="39" t="s">
        <v>1329</v>
      </c>
      <c r="C738" s="45" t="s">
        <v>3154</v>
      </c>
      <c r="D738" s="49" t="s">
        <v>537</v>
      </c>
      <c r="E738" s="40">
        <v>5041910</v>
      </c>
      <c r="F738" s="39" t="s">
        <v>1053</v>
      </c>
      <c r="G738" s="41">
        <v>7200</v>
      </c>
      <c r="H738" s="42">
        <v>460</v>
      </c>
      <c r="I738" s="39" t="s">
        <v>538</v>
      </c>
      <c r="J738" s="39" t="s">
        <v>539</v>
      </c>
      <c r="K738" s="39" t="s">
        <v>2448</v>
      </c>
      <c r="L738" s="47" t="str">
        <f t="shared" si="22"/>
        <v>OC8266</v>
      </c>
      <c r="M738" s="47" t="str">
        <f t="shared" si="23"/>
        <v>HOSPITALES GENERALES</v>
      </c>
    </row>
    <row r="739" spans="1:13" x14ac:dyDescent="0.25">
      <c r="A739" s="10">
        <v>43838</v>
      </c>
      <c r="B739" s="4" t="s">
        <v>1330</v>
      </c>
      <c r="C739" s="46" t="s">
        <v>3155</v>
      </c>
      <c r="D739" s="50" t="s">
        <v>1073</v>
      </c>
      <c r="E739" s="26">
        <v>5018688</v>
      </c>
      <c r="F739" s="4" t="s">
        <v>246</v>
      </c>
      <c r="G739" s="43">
        <v>3680</v>
      </c>
      <c r="H739" s="44">
        <v>1455</v>
      </c>
      <c r="I739" s="4" t="s">
        <v>1074</v>
      </c>
      <c r="J739" s="4" t="s">
        <v>1075</v>
      </c>
      <c r="K739" s="4" t="s">
        <v>2448</v>
      </c>
      <c r="L739" s="48" t="str">
        <f t="shared" si="22"/>
        <v>OC7272</v>
      </c>
      <c r="M739" s="47" t="str">
        <f t="shared" si="23"/>
        <v>HOSPITALES GENERALES</v>
      </c>
    </row>
    <row r="740" spans="1:13" x14ac:dyDescent="0.25">
      <c r="A740" s="38">
        <v>43838</v>
      </c>
      <c r="B740" s="39" t="s">
        <v>1331</v>
      </c>
      <c r="C740" s="45" t="s">
        <v>3156</v>
      </c>
      <c r="D740" s="49" t="s">
        <v>1073</v>
      </c>
      <c r="E740" s="40">
        <v>5006897</v>
      </c>
      <c r="F740" s="39" t="s">
        <v>242</v>
      </c>
      <c r="G740" s="41">
        <v>752</v>
      </c>
      <c r="H740" s="42">
        <v>524</v>
      </c>
      <c r="I740" s="39" t="s">
        <v>1074</v>
      </c>
      <c r="J740" s="39" t="s">
        <v>1075</v>
      </c>
      <c r="K740" s="39" t="s">
        <v>2448</v>
      </c>
      <c r="L740" s="47" t="str">
        <f t="shared" si="22"/>
        <v>OC2008</v>
      </c>
      <c r="M740" s="47" t="str">
        <f t="shared" si="23"/>
        <v>HOSPITALES GENERALES</v>
      </c>
    </row>
    <row r="741" spans="1:13" x14ac:dyDescent="0.25">
      <c r="A741" s="10">
        <v>43838</v>
      </c>
      <c r="B741" s="4" t="s">
        <v>1332</v>
      </c>
      <c r="C741" s="46" t="s">
        <v>3157</v>
      </c>
      <c r="D741" s="50" t="s">
        <v>1073</v>
      </c>
      <c r="E741" s="26">
        <v>5002971</v>
      </c>
      <c r="F741" s="4" t="s">
        <v>1333</v>
      </c>
      <c r="G741" s="43">
        <v>36384</v>
      </c>
      <c r="H741" s="44">
        <v>948</v>
      </c>
      <c r="I741" s="4" t="s">
        <v>1074</v>
      </c>
      <c r="J741" s="4" t="s">
        <v>1075</v>
      </c>
      <c r="K741" s="4" t="s">
        <v>2447</v>
      </c>
      <c r="L741" s="48" t="str">
        <f t="shared" si="22"/>
        <v>OC9538</v>
      </c>
      <c r="M741" s="47" t="str">
        <f t="shared" si="23"/>
        <v>HOSPITALES GENERALES</v>
      </c>
    </row>
    <row r="742" spans="1:13" x14ac:dyDescent="0.25">
      <c r="A742" s="38">
        <v>43838</v>
      </c>
      <c r="B742" s="39" t="s">
        <v>1334</v>
      </c>
      <c r="C742" s="45" t="s">
        <v>3158</v>
      </c>
      <c r="D742" s="49" t="s">
        <v>1073</v>
      </c>
      <c r="E742" s="40">
        <v>5042219</v>
      </c>
      <c r="F742" s="39" t="s">
        <v>907</v>
      </c>
      <c r="G742" s="41">
        <v>14400</v>
      </c>
      <c r="H742" s="42">
        <v>766</v>
      </c>
      <c r="I742" s="39" t="s">
        <v>1074</v>
      </c>
      <c r="J742" s="39" t="s">
        <v>1075</v>
      </c>
      <c r="K742" s="39" t="s">
        <v>2448</v>
      </c>
      <c r="L742" s="47" t="str">
        <f t="shared" si="22"/>
        <v>OC359</v>
      </c>
      <c r="M742" s="47" t="str">
        <f t="shared" si="23"/>
        <v>HOSPITALES GENERALES</v>
      </c>
    </row>
    <row r="743" spans="1:13" x14ac:dyDescent="0.25">
      <c r="A743" s="10">
        <v>43838</v>
      </c>
      <c r="B743" s="4" t="s">
        <v>1335</v>
      </c>
      <c r="C743" s="46" t="s">
        <v>3159</v>
      </c>
      <c r="D743" s="50" t="s">
        <v>1073</v>
      </c>
      <c r="E743" s="26">
        <v>5018747</v>
      </c>
      <c r="F743" s="4" t="s">
        <v>403</v>
      </c>
      <c r="G743" s="43">
        <v>3840</v>
      </c>
      <c r="H743" s="44">
        <v>154</v>
      </c>
      <c r="I743" s="4" t="s">
        <v>1074</v>
      </c>
      <c r="J743" s="4" t="s">
        <v>1075</v>
      </c>
      <c r="K743" s="4" t="s">
        <v>2448</v>
      </c>
      <c r="L743" s="48" t="str">
        <f t="shared" si="22"/>
        <v>OC1599</v>
      </c>
      <c r="M743" s="47" t="str">
        <f t="shared" si="23"/>
        <v>HOSPITALES GENERALES</v>
      </c>
    </row>
    <row r="744" spans="1:13" x14ac:dyDescent="0.25">
      <c r="A744" s="38">
        <v>43838</v>
      </c>
      <c r="B744" s="39" t="s">
        <v>1336</v>
      </c>
      <c r="C744" s="45" t="s">
        <v>3160</v>
      </c>
      <c r="D744" s="49" t="s">
        <v>413</v>
      </c>
      <c r="E744" s="40">
        <v>5020830</v>
      </c>
      <c r="F744" s="39" t="s">
        <v>414</v>
      </c>
      <c r="G744" s="41">
        <v>2240</v>
      </c>
      <c r="H744" s="42">
        <v>1252</v>
      </c>
      <c r="I744" s="39" t="s">
        <v>576</v>
      </c>
      <c r="J744" s="39" t="s">
        <v>577</v>
      </c>
      <c r="K744" s="39" t="s">
        <v>256</v>
      </c>
      <c r="L744" s="47" t="str">
        <f t="shared" si="22"/>
        <v>OC7933</v>
      </c>
      <c r="M744" s="47" t="str">
        <f t="shared" si="23"/>
        <v>PROGRAMAS DE SALUD</v>
      </c>
    </row>
    <row r="745" spans="1:13" x14ac:dyDescent="0.25">
      <c r="A745" s="10">
        <v>43838</v>
      </c>
      <c r="B745" s="4" t="s">
        <v>1337</v>
      </c>
      <c r="C745" s="46" t="s">
        <v>3161</v>
      </c>
      <c r="D745" s="50" t="s">
        <v>413</v>
      </c>
      <c r="E745" s="26">
        <v>5020830</v>
      </c>
      <c r="F745" s="4" t="s">
        <v>414</v>
      </c>
      <c r="G745" s="43">
        <v>1019</v>
      </c>
      <c r="H745" s="44">
        <v>1310</v>
      </c>
      <c r="I745" s="4" t="s">
        <v>693</v>
      </c>
      <c r="J745" s="4" t="s">
        <v>694</v>
      </c>
      <c r="K745" s="4" t="s">
        <v>2448</v>
      </c>
      <c r="L745" s="48" t="str">
        <f t="shared" si="22"/>
        <v>OC7458</v>
      </c>
      <c r="M745" s="47" t="str">
        <f t="shared" si="23"/>
        <v>PROGRAMAS DE SALUD</v>
      </c>
    </row>
    <row r="746" spans="1:13" x14ac:dyDescent="0.25">
      <c r="A746" s="38">
        <v>43838</v>
      </c>
      <c r="B746" s="39" t="s">
        <v>1338</v>
      </c>
      <c r="C746" s="45" t="s">
        <v>3162</v>
      </c>
      <c r="D746" s="49" t="s">
        <v>413</v>
      </c>
      <c r="E746" s="40">
        <v>5020830</v>
      </c>
      <c r="F746" s="39" t="s">
        <v>414</v>
      </c>
      <c r="G746" s="41">
        <v>160</v>
      </c>
      <c r="H746" s="42">
        <v>1026</v>
      </c>
      <c r="I746" s="39" t="s">
        <v>584</v>
      </c>
      <c r="J746" s="39" t="s">
        <v>585</v>
      </c>
      <c r="K746" s="39" t="s">
        <v>2448</v>
      </c>
      <c r="L746" s="47" t="str">
        <f t="shared" si="22"/>
        <v>OC6678</v>
      </c>
      <c r="M746" s="47" t="str">
        <f t="shared" si="23"/>
        <v>PROGRAMAS DE SALUD</v>
      </c>
    </row>
    <row r="747" spans="1:13" x14ac:dyDescent="0.25">
      <c r="A747" s="10">
        <v>43838</v>
      </c>
      <c r="B747" s="4" t="s">
        <v>1339</v>
      </c>
      <c r="C747" s="46" t="s">
        <v>3163</v>
      </c>
      <c r="D747" s="50" t="s">
        <v>413</v>
      </c>
      <c r="E747" s="26">
        <v>5020830</v>
      </c>
      <c r="F747" s="4" t="s">
        <v>414</v>
      </c>
      <c r="G747" s="43">
        <v>2240</v>
      </c>
      <c r="H747" s="44">
        <v>1419</v>
      </c>
      <c r="I747" s="4" t="s">
        <v>1340</v>
      </c>
      <c r="J747" s="4" t="s">
        <v>1341</v>
      </c>
      <c r="K747" s="4" t="s">
        <v>2448</v>
      </c>
      <c r="L747" s="48" t="str">
        <f t="shared" si="22"/>
        <v>OC4577</v>
      </c>
      <c r="M747" s="47" t="str">
        <f t="shared" si="23"/>
        <v>PROGRAMAS DE SALUD</v>
      </c>
    </row>
    <row r="748" spans="1:13" x14ac:dyDescent="0.25">
      <c r="A748" s="38">
        <v>43838</v>
      </c>
      <c r="B748" s="39" t="s">
        <v>1342</v>
      </c>
      <c r="C748" s="45" t="s">
        <v>3164</v>
      </c>
      <c r="D748" s="49" t="s">
        <v>413</v>
      </c>
      <c r="E748" s="40">
        <v>5020830</v>
      </c>
      <c r="F748" s="39" t="s">
        <v>414</v>
      </c>
      <c r="G748" s="41">
        <v>600</v>
      </c>
      <c r="H748" s="42">
        <v>731</v>
      </c>
      <c r="I748" s="39" t="s">
        <v>641</v>
      </c>
      <c r="J748" s="39" t="s">
        <v>642</v>
      </c>
      <c r="K748" s="39" t="s">
        <v>2448</v>
      </c>
      <c r="L748" s="47" t="str">
        <f t="shared" si="22"/>
        <v>OC3972</v>
      </c>
      <c r="M748" s="47" t="str">
        <f t="shared" si="23"/>
        <v>PROGRAMAS DE SALUD</v>
      </c>
    </row>
    <row r="749" spans="1:13" x14ac:dyDescent="0.25">
      <c r="A749" s="10">
        <v>43838</v>
      </c>
      <c r="B749" s="4" t="s">
        <v>1343</v>
      </c>
      <c r="C749" s="46" t="s">
        <v>3165</v>
      </c>
      <c r="D749" s="50" t="s">
        <v>413</v>
      </c>
      <c r="E749" s="26">
        <v>5020830</v>
      </c>
      <c r="F749" s="4" t="s">
        <v>414</v>
      </c>
      <c r="G749" s="43">
        <v>720</v>
      </c>
      <c r="H749" s="44">
        <v>84</v>
      </c>
      <c r="I749" s="4" t="s">
        <v>945</v>
      </c>
      <c r="J749" s="4" t="s">
        <v>946</v>
      </c>
      <c r="K749" s="4" t="s">
        <v>2448</v>
      </c>
      <c r="L749" s="48" t="str">
        <f t="shared" si="22"/>
        <v>OC6834</v>
      </c>
      <c r="M749" s="47" t="str">
        <f t="shared" si="23"/>
        <v>PROGRAMAS DE SALUD</v>
      </c>
    </row>
    <row r="750" spans="1:13" x14ac:dyDescent="0.25">
      <c r="A750" s="38">
        <v>43838</v>
      </c>
      <c r="B750" s="39" t="s">
        <v>1344</v>
      </c>
      <c r="C750" s="45" t="s">
        <v>3166</v>
      </c>
      <c r="D750" s="49" t="s">
        <v>287</v>
      </c>
      <c r="E750" s="40">
        <v>5044397</v>
      </c>
      <c r="F750" s="39" t="s">
        <v>423</v>
      </c>
      <c r="G750" s="41">
        <v>4800</v>
      </c>
      <c r="H750" s="42">
        <v>951</v>
      </c>
      <c r="I750" s="39" t="s">
        <v>415</v>
      </c>
      <c r="J750" s="39" t="s">
        <v>416</v>
      </c>
      <c r="K750" s="39" t="s">
        <v>2448</v>
      </c>
      <c r="L750" s="47" t="str">
        <f t="shared" si="22"/>
        <v>OC740</v>
      </c>
      <c r="M750" s="47" t="str">
        <f t="shared" si="23"/>
        <v>PROGRAMAS DE SALUD</v>
      </c>
    </row>
    <row r="751" spans="1:13" x14ac:dyDescent="0.25">
      <c r="A751" s="10">
        <v>43838</v>
      </c>
      <c r="B751" s="4" t="s">
        <v>1345</v>
      </c>
      <c r="C751" s="46" t="s">
        <v>3167</v>
      </c>
      <c r="D751" s="50" t="s">
        <v>1346</v>
      </c>
      <c r="E751" s="26">
        <v>5047366</v>
      </c>
      <c r="F751" s="4" t="s">
        <v>1347</v>
      </c>
      <c r="G751" s="43">
        <v>3</v>
      </c>
      <c r="H751" s="44">
        <v>818</v>
      </c>
      <c r="I751" s="4" t="s">
        <v>945</v>
      </c>
      <c r="J751" s="4" t="s">
        <v>946</v>
      </c>
      <c r="K751" s="4" t="s">
        <v>2448</v>
      </c>
      <c r="L751" s="48" t="str">
        <f t="shared" si="22"/>
        <v>OC6105</v>
      </c>
      <c r="M751" s="47" t="str">
        <f t="shared" si="23"/>
        <v>PROGRAMAS DE SALUD</v>
      </c>
    </row>
    <row r="752" spans="1:13" x14ac:dyDescent="0.25">
      <c r="A752" s="38">
        <v>43838</v>
      </c>
      <c r="B752" s="39" t="s">
        <v>1348</v>
      </c>
      <c r="C752" s="45" t="s">
        <v>3168</v>
      </c>
      <c r="D752" s="49" t="s">
        <v>1346</v>
      </c>
      <c r="E752" s="40">
        <v>5022392</v>
      </c>
      <c r="F752" s="39" t="s">
        <v>1349</v>
      </c>
      <c r="G752" s="41">
        <v>2</v>
      </c>
      <c r="H752" s="42">
        <v>717</v>
      </c>
      <c r="I752" s="39" t="s">
        <v>945</v>
      </c>
      <c r="J752" s="39" t="s">
        <v>946</v>
      </c>
      <c r="K752" s="39" t="s">
        <v>2448</v>
      </c>
      <c r="L752" s="47" t="str">
        <f t="shared" si="22"/>
        <v>OC3688</v>
      </c>
      <c r="M752" s="47" t="str">
        <f t="shared" si="23"/>
        <v>PROGRAMAS DE SALUD</v>
      </c>
    </row>
    <row r="753" spans="1:13" x14ac:dyDescent="0.25">
      <c r="A753" s="10">
        <v>43838</v>
      </c>
      <c r="B753" s="4" t="s">
        <v>1350</v>
      </c>
      <c r="C753" s="46" t="s">
        <v>3169</v>
      </c>
      <c r="D753" s="50" t="s">
        <v>1346</v>
      </c>
      <c r="E753" s="26">
        <v>5046104</v>
      </c>
      <c r="F753" s="4" t="s">
        <v>1351</v>
      </c>
      <c r="G753" s="43">
        <v>2</v>
      </c>
      <c r="H753" s="44">
        <v>1135</v>
      </c>
      <c r="I753" s="4" t="s">
        <v>945</v>
      </c>
      <c r="J753" s="4" t="s">
        <v>946</v>
      </c>
      <c r="K753" s="4" t="s">
        <v>2447</v>
      </c>
      <c r="L753" s="48" t="str">
        <f t="shared" si="22"/>
        <v>OC5556</v>
      </c>
      <c r="M753" s="47" t="str">
        <f t="shared" si="23"/>
        <v>PROGRAMAS DE SALUD</v>
      </c>
    </row>
    <row r="754" spans="1:13" x14ac:dyDescent="0.25">
      <c r="A754" s="38">
        <v>43838</v>
      </c>
      <c r="B754" s="39" t="s">
        <v>1352</v>
      </c>
      <c r="C754" s="45" t="s">
        <v>3170</v>
      </c>
      <c r="D754" s="49" t="s">
        <v>1346</v>
      </c>
      <c r="E754" s="40">
        <v>5031940</v>
      </c>
      <c r="F754" s="39" t="s">
        <v>1353</v>
      </c>
      <c r="G754" s="41">
        <v>2</v>
      </c>
      <c r="H754" s="42">
        <v>283</v>
      </c>
      <c r="I754" s="39" t="s">
        <v>945</v>
      </c>
      <c r="J754" s="39" t="s">
        <v>946</v>
      </c>
      <c r="K754" s="39" t="s">
        <v>2448</v>
      </c>
      <c r="L754" s="47" t="str">
        <f t="shared" si="22"/>
        <v>OC8657</v>
      </c>
      <c r="M754" s="47" t="str">
        <f t="shared" si="23"/>
        <v>PROGRAMAS DE SALUD</v>
      </c>
    </row>
    <row r="755" spans="1:13" x14ac:dyDescent="0.25">
      <c r="A755" s="10">
        <v>43838</v>
      </c>
      <c r="B755" s="4" t="s">
        <v>1354</v>
      </c>
      <c r="C755" s="46" t="s">
        <v>3171</v>
      </c>
      <c r="D755" s="50" t="s">
        <v>1346</v>
      </c>
      <c r="E755" s="26">
        <v>9006601</v>
      </c>
      <c r="F755" s="4" t="s">
        <v>1355</v>
      </c>
      <c r="G755" s="43">
        <v>3</v>
      </c>
      <c r="H755" s="44">
        <v>778</v>
      </c>
      <c r="I755" s="4" t="s">
        <v>945</v>
      </c>
      <c r="J755" s="4" t="s">
        <v>946</v>
      </c>
      <c r="K755" s="4" t="s">
        <v>2448</v>
      </c>
      <c r="L755" s="48" t="str">
        <f t="shared" si="22"/>
        <v>OC8703</v>
      </c>
      <c r="M755" s="47" t="str">
        <f t="shared" si="23"/>
        <v>PROGRAMAS DE SALUD</v>
      </c>
    </row>
    <row r="756" spans="1:13" x14ac:dyDescent="0.25">
      <c r="A756" s="38">
        <v>43838</v>
      </c>
      <c r="B756" s="39" t="s">
        <v>1356</v>
      </c>
      <c r="C756" s="45" t="s">
        <v>3172</v>
      </c>
      <c r="D756" s="49" t="s">
        <v>1346</v>
      </c>
      <c r="E756" s="40">
        <v>5057636</v>
      </c>
      <c r="F756" s="39" t="s">
        <v>1357</v>
      </c>
      <c r="G756" s="41">
        <v>6</v>
      </c>
      <c r="H756" s="42">
        <v>1369</v>
      </c>
      <c r="I756" s="39" t="s">
        <v>945</v>
      </c>
      <c r="J756" s="39" t="s">
        <v>946</v>
      </c>
      <c r="K756" s="39" t="s">
        <v>256</v>
      </c>
      <c r="L756" s="47" t="str">
        <f t="shared" si="22"/>
        <v>OC6027</v>
      </c>
      <c r="M756" s="47" t="str">
        <f t="shared" si="23"/>
        <v>PROGRAMAS DE SALUD</v>
      </c>
    </row>
    <row r="757" spans="1:13" x14ac:dyDescent="0.25">
      <c r="A757" s="10">
        <v>43838</v>
      </c>
      <c r="B757" s="4" t="s">
        <v>1358</v>
      </c>
      <c r="C757" s="46" t="s">
        <v>3173</v>
      </c>
      <c r="D757" s="50" t="s">
        <v>1346</v>
      </c>
      <c r="E757" s="26">
        <v>5070929</v>
      </c>
      <c r="F757" s="4" t="s">
        <v>1359</v>
      </c>
      <c r="G757" s="43">
        <v>11</v>
      </c>
      <c r="H757" s="44">
        <v>951</v>
      </c>
      <c r="I757" s="4" t="s">
        <v>945</v>
      </c>
      <c r="J757" s="4" t="s">
        <v>946</v>
      </c>
      <c r="K757" s="4" t="s">
        <v>2448</v>
      </c>
      <c r="L757" s="48" t="str">
        <f t="shared" si="22"/>
        <v>OC6824</v>
      </c>
      <c r="M757" s="47" t="str">
        <f t="shared" si="23"/>
        <v>PROGRAMAS DE SALUD</v>
      </c>
    </row>
    <row r="758" spans="1:13" x14ac:dyDescent="0.25">
      <c r="A758" s="38">
        <v>43838</v>
      </c>
      <c r="B758" s="39" t="s">
        <v>1360</v>
      </c>
      <c r="C758" s="45" t="s">
        <v>3174</v>
      </c>
      <c r="D758" s="49" t="s">
        <v>1346</v>
      </c>
      <c r="E758" s="40">
        <v>5020517</v>
      </c>
      <c r="F758" s="39" t="s">
        <v>1278</v>
      </c>
      <c r="G758" s="41">
        <v>3</v>
      </c>
      <c r="H758" s="42">
        <v>1364</v>
      </c>
      <c r="I758" s="39" t="s">
        <v>945</v>
      </c>
      <c r="J758" s="39" t="s">
        <v>946</v>
      </c>
      <c r="K758" s="39" t="s">
        <v>256</v>
      </c>
      <c r="L758" s="47" t="str">
        <f t="shared" si="22"/>
        <v>OC2444</v>
      </c>
      <c r="M758" s="47" t="str">
        <f t="shared" si="23"/>
        <v>PROGRAMAS DE SALUD</v>
      </c>
    </row>
    <row r="759" spans="1:13" x14ac:dyDescent="0.25">
      <c r="A759" s="10">
        <v>43838</v>
      </c>
      <c r="B759" s="4" t="s">
        <v>1361</v>
      </c>
      <c r="C759" s="46" t="s">
        <v>3175</v>
      </c>
      <c r="D759" s="50" t="s">
        <v>1346</v>
      </c>
      <c r="E759" s="26">
        <v>5063730</v>
      </c>
      <c r="F759" s="4" t="s">
        <v>1362</v>
      </c>
      <c r="G759" s="43">
        <v>2</v>
      </c>
      <c r="H759" s="44">
        <v>498</v>
      </c>
      <c r="I759" s="4" t="s">
        <v>945</v>
      </c>
      <c r="J759" s="4" t="s">
        <v>946</v>
      </c>
      <c r="K759" s="4" t="s">
        <v>2448</v>
      </c>
      <c r="L759" s="48" t="str">
        <f t="shared" si="22"/>
        <v>OC9341</v>
      </c>
      <c r="M759" s="47" t="str">
        <f t="shared" si="23"/>
        <v>PROGRAMAS DE SALUD</v>
      </c>
    </row>
    <row r="760" spans="1:13" x14ac:dyDescent="0.25">
      <c r="A760" s="38">
        <v>43838</v>
      </c>
      <c r="B760" s="39" t="s">
        <v>1363</v>
      </c>
      <c r="C760" s="45" t="s">
        <v>3176</v>
      </c>
      <c r="D760" s="49" t="s">
        <v>1346</v>
      </c>
      <c r="E760" s="40">
        <v>5018971</v>
      </c>
      <c r="F760" s="39" t="s">
        <v>1364</v>
      </c>
      <c r="G760" s="41">
        <v>2</v>
      </c>
      <c r="H760" s="42">
        <v>1157</v>
      </c>
      <c r="I760" s="39" t="s">
        <v>945</v>
      </c>
      <c r="J760" s="39" t="s">
        <v>946</v>
      </c>
      <c r="K760" s="39" t="s">
        <v>256</v>
      </c>
      <c r="L760" s="47" t="str">
        <f t="shared" si="22"/>
        <v>OC3787</v>
      </c>
      <c r="M760" s="47" t="str">
        <f t="shared" si="23"/>
        <v>PROGRAMAS DE SALUD</v>
      </c>
    </row>
    <row r="761" spans="1:13" x14ac:dyDescent="0.25">
      <c r="A761" s="10">
        <v>43838</v>
      </c>
      <c r="B761" s="4" t="s">
        <v>1365</v>
      </c>
      <c r="C761" s="46" t="s">
        <v>3177</v>
      </c>
      <c r="D761" s="50" t="s">
        <v>1346</v>
      </c>
      <c r="E761" s="26">
        <v>9006580</v>
      </c>
      <c r="F761" s="4" t="s">
        <v>1366</v>
      </c>
      <c r="G761" s="43">
        <v>3</v>
      </c>
      <c r="H761" s="44">
        <v>1208</v>
      </c>
      <c r="I761" s="4" t="s">
        <v>945</v>
      </c>
      <c r="J761" s="4" t="s">
        <v>946</v>
      </c>
      <c r="K761" s="4" t="s">
        <v>256</v>
      </c>
      <c r="L761" s="48" t="str">
        <f t="shared" si="22"/>
        <v>OC3057</v>
      </c>
      <c r="M761" s="47" t="str">
        <f t="shared" si="23"/>
        <v>PROGRAMAS DE SALUD</v>
      </c>
    </row>
    <row r="762" spans="1:13" x14ac:dyDescent="0.25">
      <c r="A762" s="38">
        <v>43838</v>
      </c>
      <c r="B762" s="39" t="s">
        <v>1367</v>
      </c>
      <c r="C762" s="45" t="s">
        <v>3178</v>
      </c>
      <c r="D762" s="49" t="s">
        <v>1346</v>
      </c>
      <c r="E762" s="40">
        <v>5018656</v>
      </c>
      <c r="F762" s="39" t="s">
        <v>1060</v>
      </c>
      <c r="G762" s="41">
        <v>160</v>
      </c>
      <c r="H762" s="42">
        <v>1255</v>
      </c>
      <c r="I762" s="39" t="s">
        <v>945</v>
      </c>
      <c r="J762" s="39" t="s">
        <v>946</v>
      </c>
      <c r="K762" s="39" t="s">
        <v>2448</v>
      </c>
      <c r="L762" s="47" t="str">
        <f t="shared" si="22"/>
        <v>OC349</v>
      </c>
      <c r="M762" s="47" t="str">
        <f t="shared" si="23"/>
        <v>PROGRAMAS DE SALUD</v>
      </c>
    </row>
    <row r="763" spans="1:13" x14ac:dyDescent="0.25">
      <c r="A763" s="10">
        <v>43838</v>
      </c>
      <c r="B763" s="4" t="s">
        <v>1368</v>
      </c>
      <c r="C763" s="46" t="s">
        <v>3179</v>
      </c>
      <c r="D763" s="50" t="s">
        <v>1346</v>
      </c>
      <c r="E763" s="26">
        <v>3063449</v>
      </c>
      <c r="F763" s="4" t="s">
        <v>1369</v>
      </c>
      <c r="G763" s="43">
        <v>2</v>
      </c>
      <c r="H763" s="44">
        <v>481</v>
      </c>
      <c r="I763" s="4" t="s">
        <v>945</v>
      </c>
      <c r="J763" s="4" t="s">
        <v>946</v>
      </c>
      <c r="K763" s="4" t="s">
        <v>2447</v>
      </c>
      <c r="L763" s="48" t="str">
        <f t="shared" si="22"/>
        <v>OC4653</v>
      </c>
      <c r="M763" s="47" t="str">
        <f t="shared" si="23"/>
        <v>PROGRAMAS DE SALUD</v>
      </c>
    </row>
    <row r="764" spans="1:13" x14ac:dyDescent="0.25">
      <c r="A764" s="38">
        <v>43838</v>
      </c>
      <c r="B764" s="39" t="s">
        <v>1370</v>
      </c>
      <c r="C764" s="45" t="s">
        <v>3180</v>
      </c>
      <c r="D764" s="49" t="s">
        <v>1346</v>
      </c>
      <c r="E764" s="40">
        <v>5018999</v>
      </c>
      <c r="F764" s="39" t="s">
        <v>1371</v>
      </c>
      <c r="G764" s="41">
        <v>3</v>
      </c>
      <c r="H764" s="42">
        <v>1128</v>
      </c>
      <c r="I764" s="39" t="s">
        <v>945</v>
      </c>
      <c r="J764" s="39" t="s">
        <v>946</v>
      </c>
      <c r="K764" s="39" t="s">
        <v>2448</v>
      </c>
      <c r="L764" s="47" t="str">
        <f t="shared" si="22"/>
        <v>OC2004</v>
      </c>
      <c r="M764" s="47" t="str">
        <f t="shared" si="23"/>
        <v>PROGRAMAS DE SALUD</v>
      </c>
    </row>
    <row r="765" spans="1:13" x14ac:dyDescent="0.25">
      <c r="A765" s="10">
        <v>43838</v>
      </c>
      <c r="B765" s="4" t="s">
        <v>1372</v>
      </c>
      <c r="C765" s="46" t="s">
        <v>3181</v>
      </c>
      <c r="D765" s="50" t="s">
        <v>1346</v>
      </c>
      <c r="E765" s="26">
        <v>5069410</v>
      </c>
      <c r="F765" s="4" t="s">
        <v>1373</v>
      </c>
      <c r="G765" s="43">
        <v>160</v>
      </c>
      <c r="H765" s="44">
        <v>819</v>
      </c>
      <c r="I765" s="4" t="s">
        <v>945</v>
      </c>
      <c r="J765" s="4" t="s">
        <v>946</v>
      </c>
      <c r="K765" s="4" t="s">
        <v>2448</v>
      </c>
      <c r="L765" s="48" t="str">
        <f t="shared" si="22"/>
        <v>OC5361</v>
      </c>
      <c r="M765" s="47" t="str">
        <f t="shared" si="23"/>
        <v>PROGRAMAS DE SALUD</v>
      </c>
    </row>
    <row r="766" spans="1:13" x14ac:dyDescent="0.25">
      <c r="A766" s="38">
        <v>43838</v>
      </c>
      <c r="B766" s="39" t="s">
        <v>1374</v>
      </c>
      <c r="C766" s="45" t="s">
        <v>3182</v>
      </c>
      <c r="D766" s="49" t="s">
        <v>1346</v>
      </c>
      <c r="E766" s="40">
        <v>5070155</v>
      </c>
      <c r="F766" s="39" t="s">
        <v>1375</v>
      </c>
      <c r="G766" s="41">
        <v>800</v>
      </c>
      <c r="H766" s="42">
        <v>30</v>
      </c>
      <c r="I766" s="39" t="s">
        <v>945</v>
      </c>
      <c r="J766" s="39" t="s">
        <v>946</v>
      </c>
      <c r="K766" s="39" t="s">
        <v>2448</v>
      </c>
      <c r="L766" s="47" t="str">
        <f t="shared" si="22"/>
        <v>OC6535</v>
      </c>
      <c r="M766" s="47" t="str">
        <f t="shared" si="23"/>
        <v>PROGRAMAS DE SALUD</v>
      </c>
    </row>
    <row r="767" spans="1:13" x14ac:dyDescent="0.25">
      <c r="A767" s="10">
        <v>43838</v>
      </c>
      <c r="B767" s="4" t="s">
        <v>1376</v>
      </c>
      <c r="C767" s="46" t="s">
        <v>3183</v>
      </c>
      <c r="D767" s="50" t="s">
        <v>1346</v>
      </c>
      <c r="E767" s="26">
        <v>5070929</v>
      </c>
      <c r="F767" s="4" t="s">
        <v>1359</v>
      </c>
      <c r="G767" s="43">
        <v>2</v>
      </c>
      <c r="H767" s="44">
        <v>1143</v>
      </c>
      <c r="I767" s="4" t="s">
        <v>945</v>
      </c>
      <c r="J767" s="4" t="s">
        <v>946</v>
      </c>
      <c r="K767" s="4" t="s">
        <v>2448</v>
      </c>
      <c r="L767" s="48" t="str">
        <f t="shared" si="22"/>
        <v>OC5075</v>
      </c>
      <c r="M767" s="47" t="str">
        <f t="shared" si="23"/>
        <v>PROGRAMAS DE SALUD</v>
      </c>
    </row>
    <row r="768" spans="1:13" x14ac:dyDescent="0.25">
      <c r="A768" s="38">
        <v>43838</v>
      </c>
      <c r="B768" s="39" t="s">
        <v>1377</v>
      </c>
      <c r="C768" s="45" t="s">
        <v>3184</v>
      </c>
      <c r="D768" s="49" t="s">
        <v>1346</v>
      </c>
      <c r="E768" s="40">
        <v>9006588</v>
      </c>
      <c r="F768" s="39" t="s">
        <v>1378</v>
      </c>
      <c r="G768" s="41">
        <v>3</v>
      </c>
      <c r="H768" s="42">
        <v>1315</v>
      </c>
      <c r="I768" s="39" t="s">
        <v>945</v>
      </c>
      <c r="J768" s="39" t="s">
        <v>946</v>
      </c>
      <c r="K768" s="39" t="s">
        <v>2448</v>
      </c>
      <c r="L768" s="47" t="str">
        <f t="shared" si="22"/>
        <v>OC7119</v>
      </c>
      <c r="M768" s="47" t="str">
        <f t="shared" si="23"/>
        <v>PROGRAMAS DE SALUD</v>
      </c>
    </row>
    <row r="769" spans="1:13" x14ac:dyDescent="0.25">
      <c r="A769" s="10">
        <v>43838</v>
      </c>
      <c r="B769" s="4" t="s">
        <v>1379</v>
      </c>
      <c r="C769" s="46" t="s">
        <v>3185</v>
      </c>
      <c r="D769" s="50" t="s">
        <v>1346</v>
      </c>
      <c r="E769" s="26">
        <v>9006595</v>
      </c>
      <c r="F769" s="4" t="s">
        <v>1380</v>
      </c>
      <c r="G769" s="43">
        <v>2</v>
      </c>
      <c r="H769" s="44">
        <v>1433</v>
      </c>
      <c r="I769" s="4" t="s">
        <v>945</v>
      </c>
      <c r="J769" s="4" t="s">
        <v>946</v>
      </c>
      <c r="K769" s="4" t="s">
        <v>2447</v>
      </c>
      <c r="L769" s="48" t="str">
        <f t="shared" si="22"/>
        <v>OC2561</v>
      </c>
      <c r="M769" s="47" t="str">
        <f t="shared" si="23"/>
        <v>PROGRAMAS DE SALUD</v>
      </c>
    </row>
    <row r="770" spans="1:13" x14ac:dyDescent="0.25">
      <c r="A770" s="38">
        <v>43838</v>
      </c>
      <c r="B770" s="39" t="s">
        <v>1381</v>
      </c>
      <c r="C770" s="45" t="s">
        <v>2802</v>
      </c>
      <c r="D770" s="49" t="s">
        <v>1346</v>
      </c>
      <c r="E770" s="40">
        <v>9007298</v>
      </c>
      <c r="F770" s="39" t="s">
        <v>1382</v>
      </c>
      <c r="G770" s="41">
        <v>2</v>
      </c>
      <c r="H770" s="42">
        <v>1086</v>
      </c>
      <c r="I770" s="39" t="s">
        <v>945</v>
      </c>
      <c r="J770" s="39" t="s">
        <v>946</v>
      </c>
      <c r="K770" s="39" t="s">
        <v>256</v>
      </c>
      <c r="L770" s="47" t="str">
        <f t="shared" si="22"/>
        <v>OC9292</v>
      </c>
      <c r="M770" s="47" t="str">
        <f t="shared" si="23"/>
        <v>PROGRAMAS DE SALUD</v>
      </c>
    </row>
    <row r="771" spans="1:13" x14ac:dyDescent="0.25">
      <c r="A771" s="10">
        <v>43838</v>
      </c>
      <c r="B771" s="4" t="s">
        <v>1383</v>
      </c>
      <c r="C771" s="46" t="s">
        <v>3186</v>
      </c>
      <c r="D771" s="50" t="s">
        <v>1346</v>
      </c>
      <c r="E771" s="26">
        <v>5066506</v>
      </c>
      <c r="F771" s="4" t="s">
        <v>1384</v>
      </c>
      <c r="G771" s="43">
        <v>3</v>
      </c>
      <c r="H771" s="44">
        <v>1227</v>
      </c>
      <c r="I771" s="4" t="s">
        <v>945</v>
      </c>
      <c r="J771" s="4" t="s">
        <v>946</v>
      </c>
      <c r="K771" s="4" t="s">
        <v>2448</v>
      </c>
      <c r="L771" s="48" t="str">
        <f t="shared" si="22"/>
        <v>OC2346</v>
      </c>
      <c r="M771" s="47" t="str">
        <f t="shared" si="23"/>
        <v>PROGRAMAS DE SALUD</v>
      </c>
    </row>
    <row r="772" spans="1:13" x14ac:dyDescent="0.25">
      <c r="A772" s="38">
        <v>43838</v>
      </c>
      <c r="B772" s="39" t="s">
        <v>1385</v>
      </c>
      <c r="C772" s="45" t="s">
        <v>3187</v>
      </c>
      <c r="D772" s="49" t="s">
        <v>1346</v>
      </c>
      <c r="E772" s="40">
        <v>5070929</v>
      </c>
      <c r="F772" s="39" t="s">
        <v>1359</v>
      </c>
      <c r="G772" s="41">
        <v>19</v>
      </c>
      <c r="H772" s="42">
        <v>433</v>
      </c>
      <c r="I772" s="39" t="s">
        <v>945</v>
      </c>
      <c r="J772" s="39" t="s">
        <v>946</v>
      </c>
      <c r="K772" s="39" t="s">
        <v>2447</v>
      </c>
      <c r="L772" s="47" t="str">
        <f t="shared" si="22"/>
        <v>OC8086</v>
      </c>
      <c r="M772" s="47" t="str">
        <f t="shared" si="23"/>
        <v>PROGRAMAS DE SALUD</v>
      </c>
    </row>
    <row r="773" spans="1:13" x14ac:dyDescent="0.25">
      <c r="A773" s="10">
        <v>43838</v>
      </c>
      <c r="B773" s="4" t="s">
        <v>1386</v>
      </c>
      <c r="C773" s="46" t="s">
        <v>2790</v>
      </c>
      <c r="D773" s="50" t="s">
        <v>428</v>
      </c>
      <c r="E773" s="26">
        <v>9007562</v>
      </c>
      <c r="F773" s="4" t="s">
        <v>979</v>
      </c>
      <c r="G773" s="43">
        <v>1824</v>
      </c>
      <c r="H773" s="44">
        <v>1349</v>
      </c>
      <c r="I773" s="4" t="s">
        <v>985</v>
      </c>
      <c r="J773" s="4" t="s">
        <v>986</v>
      </c>
      <c r="K773" s="4" t="s">
        <v>2447</v>
      </c>
      <c r="L773" s="48" t="str">
        <f t="shared" si="22"/>
        <v>OC5750</v>
      </c>
      <c r="M773" s="47" t="str">
        <f t="shared" si="23"/>
        <v>PROGRAMAS DE SALUD</v>
      </c>
    </row>
    <row r="774" spans="1:13" x14ac:dyDescent="0.25">
      <c r="A774" s="38">
        <v>43838</v>
      </c>
      <c r="B774" s="39" t="s">
        <v>1387</v>
      </c>
      <c r="C774" s="45" t="s">
        <v>3188</v>
      </c>
      <c r="D774" s="49" t="s">
        <v>428</v>
      </c>
      <c r="E774" s="40">
        <v>5066449</v>
      </c>
      <c r="F774" s="39" t="s">
        <v>1388</v>
      </c>
      <c r="G774" s="41">
        <v>2880</v>
      </c>
      <c r="H774" s="42">
        <v>1119</v>
      </c>
      <c r="I774" s="39" t="s">
        <v>985</v>
      </c>
      <c r="J774" s="39" t="s">
        <v>986</v>
      </c>
      <c r="K774" s="39" t="s">
        <v>2448</v>
      </c>
      <c r="L774" s="47" t="str">
        <f t="shared" si="22"/>
        <v>OC230</v>
      </c>
      <c r="M774" s="47" t="str">
        <f t="shared" si="23"/>
        <v>PROGRAMAS DE SALUD</v>
      </c>
    </row>
    <row r="775" spans="1:13" x14ac:dyDescent="0.25">
      <c r="A775" s="10">
        <v>43838</v>
      </c>
      <c r="B775" s="4" t="s">
        <v>1389</v>
      </c>
      <c r="C775" s="46" t="s">
        <v>3189</v>
      </c>
      <c r="D775" s="50" t="s">
        <v>428</v>
      </c>
      <c r="E775" s="26">
        <v>5066449</v>
      </c>
      <c r="F775" s="4" t="s">
        <v>1388</v>
      </c>
      <c r="G775" s="43">
        <v>2880</v>
      </c>
      <c r="H775" s="44">
        <v>1129</v>
      </c>
      <c r="I775" s="4" t="s">
        <v>445</v>
      </c>
      <c r="J775" s="4" t="s">
        <v>446</v>
      </c>
      <c r="K775" s="4" t="s">
        <v>2448</v>
      </c>
      <c r="L775" s="48" t="str">
        <f t="shared" si="22"/>
        <v>OC1660</v>
      </c>
      <c r="M775" s="47" t="str">
        <f t="shared" si="23"/>
        <v>PROGRAMAS DE SALUD</v>
      </c>
    </row>
    <row r="776" spans="1:13" x14ac:dyDescent="0.25">
      <c r="A776" s="38">
        <v>43838</v>
      </c>
      <c r="B776" s="39" t="s">
        <v>1390</v>
      </c>
      <c r="C776" s="45" t="s">
        <v>3190</v>
      </c>
      <c r="D776" s="49" t="s">
        <v>428</v>
      </c>
      <c r="E776" s="40">
        <v>9007562</v>
      </c>
      <c r="F776" s="39" t="s">
        <v>979</v>
      </c>
      <c r="G776" s="41">
        <v>1920</v>
      </c>
      <c r="H776" s="42">
        <v>227</v>
      </c>
      <c r="I776" s="39" t="s">
        <v>445</v>
      </c>
      <c r="J776" s="39" t="s">
        <v>446</v>
      </c>
      <c r="K776" s="39" t="s">
        <v>2447</v>
      </c>
      <c r="L776" s="47" t="str">
        <f t="shared" si="22"/>
        <v>OC5772</v>
      </c>
      <c r="M776" s="47" t="str">
        <f t="shared" si="23"/>
        <v>PROGRAMAS DE SALUD</v>
      </c>
    </row>
    <row r="777" spans="1:13" x14ac:dyDescent="0.25">
      <c r="A777" s="10">
        <v>43838</v>
      </c>
      <c r="B777" s="4" t="s">
        <v>1391</v>
      </c>
      <c r="C777" s="46" t="s">
        <v>3191</v>
      </c>
      <c r="D777" s="50" t="s">
        <v>428</v>
      </c>
      <c r="E777" s="26">
        <v>5066477</v>
      </c>
      <c r="F777" s="4" t="s">
        <v>1238</v>
      </c>
      <c r="G777" s="43">
        <v>3456</v>
      </c>
      <c r="H777" s="44">
        <v>682</v>
      </c>
      <c r="I777" s="4" t="s">
        <v>445</v>
      </c>
      <c r="J777" s="4" t="s">
        <v>446</v>
      </c>
      <c r="K777" s="4" t="s">
        <v>2448</v>
      </c>
      <c r="L777" s="48" t="str">
        <f t="shared" si="22"/>
        <v>OC4707</v>
      </c>
      <c r="M777" s="47" t="str">
        <f t="shared" si="23"/>
        <v>PROGRAMAS DE SALUD</v>
      </c>
    </row>
    <row r="778" spans="1:13" x14ac:dyDescent="0.25">
      <c r="A778" s="38">
        <v>43838</v>
      </c>
      <c r="B778" s="39" t="s">
        <v>1392</v>
      </c>
      <c r="C778" s="45" t="s">
        <v>3192</v>
      </c>
      <c r="D778" s="49" t="s">
        <v>428</v>
      </c>
      <c r="E778" s="40">
        <v>5066477</v>
      </c>
      <c r="F778" s="39" t="s">
        <v>1238</v>
      </c>
      <c r="G778" s="41">
        <v>576</v>
      </c>
      <c r="H778" s="42">
        <v>468</v>
      </c>
      <c r="I778" s="39" t="s">
        <v>445</v>
      </c>
      <c r="J778" s="39" t="s">
        <v>446</v>
      </c>
      <c r="K778" s="39" t="s">
        <v>2448</v>
      </c>
      <c r="L778" s="47" t="str">
        <f t="shared" si="22"/>
        <v>OC2301</v>
      </c>
      <c r="M778" s="47" t="str">
        <f t="shared" si="23"/>
        <v>PROGRAMAS DE SALUD</v>
      </c>
    </row>
    <row r="779" spans="1:13" x14ac:dyDescent="0.25">
      <c r="A779" s="10">
        <v>43838</v>
      </c>
      <c r="B779" s="4" t="s">
        <v>1393</v>
      </c>
      <c r="C779" s="46" t="s">
        <v>3193</v>
      </c>
      <c r="D779" s="50" t="s">
        <v>428</v>
      </c>
      <c r="E779" s="26">
        <v>5060903</v>
      </c>
      <c r="F779" s="4" t="s">
        <v>1394</v>
      </c>
      <c r="G779" s="43">
        <v>128</v>
      </c>
      <c r="H779" s="44">
        <v>1373</v>
      </c>
      <c r="I779" s="4" t="s">
        <v>1103</v>
      </c>
      <c r="J779" s="4" t="s">
        <v>1104</v>
      </c>
      <c r="K779" s="4" t="s">
        <v>2448</v>
      </c>
      <c r="L779" s="48" t="str">
        <f t="shared" ref="L779:M842" si="24">LEFT(C779,FIND("-",C779,1)-1)</f>
        <v>OC9243</v>
      </c>
      <c r="M779" s="47" t="str">
        <f t="shared" ref="M779:M842" si="25">IF(LEFT(D779,1)="H","HOSPITALES GENERALES","PROGRAMAS DE SALUD")</f>
        <v>PROGRAMAS DE SALUD</v>
      </c>
    </row>
    <row r="780" spans="1:13" x14ac:dyDescent="0.25">
      <c r="A780" s="38">
        <v>43838</v>
      </c>
      <c r="B780" s="39" t="s">
        <v>1395</v>
      </c>
      <c r="C780" s="45" t="s">
        <v>3194</v>
      </c>
      <c r="D780" s="49" t="s">
        <v>552</v>
      </c>
      <c r="E780" s="40">
        <v>5032624</v>
      </c>
      <c r="F780" s="39" t="s">
        <v>1396</v>
      </c>
      <c r="G780" s="41">
        <v>3360</v>
      </c>
      <c r="H780" s="42">
        <v>282</v>
      </c>
      <c r="I780" s="39" t="s">
        <v>553</v>
      </c>
      <c r="J780" s="39" t="s">
        <v>554</v>
      </c>
      <c r="K780" s="39" t="s">
        <v>2448</v>
      </c>
      <c r="L780" s="47" t="str">
        <f t="shared" si="24"/>
        <v>OC498</v>
      </c>
      <c r="M780" s="47" t="str">
        <f t="shared" si="25"/>
        <v>HOSPITALES GENERALES</v>
      </c>
    </row>
    <row r="781" spans="1:13" x14ac:dyDescent="0.25">
      <c r="A781" s="10">
        <v>43838</v>
      </c>
      <c r="B781" s="4" t="s">
        <v>1397</v>
      </c>
      <c r="C781" s="46" t="s">
        <v>3195</v>
      </c>
      <c r="D781" s="50" t="s">
        <v>1398</v>
      </c>
      <c r="E781" s="26">
        <v>5018658</v>
      </c>
      <c r="F781" s="4" t="s">
        <v>557</v>
      </c>
      <c r="G781" s="43">
        <v>640</v>
      </c>
      <c r="H781" s="44">
        <v>117</v>
      </c>
      <c r="I781" s="4" t="s">
        <v>1399</v>
      </c>
      <c r="J781" s="4" t="s">
        <v>1400</v>
      </c>
      <c r="K781" s="4" t="s">
        <v>2448</v>
      </c>
      <c r="L781" s="48" t="str">
        <f t="shared" si="24"/>
        <v>OC9591</v>
      </c>
      <c r="M781" s="47" t="str">
        <f t="shared" si="25"/>
        <v>HOSPITALES GENERALES</v>
      </c>
    </row>
    <row r="782" spans="1:13" x14ac:dyDescent="0.25">
      <c r="A782" s="38">
        <v>43838</v>
      </c>
      <c r="B782" s="39" t="s">
        <v>1401</v>
      </c>
      <c r="C782" s="45" t="s">
        <v>3196</v>
      </c>
      <c r="D782" s="49" t="s">
        <v>1398</v>
      </c>
      <c r="E782" s="40">
        <v>5003949</v>
      </c>
      <c r="F782" s="39" t="s">
        <v>372</v>
      </c>
      <c r="G782" s="41">
        <v>3</v>
      </c>
      <c r="H782" s="42">
        <v>1020</v>
      </c>
      <c r="I782" s="39" t="s">
        <v>1399</v>
      </c>
      <c r="J782" s="39" t="s">
        <v>1400</v>
      </c>
      <c r="K782" s="39" t="s">
        <v>2448</v>
      </c>
      <c r="L782" s="47" t="str">
        <f t="shared" si="24"/>
        <v>OC3462</v>
      </c>
      <c r="M782" s="47" t="str">
        <f t="shared" si="25"/>
        <v>HOSPITALES GENERALES</v>
      </c>
    </row>
    <row r="783" spans="1:13" x14ac:dyDescent="0.25">
      <c r="A783" s="10">
        <v>43838</v>
      </c>
      <c r="B783" s="4" t="s">
        <v>1402</v>
      </c>
      <c r="C783" s="46" t="s">
        <v>3197</v>
      </c>
      <c r="D783" s="50" t="s">
        <v>1398</v>
      </c>
      <c r="E783" s="26">
        <v>5006107</v>
      </c>
      <c r="F783" s="4" t="s">
        <v>1078</v>
      </c>
      <c r="G783" s="43">
        <v>14800</v>
      </c>
      <c r="H783" s="44">
        <v>781</v>
      </c>
      <c r="I783" s="4" t="s">
        <v>1399</v>
      </c>
      <c r="J783" s="4" t="s">
        <v>1400</v>
      </c>
      <c r="K783" s="4" t="s">
        <v>2448</v>
      </c>
      <c r="L783" s="48" t="str">
        <f t="shared" si="24"/>
        <v>OC5701</v>
      </c>
      <c r="M783" s="47" t="str">
        <f t="shared" si="25"/>
        <v>HOSPITALES GENERALES</v>
      </c>
    </row>
    <row r="784" spans="1:13" x14ac:dyDescent="0.25">
      <c r="A784" s="38">
        <v>43839</v>
      </c>
      <c r="B784" s="39" t="s">
        <v>1403</v>
      </c>
      <c r="C784" s="45" t="s">
        <v>3198</v>
      </c>
      <c r="D784" s="49" t="s">
        <v>428</v>
      </c>
      <c r="E784" s="40">
        <v>5044140</v>
      </c>
      <c r="F784" s="39" t="s">
        <v>1254</v>
      </c>
      <c r="G784" s="41">
        <v>96</v>
      </c>
      <c r="H784" s="42">
        <v>1183</v>
      </c>
      <c r="I784" s="39" t="s">
        <v>1096</v>
      </c>
      <c r="J784" s="39" t="s">
        <v>1097</v>
      </c>
      <c r="K784" s="39" t="s">
        <v>256</v>
      </c>
      <c r="L784" s="47" t="str">
        <f t="shared" si="24"/>
        <v>OC1121</v>
      </c>
      <c r="M784" s="47" t="str">
        <f t="shared" si="25"/>
        <v>PROGRAMAS DE SALUD</v>
      </c>
    </row>
    <row r="785" spans="1:13" x14ac:dyDescent="0.25">
      <c r="A785" s="10">
        <v>43839</v>
      </c>
      <c r="B785" s="4" t="s">
        <v>1404</v>
      </c>
      <c r="C785" s="46" t="s">
        <v>3199</v>
      </c>
      <c r="D785" s="50" t="s">
        <v>428</v>
      </c>
      <c r="E785" s="26">
        <v>5066449</v>
      </c>
      <c r="F785" s="4" t="s">
        <v>1388</v>
      </c>
      <c r="G785" s="43">
        <v>144</v>
      </c>
      <c r="H785" s="44">
        <v>207</v>
      </c>
      <c r="I785" s="4" t="s">
        <v>1096</v>
      </c>
      <c r="J785" s="4" t="s">
        <v>1097</v>
      </c>
      <c r="K785" s="4" t="s">
        <v>2448</v>
      </c>
      <c r="L785" s="48" t="str">
        <f t="shared" si="24"/>
        <v>OC8479</v>
      </c>
      <c r="M785" s="47" t="str">
        <f t="shared" si="25"/>
        <v>PROGRAMAS DE SALUD</v>
      </c>
    </row>
    <row r="786" spans="1:13" x14ac:dyDescent="0.25">
      <c r="A786" s="38">
        <v>43839</v>
      </c>
      <c r="B786" s="39" t="s">
        <v>1405</v>
      </c>
      <c r="C786" s="45" t="s">
        <v>3200</v>
      </c>
      <c r="D786" s="49" t="s">
        <v>428</v>
      </c>
      <c r="E786" s="40">
        <v>5066449</v>
      </c>
      <c r="F786" s="39" t="s">
        <v>1388</v>
      </c>
      <c r="G786" s="41">
        <v>720</v>
      </c>
      <c r="H786" s="42">
        <v>308</v>
      </c>
      <c r="I786" s="39" t="s">
        <v>657</v>
      </c>
      <c r="J786" s="39" t="s">
        <v>658</v>
      </c>
      <c r="K786" s="39" t="s">
        <v>2448</v>
      </c>
      <c r="L786" s="47" t="str">
        <f t="shared" si="24"/>
        <v>OC7220</v>
      </c>
      <c r="M786" s="47" t="str">
        <f t="shared" si="25"/>
        <v>PROGRAMAS DE SALUD</v>
      </c>
    </row>
    <row r="787" spans="1:13" x14ac:dyDescent="0.25">
      <c r="A787" s="10">
        <v>43839</v>
      </c>
      <c r="B787" s="4" t="s">
        <v>1406</v>
      </c>
      <c r="C787" s="46" t="s">
        <v>3201</v>
      </c>
      <c r="D787" s="50" t="s">
        <v>428</v>
      </c>
      <c r="E787" s="26">
        <v>5003346</v>
      </c>
      <c r="F787" s="4" t="s">
        <v>439</v>
      </c>
      <c r="G787" s="43">
        <v>96</v>
      </c>
      <c r="H787" s="44">
        <v>367</v>
      </c>
      <c r="I787" s="4" t="s">
        <v>657</v>
      </c>
      <c r="J787" s="4" t="s">
        <v>658</v>
      </c>
      <c r="K787" s="4" t="s">
        <v>2448</v>
      </c>
      <c r="L787" s="48" t="str">
        <f t="shared" si="24"/>
        <v>OC1326</v>
      </c>
      <c r="M787" s="47" t="str">
        <f t="shared" si="25"/>
        <v>PROGRAMAS DE SALUD</v>
      </c>
    </row>
    <row r="788" spans="1:13" x14ac:dyDescent="0.25">
      <c r="A788" s="38">
        <v>43839</v>
      </c>
      <c r="B788" s="39" t="s">
        <v>1407</v>
      </c>
      <c r="C788" s="45" t="s">
        <v>3202</v>
      </c>
      <c r="D788" s="49" t="s">
        <v>428</v>
      </c>
      <c r="E788" s="40">
        <v>5003346</v>
      </c>
      <c r="F788" s="39" t="s">
        <v>439</v>
      </c>
      <c r="G788" s="41">
        <v>384</v>
      </c>
      <c r="H788" s="42">
        <v>1104</v>
      </c>
      <c r="I788" s="39" t="s">
        <v>657</v>
      </c>
      <c r="J788" s="39" t="s">
        <v>658</v>
      </c>
      <c r="K788" s="39" t="s">
        <v>2448</v>
      </c>
      <c r="L788" s="47" t="str">
        <f t="shared" si="24"/>
        <v>OC958</v>
      </c>
      <c r="M788" s="47" t="str">
        <f t="shared" si="25"/>
        <v>PROGRAMAS DE SALUD</v>
      </c>
    </row>
    <row r="789" spans="1:13" x14ac:dyDescent="0.25">
      <c r="A789" s="10">
        <v>43839</v>
      </c>
      <c r="B789" s="4" t="s">
        <v>1408</v>
      </c>
      <c r="C789" s="46" t="s">
        <v>3203</v>
      </c>
      <c r="D789" s="50" t="s">
        <v>428</v>
      </c>
      <c r="E789" s="26">
        <v>9007562</v>
      </c>
      <c r="F789" s="4" t="s">
        <v>979</v>
      </c>
      <c r="G789" s="43">
        <v>480</v>
      </c>
      <c r="H789" s="44">
        <v>1228</v>
      </c>
      <c r="I789" s="4" t="s">
        <v>657</v>
      </c>
      <c r="J789" s="4" t="s">
        <v>658</v>
      </c>
      <c r="K789" s="4" t="s">
        <v>256</v>
      </c>
      <c r="L789" s="48" t="str">
        <f t="shared" si="24"/>
        <v>OC6187</v>
      </c>
      <c r="M789" s="47" t="str">
        <f t="shared" si="25"/>
        <v>PROGRAMAS DE SALUD</v>
      </c>
    </row>
    <row r="790" spans="1:13" x14ac:dyDescent="0.25">
      <c r="A790" s="38">
        <v>43839</v>
      </c>
      <c r="B790" s="39" t="s">
        <v>1409</v>
      </c>
      <c r="C790" s="45" t="s">
        <v>3204</v>
      </c>
      <c r="D790" s="49" t="s">
        <v>428</v>
      </c>
      <c r="E790" s="40">
        <v>5044599</v>
      </c>
      <c r="F790" s="39" t="s">
        <v>976</v>
      </c>
      <c r="G790" s="41">
        <v>576</v>
      </c>
      <c r="H790" s="42">
        <v>119</v>
      </c>
      <c r="I790" s="39" t="s">
        <v>657</v>
      </c>
      <c r="J790" s="39" t="s">
        <v>658</v>
      </c>
      <c r="K790" s="39" t="s">
        <v>2448</v>
      </c>
      <c r="L790" s="47" t="str">
        <f t="shared" si="24"/>
        <v>OC4481</v>
      </c>
      <c r="M790" s="47" t="str">
        <f t="shared" si="25"/>
        <v>PROGRAMAS DE SALUD</v>
      </c>
    </row>
    <row r="791" spans="1:13" x14ac:dyDescent="0.25">
      <c r="A791" s="10">
        <v>43839</v>
      </c>
      <c r="B791" s="4" t="s">
        <v>1410</v>
      </c>
      <c r="C791" s="46" t="s">
        <v>2788</v>
      </c>
      <c r="D791" s="50" t="s">
        <v>287</v>
      </c>
      <c r="E791" s="26">
        <v>5044397</v>
      </c>
      <c r="F791" s="4" t="s">
        <v>423</v>
      </c>
      <c r="G791" s="43">
        <v>8000</v>
      </c>
      <c r="H791" s="44">
        <v>1048</v>
      </c>
      <c r="I791" s="4" t="s">
        <v>364</v>
      </c>
      <c r="J791" s="4" t="s">
        <v>365</v>
      </c>
      <c r="K791" s="4" t="s">
        <v>2448</v>
      </c>
      <c r="L791" s="48" t="str">
        <f t="shared" si="24"/>
        <v>OC3455</v>
      </c>
      <c r="M791" s="47" t="str">
        <f t="shared" si="25"/>
        <v>PROGRAMAS DE SALUD</v>
      </c>
    </row>
    <row r="792" spans="1:13" x14ac:dyDescent="0.25">
      <c r="A792" s="38">
        <v>43839</v>
      </c>
      <c r="B792" s="39" t="s">
        <v>1411</v>
      </c>
      <c r="C792" s="45" t="s">
        <v>3205</v>
      </c>
      <c r="D792" s="49" t="s">
        <v>287</v>
      </c>
      <c r="E792" s="40">
        <v>5044397</v>
      </c>
      <c r="F792" s="39" t="s">
        <v>423</v>
      </c>
      <c r="G792" s="41">
        <v>8000</v>
      </c>
      <c r="H792" s="42">
        <v>1389</v>
      </c>
      <c r="I792" s="39" t="s">
        <v>274</v>
      </c>
      <c r="J792" s="39" t="s">
        <v>275</v>
      </c>
      <c r="K792" s="39" t="s">
        <v>256</v>
      </c>
      <c r="L792" s="47" t="str">
        <f t="shared" si="24"/>
        <v>OC9953</v>
      </c>
      <c r="M792" s="47" t="str">
        <f t="shared" si="25"/>
        <v>PROGRAMAS DE SALUD</v>
      </c>
    </row>
    <row r="793" spans="1:13" x14ac:dyDescent="0.25">
      <c r="A793" s="10">
        <v>43839</v>
      </c>
      <c r="B793" s="4" t="s">
        <v>1412</v>
      </c>
      <c r="C793" s="46" t="s">
        <v>3206</v>
      </c>
      <c r="D793" s="50" t="s">
        <v>672</v>
      </c>
      <c r="E793" s="26">
        <v>9012763</v>
      </c>
      <c r="F793" s="4" t="s">
        <v>1413</v>
      </c>
      <c r="G793" s="43">
        <v>16</v>
      </c>
      <c r="H793" s="44">
        <v>1339</v>
      </c>
      <c r="I793" s="4" t="s">
        <v>351</v>
      </c>
      <c r="J793" s="4" t="s">
        <v>352</v>
      </c>
      <c r="K793" s="4" t="s">
        <v>2448</v>
      </c>
      <c r="L793" s="48" t="str">
        <f t="shared" si="24"/>
        <v>OC6137</v>
      </c>
      <c r="M793" s="47" t="str">
        <f t="shared" si="25"/>
        <v>PROGRAMAS DE SALUD</v>
      </c>
    </row>
    <row r="794" spans="1:13" x14ac:dyDescent="0.25">
      <c r="A794" s="38">
        <v>43839</v>
      </c>
      <c r="B794" s="39" t="s">
        <v>1414</v>
      </c>
      <c r="C794" s="45" t="s">
        <v>3207</v>
      </c>
      <c r="D794" s="49" t="s">
        <v>672</v>
      </c>
      <c r="E794" s="40">
        <v>5065644</v>
      </c>
      <c r="F794" s="39" t="s">
        <v>684</v>
      </c>
      <c r="G794" s="41">
        <v>48</v>
      </c>
      <c r="H794" s="42">
        <v>963</v>
      </c>
      <c r="I794" s="39" t="s">
        <v>351</v>
      </c>
      <c r="J794" s="39" t="s">
        <v>352</v>
      </c>
      <c r="K794" s="39" t="s">
        <v>2448</v>
      </c>
      <c r="L794" s="47" t="str">
        <f t="shared" si="24"/>
        <v>OC6600</v>
      </c>
      <c r="M794" s="47" t="str">
        <f t="shared" si="25"/>
        <v>PROGRAMAS DE SALUD</v>
      </c>
    </row>
    <row r="795" spans="1:13" x14ac:dyDescent="0.25">
      <c r="A795" s="10">
        <v>43839</v>
      </c>
      <c r="B795" s="4" t="s">
        <v>1415</v>
      </c>
      <c r="C795" s="46" t="s">
        <v>3208</v>
      </c>
      <c r="D795" s="50" t="s">
        <v>672</v>
      </c>
      <c r="E795" s="26">
        <v>5064218</v>
      </c>
      <c r="F795" s="4" t="s">
        <v>677</v>
      </c>
      <c r="G795" s="43">
        <v>32</v>
      </c>
      <c r="H795" s="44">
        <v>591</v>
      </c>
      <c r="I795" s="4" t="s">
        <v>351</v>
      </c>
      <c r="J795" s="4" t="s">
        <v>352</v>
      </c>
      <c r="K795" s="4" t="s">
        <v>2448</v>
      </c>
      <c r="L795" s="48" t="str">
        <f t="shared" si="24"/>
        <v>OC8002</v>
      </c>
      <c r="M795" s="47" t="str">
        <f t="shared" si="25"/>
        <v>PROGRAMAS DE SALUD</v>
      </c>
    </row>
    <row r="796" spans="1:13" x14ac:dyDescent="0.25">
      <c r="A796" s="38">
        <v>43839</v>
      </c>
      <c r="B796" s="39" t="s">
        <v>1416</v>
      </c>
      <c r="C796" s="45" t="s">
        <v>3209</v>
      </c>
      <c r="D796" s="49" t="s">
        <v>672</v>
      </c>
      <c r="E796" s="40">
        <v>5045715</v>
      </c>
      <c r="F796" s="39" t="s">
        <v>673</v>
      </c>
      <c r="G796" s="41">
        <v>8</v>
      </c>
      <c r="H796" s="42">
        <v>520</v>
      </c>
      <c r="I796" s="39" t="s">
        <v>364</v>
      </c>
      <c r="J796" s="39" t="s">
        <v>365</v>
      </c>
      <c r="K796" s="39" t="s">
        <v>2448</v>
      </c>
      <c r="L796" s="47" t="str">
        <f t="shared" si="24"/>
        <v>OC8425</v>
      </c>
      <c r="M796" s="47" t="str">
        <f t="shared" si="25"/>
        <v>PROGRAMAS DE SALUD</v>
      </c>
    </row>
    <row r="797" spans="1:13" x14ac:dyDescent="0.25">
      <c r="A797" s="10">
        <v>43839</v>
      </c>
      <c r="B797" s="4" t="s">
        <v>1417</v>
      </c>
      <c r="C797" s="46" t="s">
        <v>3210</v>
      </c>
      <c r="D797" s="50" t="s">
        <v>413</v>
      </c>
      <c r="E797" s="26">
        <v>5020830</v>
      </c>
      <c r="F797" s="4" t="s">
        <v>414</v>
      </c>
      <c r="G797" s="43">
        <v>600</v>
      </c>
      <c r="H797" s="44">
        <v>1293</v>
      </c>
      <c r="I797" s="4" t="s">
        <v>1418</v>
      </c>
      <c r="J797" s="4" t="s">
        <v>1419</v>
      </c>
      <c r="K797" s="4" t="s">
        <v>2448</v>
      </c>
      <c r="L797" s="48" t="str">
        <f t="shared" si="24"/>
        <v>OC5365</v>
      </c>
      <c r="M797" s="47" t="str">
        <f t="shared" si="25"/>
        <v>PROGRAMAS DE SALUD</v>
      </c>
    </row>
    <row r="798" spans="1:13" x14ac:dyDescent="0.25">
      <c r="A798" s="38">
        <v>43839</v>
      </c>
      <c r="B798" s="39" t="s">
        <v>1420</v>
      </c>
      <c r="C798" s="45" t="s">
        <v>2764</v>
      </c>
      <c r="D798" s="49" t="s">
        <v>413</v>
      </c>
      <c r="E798" s="40">
        <v>5020830</v>
      </c>
      <c r="F798" s="39" t="s">
        <v>414</v>
      </c>
      <c r="G798" s="41">
        <v>160</v>
      </c>
      <c r="H798" s="42">
        <v>564</v>
      </c>
      <c r="I798" s="39" t="s">
        <v>1421</v>
      </c>
      <c r="J798" s="39" t="s">
        <v>1422</v>
      </c>
      <c r="K798" s="39" t="s">
        <v>2448</v>
      </c>
      <c r="L798" s="47" t="str">
        <f t="shared" si="24"/>
        <v>OC206</v>
      </c>
      <c r="M798" s="47" t="str">
        <f t="shared" si="25"/>
        <v>PROGRAMAS DE SALUD</v>
      </c>
    </row>
    <row r="799" spans="1:13" x14ac:dyDescent="0.25">
      <c r="A799" s="10">
        <v>43839</v>
      </c>
      <c r="B799" s="4" t="s">
        <v>1423</v>
      </c>
      <c r="C799" s="46" t="s">
        <v>3211</v>
      </c>
      <c r="D799" s="50" t="s">
        <v>413</v>
      </c>
      <c r="E799" s="26">
        <v>5020830</v>
      </c>
      <c r="F799" s="4" t="s">
        <v>414</v>
      </c>
      <c r="G799" s="43">
        <v>664</v>
      </c>
      <c r="H799" s="44">
        <v>160</v>
      </c>
      <c r="I799" s="4" t="s">
        <v>581</v>
      </c>
      <c r="J799" s="4" t="s">
        <v>582</v>
      </c>
      <c r="K799" s="4" t="s">
        <v>2448</v>
      </c>
      <c r="L799" s="48" t="str">
        <f t="shared" si="24"/>
        <v>OC972</v>
      </c>
      <c r="M799" s="47" t="str">
        <f t="shared" si="25"/>
        <v>PROGRAMAS DE SALUD</v>
      </c>
    </row>
    <row r="800" spans="1:13" x14ac:dyDescent="0.25">
      <c r="A800" s="38">
        <v>43839</v>
      </c>
      <c r="B800" s="39" t="s">
        <v>1424</v>
      </c>
      <c r="C800" s="45" t="s">
        <v>3212</v>
      </c>
      <c r="D800" s="49" t="s">
        <v>413</v>
      </c>
      <c r="E800" s="40">
        <v>5020830</v>
      </c>
      <c r="F800" s="39" t="s">
        <v>414</v>
      </c>
      <c r="G800" s="41">
        <v>1088</v>
      </c>
      <c r="H800" s="42">
        <v>609</v>
      </c>
      <c r="I800" s="39" t="s">
        <v>1107</v>
      </c>
      <c r="J800" s="39" t="s">
        <v>1108</v>
      </c>
      <c r="K800" s="39" t="s">
        <v>256</v>
      </c>
      <c r="L800" s="47" t="str">
        <f t="shared" si="24"/>
        <v>OC5097</v>
      </c>
      <c r="M800" s="47" t="str">
        <f t="shared" si="25"/>
        <v>PROGRAMAS DE SALUD</v>
      </c>
    </row>
    <row r="801" spans="1:13" x14ac:dyDescent="0.25">
      <c r="A801" s="10">
        <v>43839</v>
      </c>
      <c r="B801" s="4" t="s">
        <v>1425</v>
      </c>
      <c r="C801" s="46" t="s">
        <v>3213</v>
      </c>
      <c r="D801" s="50" t="s">
        <v>413</v>
      </c>
      <c r="E801" s="26">
        <v>5020830</v>
      </c>
      <c r="F801" s="4" t="s">
        <v>414</v>
      </c>
      <c r="G801" s="43">
        <v>760</v>
      </c>
      <c r="H801" s="44">
        <v>658</v>
      </c>
      <c r="I801" s="4" t="s">
        <v>1099</v>
      </c>
      <c r="J801" s="4" t="s">
        <v>1100</v>
      </c>
      <c r="K801" s="4" t="s">
        <v>2448</v>
      </c>
      <c r="L801" s="48" t="str">
        <f t="shared" si="24"/>
        <v>OC4280</v>
      </c>
      <c r="M801" s="47" t="str">
        <f t="shared" si="25"/>
        <v>PROGRAMAS DE SALUD</v>
      </c>
    </row>
    <row r="802" spans="1:13" x14ac:dyDescent="0.25">
      <c r="A802" s="38">
        <v>43839</v>
      </c>
      <c r="B802" s="39" t="s">
        <v>1426</v>
      </c>
      <c r="C802" s="45" t="s">
        <v>3214</v>
      </c>
      <c r="D802" s="49" t="s">
        <v>413</v>
      </c>
      <c r="E802" s="40">
        <v>5020830</v>
      </c>
      <c r="F802" s="39" t="s">
        <v>414</v>
      </c>
      <c r="G802" s="41">
        <v>800</v>
      </c>
      <c r="H802" s="42">
        <v>15</v>
      </c>
      <c r="I802" s="39" t="s">
        <v>364</v>
      </c>
      <c r="J802" s="39" t="s">
        <v>365</v>
      </c>
      <c r="K802" s="39" t="s">
        <v>2448</v>
      </c>
      <c r="L802" s="47" t="str">
        <f t="shared" si="24"/>
        <v>OC2534</v>
      </c>
      <c r="M802" s="47" t="str">
        <f t="shared" si="25"/>
        <v>PROGRAMAS DE SALUD</v>
      </c>
    </row>
    <row r="803" spans="1:13" x14ac:dyDescent="0.25">
      <c r="A803" s="10">
        <v>43839</v>
      </c>
      <c r="B803" s="4" t="s">
        <v>1427</v>
      </c>
      <c r="C803" s="46" t="s">
        <v>3215</v>
      </c>
      <c r="D803" s="50" t="s">
        <v>273</v>
      </c>
      <c r="E803" s="26">
        <v>5006897</v>
      </c>
      <c r="F803" s="4" t="s">
        <v>242</v>
      </c>
      <c r="G803" s="43">
        <v>1664</v>
      </c>
      <c r="H803" s="44">
        <v>1206</v>
      </c>
      <c r="I803" s="4" t="s">
        <v>274</v>
      </c>
      <c r="J803" s="4" t="s">
        <v>275</v>
      </c>
      <c r="K803" s="4" t="s">
        <v>2448</v>
      </c>
      <c r="L803" s="48" t="str">
        <f t="shared" si="24"/>
        <v>OC835</v>
      </c>
      <c r="M803" s="47" t="str">
        <f t="shared" si="25"/>
        <v>HOSPITALES GENERALES</v>
      </c>
    </row>
    <row r="804" spans="1:13" x14ac:dyDescent="0.25">
      <c r="A804" s="38">
        <v>43839</v>
      </c>
      <c r="B804" s="39" t="s">
        <v>1428</v>
      </c>
      <c r="C804" s="45" t="s">
        <v>3216</v>
      </c>
      <c r="D804" s="49" t="s">
        <v>273</v>
      </c>
      <c r="E804" s="40">
        <v>5003238</v>
      </c>
      <c r="F804" s="39" t="s">
        <v>283</v>
      </c>
      <c r="G804" s="41">
        <v>896</v>
      </c>
      <c r="H804" s="42">
        <v>1132</v>
      </c>
      <c r="I804" s="39" t="s">
        <v>274</v>
      </c>
      <c r="J804" s="39" t="s">
        <v>275</v>
      </c>
      <c r="K804" s="39" t="s">
        <v>256</v>
      </c>
      <c r="L804" s="47" t="str">
        <f t="shared" si="24"/>
        <v>OC7217</v>
      </c>
      <c r="M804" s="47" t="str">
        <f t="shared" si="25"/>
        <v>HOSPITALES GENERALES</v>
      </c>
    </row>
    <row r="805" spans="1:13" x14ac:dyDescent="0.25">
      <c r="A805" s="10">
        <v>43839</v>
      </c>
      <c r="B805" s="4" t="s">
        <v>1429</v>
      </c>
      <c r="C805" s="46" t="s">
        <v>3217</v>
      </c>
      <c r="D805" s="50" t="s">
        <v>273</v>
      </c>
      <c r="E805" s="26">
        <v>5006897</v>
      </c>
      <c r="F805" s="4" t="s">
        <v>242</v>
      </c>
      <c r="G805" s="43">
        <v>736</v>
      </c>
      <c r="H805" s="44">
        <v>298</v>
      </c>
      <c r="I805" s="4" t="s">
        <v>274</v>
      </c>
      <c r="J805" s="4" t="s">
        <v>275</v>
      </c>
      <c r="K805" s="4" t="s">
        <v>2448</v>
      </c>
      <c r="L805" s="48" t="str">
        <f t="shared" si="24"/>
        <v>OC3501</v>
      </c>
      <c r="M805" s="47" t="str">
        <f t="shared" si="25"/>
        <v>HOSPITALES GENERALES</v>
      </c>
    </row>
    <row r="806" spans="1:13" x14ac:dyDescent="0.25">
      <c r="A806" s="38">
        <v>43839</v>
      </c>
      <c r="B806" s="39" t="s">
        <v>1430</v>
      </c>
      <c r="C806" s="45" t="s">
        <v>3218</v>
      </c>
      <c r="D806" s="49" t="s">
        <v>273</v>
      </c>
      <c r="E806" s="40">
        <v>5022447</v>
      </c>
      <c r="F806" s="39" t="s">
        <v>285</v>
      </c>
      <c r="G806" s="41">
        <v>8000</v>
      </c>
      <c r="H806" s="42">
        <v>962</v>
      </c>
      <c r="I806" s="39" t="s">
        <v>274</v>
      </c>
      <c r="J806" s="39" t="s">
        <v>275</v>
      </c>
      <c r="K806" s="39" t="s">
        <v>2447</v>
      </c>
      <c r="L806" s="47" t="str">
        <f t="shared" si="24"/>
        <v>OC6833</v>
      </c>
      <c r="M806" s="47" t="str">
        <f t="shared" si="25"/>
        <v>HOSPITALES GENERALES</v>
      </c>
    </row>
    <row r="807" spans="1:13" x14ac:dyDescent="0.25">
      <c r="A807" s="10">
        <v>43839</v>
      </c>
      <c r="B807" s="4" t="s">
        <v>1431</v>
      </c>
      <c r="C807" s="46" t="s">
        <v>3219</v>
      </c>
      <c r="D807" s="50" t="s">
        <v>273</v>
      </c>
      <c r="E807" s="26">
        <v>5022460</v>
      </c>
      <c r="F807" s="4" t="s">
        <v>244</v>
      </c>
      <c r="G807" s="43">
        <v>3200</v>
      </c>
      <c r="H807" s="44">
        <v>258</v>
      </c>
      <c r="I807" s="4" t="s">
        <v>274</v>
      </c>
      <c r="J807" s="4" t="s">
        <v>275</v>
      </c>
      <c r="K807" s="4" t="s">
        <v>2447</v>
      </c>
      <c r="L807" s="48" t="str">
        <f t="shared" si="24"/>
        <v>OC6541</v>
      </c>
      <c r="M807" s="47" t="str">
        <f t="shared" si="25"/>
        <v>HOSPITALES GENERALES</v>
      </c>
    </row>
    <row r="808" spans="1:13" x14ac:dyDescent="0.25">
      <c r="A808" s="38">
        <v>43839</v>
      </c>
      <c r="B808" s="39" t="s">
        <v>1432</v>
      </c>
      <c r="C808" s="45" t="s">
        <v>3220</v>
      </c>
      <c r="D808" s="49" t="s">
        <v>273</v>
      </c>
      <c r="E808" s="40" t="s">
        <v>235</v>
      </c>
      <c r="F808" s="39" t="s">
        <v>236</v>
      </c>
      <c r="G808" s="41">
        <v>800</v>
      </c>
      <c r="H808" s="42">
        <v>674</v>
      </c>
      <c r="I808" s="39" t="s">
        <v>274</v>
      </c>
      <c r="J808" s="39" t="s">
        <v>275</v>
      </c>
      <c r="K808" s="39" t="s">
        <v>2448</v>
      </c>
      <c r="L808" s="47" t="str">
        <f t="shared" si="24"/>
        <v>OC6829</v>
      </c>
      <c r="M808" s="47" t="str">
        <f t="shared" si="25"/>
        <v>HOSPITALES GENERALES</v>
      </c>
    </row>
    <row r="809" spans="1:13" x14ac:dyDescent="0.25">
      <c r="A809" s="10">
        <v>43839</v>
      </c>
      <c r="B809" s="4" t="s">
        <v>1433</v>
      </c>
      <c r="C809" s="46" t="s">
        <v>2840</v>
      </c>
      <c r="D809" s="50" t="s">
        <v>273</v>
      </c>
      <c r="E809" s="26" t="s">
        <v>230</v>
      </c>
      <c r="F809" s="4" t="s">
        <v>231</v>
      </c>
      <c r="G809" s="43">
        <v>800</v>
      </c>
      <c r="H809" s="44">
        <v>478</v>
      </c>
      <c r="I809" s="4" t="s">
        <v>274</v>
      </c>
      <c r="J809" s="4" t="s">
        <v>275</v>
      </c>
      <c r="K809" s="4" t="s">
        <v>2448</v>
      </c>
      <c r="L809" s="48" t="str">
        <f t="shared" si="24"/>
        <v>OC3756</v>
      </c>
      <c r="M809" s="47" t="str">
        <f t="shared" si="25"/>
        <v>HOSPITALES GENERALES</v>
      </c>
    </row>
    <row r="810" spans="1:13" x14ac:dyDescent="0.25">
      <c r="A810" s="38">
        <v>43839</v>
      </c>
      <c r="B810" s="39" t="s">
        <v>1434</v>
      </c>
      <c r="C810" s="45" t="s">
        <v>3221</v>
      </c>
      <c r="D810" s="49" t="s">
        <v>273</v>
      </c>
      <c r="E810" s="40">
        <v>5003238</v>
      </c>
      <c r="F810" s="39" t="s">
        <v>283</v>
      </c>
      <c r="G810" s="41">
        <v>1504</v>
      </c>
      <c r="H810" s="42">
        <v>528</v>
      </c>
      <c r="I810" s="39" t="s">
        <v>274</v>
      </c>
      <c r="J810" s="39" t="s">
        <v>275</v>
      </c>
      <c r="K810" s="39" t="s">
        <v>2447</v>
      </c>
      <c r="L810" s="47" t="str">
        <f t="shared" si="24"/>
        <v>OC1128</v>
      </c>
      <c r="M810" s="47" t="str">
        <f t="shared" si="25"/>
        <v>HOSPITALES GENERALES</v>
      </c>
    </row>
    <row r="811" spans="1:13" x14ac:dyDescent="0.25">
      <c r="A811" s="10">
        <v>43839</v>
      </c>
      <c r="B811" s="4" t="s">
        <v>1435</v>
      </c>
      <c r="C811" s="46" t="s">
        <v>3222</v>
      </c>
      <c r="D811" s="50" t="s">
        <v>383</v>
      </c>
      <c r="E811" s="26">
        <v>5022435</v>
      </c>
      <c r="F811" s="4" t="s">
        <v>407</v>
      </c>
      <c r="G811" s="43">
        <v>1600</v>
      </c>
      <c r="H811" s="44">
        <v>1292</v>
      </c>
      <c r="I811" s="4" t="s">
        <v>385</v>
      </c>
      <c r="J811" s="4" t="s">
        <v>386</v>
      </c>
      <c r="K811" s="4" t="s">
        <v>2448</v>
      </c>
      <c r="L811" s="48" t="str">
        <f t="shared" si="24"/>
        <v>OC7148</v>
      </c>
      <c r="M811" s="47" t="str">
        <f t="shared" si="25"/>
        <v>HOSPITALES GENERALES</v>
      </c>
    </row>
    <row r="812" spans="1:13" x14ac:dyDescent="0.25">
      <c r="A812" s="38">
        <v>43839</v>
      </c>
      <c r="B812" s="39" t="s">
        <v>1436</v>
      </c>
      <c r="C812" s="45" t="s">
        <v>3223</v>
      </c>
      <c r="D812" s="49" t="s">
        <v>383</v>
      </c>
      <c r="E812" s="40">
        <v>9009345</v>
      </c>
      <c r="F812" s="39" t="s">
        <v>401</v>
      </c>
      <c r="G812" s="41">
        <v>1200</v>
      </c>
      <c r="H812" s="42">
        <v>819</v>
      </c>
      <c r="I812" s="39" t="s">
        <v>385</v>
      </c>
      <c r="J812" s="39" t="s">
        <v>386</v>
      </c>
      <c r="K812" s="39" t="s">
        <v>2448</v>
      </c>
      <c r="L812" s="47" t="str">
        <f t="shared" si="24"/>
        <v>OC4938</v>
      </c>
      <c r="M812" s="47" t="str">
        <f t="shared" si="25"/>
        <v>HOSPITALES GENERALES</v>
      </c>
    </row>
    <row r="813" spans="1:13" x14ac:dyDescent="0.25">
      <c r="A813" s="10">
        <v>43839</v>
      </c>
      <c r="B813" s="4" t="s">
        <v>1437</v>
      </c>
      <c r="C813" s="46" t="s">
        <v>3224</v>
      </c>
      <c r="D813" s="50" t="s">
        <v>383</v>
      </c>
      <c r="E813" s="26">
        <v>5019387</v>
      </c>
      <c r="F813" s="4" t="s">
        <v>405</v>
      </c>
      <c r="G813" s="43">
        <v>480</v>
      </c>
      <c r="H813" s="44">
        <v>346</v>
      </c>
      <c r="I813" s="4" t="s">
        <v>385</v>
      </c>
      <c r="J813" s="4" t="s">
        <v>386</v>
      </c>
      <c r="K813" s="4" t="s">
        <v>256</v>
      </c>
      <c r="L813" s="48" t="str">
        <f t="shared" si="24"/>
        <v>OC5381</v>
      </c>
      <c r="M813" s="47" t="str">
        <f t="shared" si="25"/>
        <v>HOSPITALES GENERALES</v>
      </c>
    </row>
    <row r="814" spans="1:13" x14ac:dyDescent="0.25">
      <c r="A814" s="38">
        <v>43839</v>
      </c>
      <c r="B814" s="39" t="s">
        <v>1438</v>
      </c>
      <c r="C814" s="45" t="s">
        <v>3225</v>
      </c>
      <c r="D814" s="49" t="s">
        <v>383</v>
      </c>
      <c r="E814" s="40">
        <v>5018747</v>
      </c>
      <c r="F814" s="39" t="s">
        <v>403</v>
      </c>
      <c r="G814" s="41">
        <v>4800</v>
      </c>
      <c r="H814" s="42">
        <v>897</v>
      </c>
      <c r="I814" s="39" t="s">
        <v>385</v>
      </c>
      <c r="J814" s="39" t="s">
        <v>386</v>
      </c>
      <c r="K814" s="39" t="s">
        <v>2448</v>
      </c>
      <c r="L814" s="47" t="str">
        <f t="shared" si="24"/>
        <v>OC6976</v>
      </c>
      <c r="M814" s="47" t="str">
        <f t="shared" si="25"/>
        <v>HOSPITALES GENERALES</v>
      </c>
    </row>
    <row r="815" spans="1:13" x14ac:dyDescent="0.25">
      <c r="A815" s="10">
        <v>43839</v>
      </c>
      <c r="B815" s="4" t="s">
        <v>1439</v>
      </c>
      <c r="C815" s="46" t="s">
        <v>3226</v>
      </c>
      <c r="D815" s="50" t="s">
        <v>383</v>
      </c>
      <c r="E815" s="26">
        <v>5006897</v>
      </c>
      <c r="F815" s="4" t="s">
        <v>242</v>
      </c>
      <c r="G815" s="43">
        <v>227</v>
      </c>
      <c r="H815" s="44">
        <v>1087</v>
      </c>
      <c r="I815" s="4" t="s">
        <v>385</v>
      </c>
      <c r="J815" s="4" t="s">
        <v>386</v>
      </c>
      <c r="K815" s="4" t="s">
        <v>2447</v>
      </c>
      <c r="L815" s="48" t="str">
        <f t="shared" si="24"/>
        <v>OC3571</v>
      </c>
      <c r="M815" s="47" t="str">
        <f t="shared" si="25"/>
        <v>HOSPITALES GENERALES</v>
      </c>
    </row>
    <row r="816" spans="1:13" x14ac:dyDescent="0.25">
      <c r="A816" s="38">
        <v>43839</v>
      </c>
      <c r="B816" s="39" t="s">
        <v>1440</v>
      </c>
      <c r="C816" s="45" t="s">
        <v>3227</v>
      </c>
      <c r="D816" s="49" t="s">
        <v>383</v>
      </c>
      <c r="E816" s="40">
        <v>5006897</v>
      </c>
      <c r="F816" s="39" t="s">
        <v>242</v>
      </c>
      <c r="G816" s="41">
        <v>1309</v>
      </c>
      <c r="H816" s="42">
        <v>1097</v>
      </c>
      <c r="I816" s="39" t="s">
        <v>385</v>
      </c>
      <c r="J816" s="39" t="s">
        <v>386</v>
      </c>
      <c r="K816" s="39" t="s">
        <v>2448</v>
      </c>
      <c r="L816" s="47" t="str">
        <f t="shared" si="24"/>
        <v>OC7555</v>
      </c>
      <c r="M816" s="47" t="str">
        <f t="shared" si="25"/>
        <v>HOSPITALES GENERALES</v>
      </c>
    </row>
    <row r="817" spans="1:13" x14ac:dyDescent="0.25">
      <c r="A817" s="10">
        <v>43839</v>
      </c>
      <c r="B817" s="4" t="s">
        <v>1441</v>
      </c>
      <c r="C817" s="46" t="s">
        <v>3228</v>
      </c>
      <c r="D817" s="50" t="s">
        <v>383</v>
      </c>
      <c r="E817" s="26">
        <v>5006897</v>
      </c>
      <c r="F817" s="4" t="s">
        <v>242</v>
      </c>
      <c r="G817" s="43">
        <v>1664</v>
      </c>
      <c r="H817" s="44">
        <v>836</v>
      </c>
      <c r="I817" s="4" t="s">
        <v>385</v>
      </c>
      <c r="J817" s="4" t="s">
        <v>386</v>
      </c>
      <c r="K817" s="4" t="s">
        <v>2448</v>
      </c>
      <c r="L817" s="48" t="str">
        <f t="shared" si="24"/>
        <v>OC5914</v>
      </c>
      <c r="M817" s="47" t="str">
        <f t="shared" si="25"/>
        <v>HOSPITALES GENERALES</v>
      </c>
    </row>
    <row r="818" spans="1:13" x14ac:dyDescent="0.25">
      <c r="A818" s="38">
        <v>43839</v>
      </c>
      <c r="B818" s="39" t="s">
        <v>1442</v>
      </c>
      <c r="C818" s="45" t="s">
        <v>3229</v>
      </c>
      <c r="D818" s="49" t="s">
        <v>383</v>
      </c>
      <c r="E818" s="40">
        <v>5004919</v>
      </c>
      <c r="F818" s="39" t="s">
        <v>397</v>
      </c>
      <c r="G818" s="41">
        <v>960</v>
      </c>
      <c r="H818" s="42">
        <v>834</v>
      </c>
      <c r="I818" s="39" t="s">
        <v>385</v>
      </c>
      <c r="J818" s="39" t="s">
        <v>386</v>
      </c>
      <c r="K818" s="39" t="s">
        <v>2447</v>
      </c>
      <c r="L818" s="47" t="str">
        <f t="shared" si="24"/>
        <v>OC7689</v>
      </c>
      <c r="M818" s="47" t="str">
        <f t="shared" si="25"/>
        <v>HOSPITALES GENERALES</v>
      </c>
    </row>
    <row r="819" spans="1:13" x14ac:dyDescent="0.25">
      <c r="A819" s="10">
        <v>43839</v>
      </c>
      <c r="B819" s="4" t="s">
        <v>1443</v>
      </c>
      <c r="C819" s="46" t="s">
        <v>3230</v>
      </c>
      <c r="D819" s="50" t="s">
        <v>383</v>
      </c>
      <c r="E819" s="26">
        <v>5002712</v>
      </c>
      <c r="F819" s="4" t="s">
        <v>388</v>
      </c>
      <c r="G819" s="43">
        <v>1586</v>
      </c>
      <c r="H819" s="44">
        <v>726</v>
      </c>
      <c r="I819" s="4" t="s">
        <v>385</v>
      </c>
      <c r="J819" s="4" t="s">
        <v>386</v>
      </c>
      <c r="K819" s="4" t="s">
        <v>256</v>
      </c>
      <c r="L819" s="48" t="str">
        <f t="shared" si="24"/>
        <v>OC3343</v>
      </c>
      <c r="M819" s="47" t="str">
        <f t="shared" si="25"/>
        <v>HOSPITALES GENERALES</v>
      </c>
    </row>
    <row r="820" spans="1:13" x14ac:dyDescent="0.25">
      <c r="A820" s="38">
        <v>43839</v>
      </c>
      <c r="B820" s="39" t="s">
        <v>1444</v>
      </c>
      <c r="C820" s="45" t="s">
        <v>3231</v>
      </c>
      <c r="D820" s="49" t="s">
        <v>383</v>
      </c>
      <c r="E820" s="40">
        <v>5002712</v>
      </c>
      <c r="F820" s="39" t="s">
        <v>388</v>
      </c>
      <c r="G820" s="41">
        <v>240</v>
      </c>
      <c r="H820" s="42">
        <v>818</v>
      </c>
      <c r="I820" s="39" t="s">
        <v>385</v>
      </c>
      <c r="J820" s="39" t="s">
        <v>386</v>
      </c>
      <c r="K820" s="39" t="s">
        <v>2448</v>
      </c>
      <c r="L820" s="47" t="str">
        <f t="shared" si="24"/>
        <v>OC3189</v>
      </c>
      <c r="M820" s="47" t="str">
        <f t="shared" si="25"/>
        <v>HOSPITALES GENERALES</v>
      </c>
    </row>
    <row r="821" spans="1:13" x14ac:dyDescent="0.25">
      <c r="A821" s="10">
        <v>43839</v>
      </c>
      <c r="B821" s="4" t="s">
        <v>1445</v>
      </c>
      <c r="C821" s="46" t="s">
        <v>3232</v>
      </c>
      <c r="D821" s="50" t="s">
        <v>383</v>
      </c>
      <c r="E821" s="26">
        <v>5002712</v>
      </c>
      <c r="F821" s="4" t="s">
        <v>388</v>
      </c>
      <c r="G821" s="43">
        <v>560</v>
      </c>
      <c r="H821" s="44">
        <v>1309</v>
      </c>
      <c r="I821" s="4" t="s">
        <v>385</v>
      </c>
      <c r="J821" s="4" t="s">
        <v>386</v>
      </c>
      <c r="K821" s="4" t="s">
        <v>256</v>
      </c>
      <c r="L821" s="48" t="str">
        <f t="shared" si="24"/>
        <v>OC4941</v>
      </c>
      <c r="M821" s="47" t="str">
        <f t="shared" si="25"/>
        <v>HOSPITALES GENERALES</v>
      </c>
    </row>
    <row r="822" spans="1:13" x14ac:dyDescent="0.25">
      <c r="A822" s="38">
        <v>43839</v>
      </c>
      <c r="B822" s="39" t="s">
        <v>1446</v>
      </c>
      <c r="C822" s="45" t="s">
        <v>3233</v>
      </c>
      <c r="D822" s="49" t="s">
        <v>383</v>
      </c>
      <c r="E822" s="40">
        <v>5002712</v>
      </c>
      <c r="F822" s="39" t="s">
        <v>388</v>
      </c>
      <c r="G822" s="41">
        <v>5</v>
      </c>
      <c r="H822" s="42">
        <v>1321</v>
      </c>
      <c r="I822" s="39" t="s">
        <v>385</v>
      </c>
      <c r="J822" s="39" t="s">
        <v>386</v>
      </c>
      <c r="K822" s="39" t="s">
        <v>2448</v>
      </c>
      <c r="L822" s="47" t="str">
        <f t="shared" si="24"/>
        <v>OC8326</v>
      </c>
      <c r="M822" s="47" t="str">
        <f t="shared" si="25"/>
        <v>HOSPITALES GENERALES</v>
      </c>
    </row>
    <row r="823" spans="1:13" x14ac:dyDescent="0.25">
      <c r="A823" s="10">
        <v>43839</v>
      </c>
      <c r="B823" s="4" t="s">
        <v>1447</v>
      </c>
      <c r="C823" s="46" t="s">
        <v>3234</v>
      </c>
      <c r="D823" s="50" t="s">
        <v>383</v>
      </c>
      <c r="E823" s="26">
        <v>5002712</v>
      </c>
      <c r="F823" s="4" t="s">
        <v>388</v>
      </c>
      <c r="G823" s="43">
        <v>10</v>
      </c>
      <c r="H823" s="44">
        <v>1420</v>
      </c>
      <c r="I823" s="4" t="s">
        <v>385</v>
      </c>
      <c r="J823" s="4" t="s">
        <v>386</v>
      </c>
      <c r="K823" s="4" t="s">
        <v>2448</v>
      </c>
      <c r="L823" s="48" t="str">
        <f t="shared" si="24"/>
        <v>OC5450</v>
      </c>
      <c r="M823" s="47" t="str">
        <f t="shared" si="25"/>
        <v>HOSPITALES GENERALES</v>
      </c>
    </row>
    <row r="824" spans="1:13" x14ac:dyDescent="0.25">
      <c r="A824" s="38">
        <v>43839</v>
      </c>
      <c r="B824" s="39" t="s">
        <v>1448</v>
      </c>
      <c r="C824" s="45" t="s">
        <v>3235</v>
      </c>
      <c r="D824" s="49" t="s">
        <v>383</v>
      </c>
      <c r="E824" s="40">
        <v>9009345</v>
      </c>
      <c r="F824" s="39" t="s">
        <v>401</v>
      </c>
      <c r="G824" s="41">
        <v>1920</v>
      </c>
      <c r="H824" s="42">
        <v>797</v>
      </c>
      <c r="I824" s="39" t="s">
        <v>385</v>
      </c>
      <c r="J824" s="39" t="s">
        <v>386</v>
      </c>
      <c r="K824" s="39" t="s">
        <v>2448</v>
      </c>
      <c r="L824" s="47" t="str">
        <f t="shared" si="24"/>
        <v>OC2556</v>
      </c>
      <c r="M824" s="47" t="str">
        <f t="shared" si="25"/>
        <v>HOSPITALES GENERALES</v>
      </c>
    </row>
    <row r="825" spans="1:13" x14ac:dyDescent="0.25">
      <c r="A825" s="10">
        <v>43839</v>
      </c>
      <c r="B825" s="4" t="s">
        <v>1449</v>
      </c>
      <c r="C825" s="46" t="s">
        <v>2558</v>
      </c>
      <c r="D825" s="50" t="s">
        <v>349</v>
      </c>
      <c r="E825" s="26">
        <v>5005809</v>
      </c>
      <c r="F825" s="4" t="s">
        <v>359</v>
      </c>
      <c r="G825" s="43">
        <v>80</v>
      </c>
      <c r="H825" s="44">
        <v>1058</v>
      </c>
      <c r="I825" s="4" t="s">
        <v>351</v>
      </c>
      <c r="J825" s="4" t="s">
        <v>352</v>
      </c>
      <c r="K825" s="4" t="s">
        <v>2448</v>
      </c>
      <c r="L825" s="48" t="str">
        <f t="shared" si="24"/>
        <v>OC1569</v>
      </c>
      <c r="M825" s="47" t="str">
        <f t="shared" si="25"/>
        <v>HOSPITALES GENERALES</v>
      </c>
    </row>
    <row r="826" spans="1:13" x14ac:dyDescent="0.25">
      <c r="A826" s="38">
        <v>43839</v>
      </c>
      <c r="B826" s="39" t="s">
        <v>1450</v>
      </c>
      <c r="C826" s="45" t="s">
        <v>3236</v>
      </c>
      <c r="D826" s="49" t="s">
        <v>349</v>
      </c>
      <c r="E826" s="40">
        <v>5065262</v>
      </c>
      <c r="F826" s="39" t="s">
        <v>354</v>
      </c>
      <c r="G826" s="41">
        <v>128</v>
      </c>
      <c r="H826" s="42">
        <v>836</v>
      </c>
      <c r="I826" s="39" t="s">
        <v>351</v>
      </c>
      <c r="J826" s="39" t="s">
        <v>352</v>
      </c>
      <c r="K826" s="39" t="s">
        <v>2447</v>
      </c>
      <c r="L826" s="47" t="str">
        <f t="shared" si="24"/>
        <v>OC8108</v>
      </c>
      <c r="M826" s="47" t="str">
        <f t="shared" si="25"/>
        <v>HOSPITALES GENERALES</v>
      </c>
    </row>
    <row r="827" spans="1:13" x14ac:dyDescent="0.25">
      <c r="A827" s="10">
        <v>43839</v>
      </c>
      <c r="B827" s="4" t="s">
        <v>1451</v>
      </c>
      <c r="C827" s="46" t="s">
        <v>3237</v>
      </c>
      <c r="D827" s="50" t="s">
        <v>349</v>
      </c>
      <c r="E827" s="26">
        <v>6323</v>
      </c>
      <c r="F827" s="4" t="s">
        <v>350</v>
      </c>
      <c r="G827" s="43">
        <v>128</v>
      </c>
      <c r="H827" s="44">
        <v>53</v>
      </c>
      <c r="I827" s="4" t="s">
        <v>351</v>
      </c>
      <c r="J827" s="4" t="s">
        <v>352</v>
      </c>
      <c r="K827" s="4" t="s">
        <v>2448</v>
      </c>
      <c r="L827" s="48" t="str">
        <f t="shared" si="24"/>
        <v>OC1055</v>
      </c>
      <c r="M827" s="47" t="str">
        <f t="shared" si="25"/>
        <v>HOSPITALES GENERALES</v>
      </c>
    </row>
    <row r="828" spans="1:13" x14ac:dyDescent="0.25">
      <c r="A828" s="38">
        <v>43839</v>
      </c>
      <c r="B828" s="39" t="s">
        <v>1452</v>
      </c>
      <c r="C828" s="45" t="s">
        <v>3238</v>
      </c>
      <c r="D828" s="49" t="s">
        <v>263</v>
      </c>
      <c r="E828" s="40">
        <v>5018688</v>
      </c>
      <c r="F828" s="39" t="s">
        <v>246</v>
      </c>
      <c r="G828" s="41">
        <v>800</v>
      </c>
      <c r="H828" s="42">
        <v>1251</v>
      </c>
      <c r="I828" s="39" t="s">
        <v>265</v>
      </c>
      <c r="J828" s="39" t="s">
        <v>266</v>
      </c>
      <c r="K828" s="39" t="s">
        <v>2447</v>
      </c>
      <c r="L828" s="47" t="str">
        <f t="shared" si="24"/>
        <v>OC5563</v>
      </c>
      <c r="M828" s="47" t="str">
        <f t="shared" si="25"/>
        <v>HOSPITALES GENERALES</v>
      </c>
    </row>
    <row r="829" spans="1:13" x14ac:dyDescent="0.25">
      <c r="A829" s="10">
        <v>43839</v>
      </c>
      <c r="B829" s="4" t="s">
        <v>1453</v>
      </c>
      <c r="C829" s="46" t="s">
        <v>3239</v>
      </c>
      <c r="D829" s="50" t="s">
        <v>250</v>
      </c>
      <c r="E829" s="26">
        <v>5044026</v>
      </c>
      <c r="F829" s="4" t="s">
        <v>261</v>
      </c>
      <c r="G829" s="43">
        <v>32</v>
      </c>
      <c r="H829" s="44">
        <v>395</v>
      </c>
      <c r="I829" s="4" t="s">
        <v>252</v>
      </c>
      <c r="J829" s="4" t="s">
        <v>253</v>
      </c>
      <c r="K829" s="4" t="s">
        <v>2447</v>
      </c>
      <c r="L829" s="48" t="str">
        <f t="shared" si="24"/>
        <v>OC8041</v>
      </c>
      <c r="M829" s="47" t="str">
        <f t="shared" si="25"/>
        <v>HOSPITALES GENERALES</v>
      </c>
    </row>
    <row r="830" spans="1:13" x14ac:dyDescent="0.25">
      <c r="A830" s="38">
        <v>43839</v>
      </c>
      <c r="B830" s="39" t="s">
        <v>1454</v>
      </c>
      <c r="C830" s="45" t="s">
        <v>3240</v>
      </c>
      <c r="D830" s="49" t="s">
        <v>250</v>
      </c>
      <c r="E830" s="40">
        <v>5004633</v>
      </c>
      <c r="F830" s="39" t="s">
        <v>251</v>
      </c>
      <c r="G830" s="41">
        <v>160</v>
      </c>
      <c r="H830" s="42">
        <v>1400</v>
      </c>
      <c r="I830" s="39" t="s">
        <v>252</v>
      </c>
      <c r="J830" s="39" t="s">
        <v>253</v>
      </c>
      <c r="K830" s="39" t="s">
        <v>2447</v>
      </c>
      <c r="L830" s="47" t="str">
        <f t="shared" si="24"/>
        <v>OC5175</v>
      </c>
      <c r="M830" s="47" t="str">
        <f t="shared" si="25"/>
        <v>HOSPITALES GENERALES</v>
      </c>
    </row>
    <row r="831" spans="1:13" x14ac:dyDescent="0.25">
      <c r="A831" s="10">
        <v>43839</v>
      </c>
      <c r="B831" s="4" t="s">
        <v>1455</v>
      </c>
      <c r="C831" s="46" t="s">
        <v>3241</v>
      </c>
      <c r="D831" s="50" t="s">
        <v>250</v>
      </c>
      <c r="E831" s="26">
        <v>5004490</v>
      </c>
      <c r="F831" s="4" t="s">
        <v>255</v>
      </c>
      <c r="G831" s="43">
        <v>32</v>
      </c>
      <c r="H831" s="44">
        <v>679</v>
      </c>
      <c r="I831" s="4" t="s">
        <v>252</v>
      </c>
      <c r="J831" s="4" t="s">
        <v>253</v>
      </c>
      <c r="K831" s="4" t="s">
        <v>2448</v>
      </c>
      <c r="L831" s="48" t="str">
        <f t="shared" si="24"/>
        <v>OC1292</v>
      </c>
      <c r="M831" s="47" t="str">
        <f t="shared" si="25"/>
        <v>HOSPITALES GENERALES</v>
      </c>
    </row>
    <row r="832" spans="1:13" x14ac:dyDescent="0.25">
      <c r="A832" s="38">
        <v>43839</v>
      </c>
      <c r="B832" s="39" t="s">
        <v>1456</v>
      </c>
      <c r="C832" s="45" t="s">
        <v>3242</v>
      </c>
      <c r="D832" s="49" t="s">
        <v>250</v>
      </c>
      <c r="E832" s="40">
        <v>5002262</v>
      </c>
      <c r="F832" s="39" t="s">
        <v>999</v>
      </c>
      <c r="G832" s="41">
        <v>192</v>
      </c>
      <c r="H832" s="42">
        <v>444</v>
      </c>
      <c r="I832" s="39" t="s">
        <v>252</v>
      </c>
      <c r="J832" s="39" t="s">
        <v>253</v>
      </c>
      <c r="K832" s="39" t="s">
        <v>2447</v>
      </c>
      <c r="L832" s="47" t="str">
        <f t="shared" si="24"/>
        <v>OC4261</v>
      </c>
      <c r="M832" s="47" t="str">
        <f t="shared" si="25"/>
        <v>HOSPITALES GENERALES</v>
      </c>
    </row>
    <row r="833" spans="1:13" x14ac:dyDescent="0.25">
      <c r="A833" s="10">
        <v>43839</v>
      </c>
      <c r="B833" s="4" t="s">
        <v>1457</v>
      </c>
      <c r="C833" s="46" t="s">
        <v>3243</v>
      </c>
      <c r="D833" s="50" t="s">
        <v>238</v>
      </c>
      <c r="E833" s="26">
        <v>5018688</v>
      </c>
      <c r="F833" s="4" t="s">
        <v>246</v>
      </c>
      <c r="G833" s="43">
        <v>3200</v>
      </c>
      <c r="H833" s="44">
        <v>1070</v>
      </c>
      <c r="I833" s="4" t="s">
        <v>239</v>
      </c>
      <c r="J833" s="4" t="s">
        <v>240</v>
      </c>
      <c r="K833" s="4" t="s">
        <v>2448</v>
      </c>
      <c r="L833" s="48" t="str">
        <f t="shared" si="24"/>
        <v>OC6659</v>
      </c>
      <c r="M833" s="47" t="str">
        <f t="shared" si="25"/>
        <v>HOSPITALES GENERALES</v>
      </c>
    </row>
    <row r="834" spans="1:13" x14ac:dyDescent="0.25">
      <c r="A834" s="38">
        <v>43839</v>
      </c>
      <c r="B834" s="39" t="s">
        <v>1458</v>
      </c>
      <c r="C834" s="45" t="s">
        <v>3244</v>
      </c>
      <c r="D834" s="49" t="s">
        <v>238</v>
      </c>
      <c r="E834" s="40">
        <v>5006897</v>
      </c>
      <c r="F834" s="39" t="s">
        <v>242</v>
      </c>
      <c r="G834" s="41">
        <v>355</v>
      </c>
      <c r="H834" s="42">
        <v>498</v>
      </c>
      <c r="I834" s="39" t="s">
        <v>239</v>
      </c>
      <c r="J834" s="39" t="s">
        <v>240</v>
      </c>
      <c r="K834" s="39" t="s">
        <v>2448</v>
      </c>
      <c r="L834" s="47" t="str">
        <f t="shared" si="24"/>
        <v>OC6811</v>
      </c>
      <c r="M834" s="47" t="str">
        <f t="shared" si="25"/>
        <v>HOSPITALES GENERALES</v>
      </c>
    </row>
    <row r="835" spans="1:13" x14ac:dyDescent="0.25">
      <c r="A835" s="10">
        <v>43839</v>
      </c>
      <c r="B835" s="4" t="s">
        <v>1459</v>
      </c>
      <c r="C835" s="46" t="s">
        <v>3245</v>
      </c>
      <c r="D835" s="50" t="s">
        <v>238</v>
      </c>
      <c r="E835" s="26">
        <v>5006897</v>
      </c>
      <c r="F835" s="4" t="s">
        <v>242</v>
      </c>
      <c r="G835" s="43">
        <v>445</v>
      </c>
      <c r="H835" s="44">
        <v>1424</v>
      </c>
      <c r="I835" s="4" t="s">
        <v>239</v>
      </c>
      <c r="J835" s="4" t="s">
        <v>240</v>
      </c>
      <c r="K835" s="4" t="s">
        <v>2448</v>
      </c>
      <c r="L835" s="48" t="str">
        <f t="shared" si="24"/>
        <v>OC1122</v>
      </c>
      <c r="M835" s="47" t="str">
        <f t="shared" si="25"/>
        <v>HOSPITALES GENERALES</v>
      </c>
    </row>
    <row r="836" spans="1:13" x14ac:dyDescent="0.25">
      <c r="A836" s="38">
        <v>43839</v>
      </c>
      <c r="B836" s="39" t="s">
        <v>1460</v>
      </c>
      <c r="C836" s="45" t="s">
        <v>3246</v>
      </c>
      <c r="D836" s="49" t="s">
        <v>229</v>
      </c>
      <c r="E836" s="40">
        <v>5055368</v>
      </c>
      <c r="F836" s="39" t="s">
        <v>1461</v>
      </c>
      <c r="G836" s="41">
        <v>5</v>
      </c>
      <c r="H836" s="42">
        <v>164</v>
      </c>
      <c r="I836" s="39" t="s">
        <v>232</v>
      </c>
      <c r="J836" s="39" t="s">
        <v>233</v>
      </c>
      <c r="K836" s="39" t="s">
        <v>2448</v>
      </c>
      <c r="L836" s="47" t="str">
        <f t="shared" si="24"/>
        <v>OC8349</v>
      </c>
      <c r="M836" s="47" t="str">
        <f t="shared" si="25"/>
        <v>HOSPITALES GENERALES</v>
      </c>
    </row>
    <row r="837" spans="1:13" x14ac:dyDescent="0.25">
      <c r="A837" s="10">
        <v>43839</v>
      </c>
      <c r="B837" s="4" t="s">
        <v>1462</v>
      </c>
      <c r="C837" s="46" t="s">
        <v>3247</v>
      </c>
      <c r="D837" s="50" t="s">
        <v>428</v>
      </c>
      <c r="E837" s="26">
        <v>5003827</v>
      </c>
      <c r="F837" s="4" t="s">
        <v>690</v>
      </c>
      <c r="G837" s="43">
        <v>32</v>
      </c>
      <c r="H837" s="44">
        <v>1399</v>
      </c>
      <c r="I837" s="4" t="s">
        <v>351</v>
      </c>
      <c r="J837" s="4" t="s">
        <v>352</v>
      </c>
      <c r="K837" s="4" t="s">
        <v>2448</v>
      </c>
      <c r="L837" s="48" t="str">
        <f t="shared" si="24"/>
        <v>OC3277</v>
      </c>
      <c r="M837" s="47" t="str">
        <f t="shared" si="25"/>
        <v>PROGRAMAS DE SALUD</v>
      </c>
    </row>
    <row r="838" spans="1:13" x14ac:dyDescent="0.25">
      <c r="A838" s="38">
        <v>43839</v>
      </c>
      <c r="B838" s="39" t="s">
        <v>1463</v>
      </c>
      <c r="C838" s="45" t="s">
        <v>3248</v>
      </c>
      <c r="D838" s="49" t="s">
        <v>428</v>
      </c>
      <c r="E838" s="40">
        <v>5006173</v>
      </c>
      <c r="F838" s="39" t="s">
        <v>1464</v>
      </c>
      <c r="G838" s="41">
        <v>32</v>
      </c>
      <c r="H838" s="42">
        <v>766</v>
      </c>
      <c r="I838" s="39" t="s">
        <v>351</v>
      </c>
      <c r="J838" s="39" t="s">
        <v>352</v>
      </c>
      <c r="K838" s="39" t="s">
        <v>2447</v>
      </c>
      <c r="L838" s="47" t="str">
        <f t="shared" si="24"/>
        <v>OC7155</v>
      </c>
      <c r="M838" s="47" t="str">
        <f t="shared" si="25"/>
        <v>PROGRAMAS DE SALUD</v>
      </c>
    </row>
    <row r="839" spans="1:13" x14ac:dyDescent="0.25">
      <c r="A839" s="10">
        <v>43839</v>
      </c>
      <c r="B839" s="4" t="s">
        <v>1465</v>
      </c>
      <c r="C839" s="46" t="s">
        <v>3249</v>
      </c>
      <c r="D839" s="50" t="s">
        <v>891</v>
      </c>
      <c r="E839" s="26">
        <v>5018658</v>
      </c>
      <c r="F839" s="4" t="s">
        <v>557</v>
      </c>
      <c r="G839" s="43">
        <v>8000</v>
      </c>
      <c r="H839" s="44">
        <v>1155</v>
      </c>
      <c r="I839" s="4" t="s">
        <v>892</v>
      </c>
      <c r="J839" s="4" t="s">
        <v>893</v>
      </c>
      <c r="K839" s="4" t="s">
        <v>2448</v>
      </c>
      <c r="L839" s="48" t="str">
        <f t="shared" si="24"/>
        <v>OC6653</v>
      </c>
      <c r="M839" s="47" t="str">
        <f t="shared" si="25"/>
        <v>HOSPITALES GENERALES</v>
      </c>
    </row>
    <row r="840" spans="1:13" x14ac:dyDescent="0.25">
      <c r="A840" s="38">
        <v>43839</v>
      </c>
      <c r="B840" s="39" t="s">
        <v>1466</v>
      </c>
      <c r="C840" s="45" t="s">
        <v>3166</v>
      </c>
      <c r="D840" s="49" t="s">
        <v>362</v>
      </c>
      <c r="E840" s="40">
        <v>9007757</v>
      </c>
      <c r="F840" s="39" t="s">
        <v>374</v>
      </c>
      <c r="G840" s="41">
        <v>835</v>
      </c>
      <c r="H840" s="42">
        <v>915</v>
      </c>
      <c r="I840" s="39" t="s">
        <v>364</v>
      </c>
      <c r="J840" s="39" t="s">
        <v>365</v>
      </c>
      <c r="K840" s="39" t="s">
        <v>2448</v>
      </c>
      <c r="L840" s="47" t="str">
        <f t="shared" si="24"/>
        <v>OC740</v>
      </c>
      <c r="M840" s="47" t="str">
        <f t="shared" si="25"/>
        <v>HOSPITALES GENERALES</v>
      </c>
    </row>
    <row r="841" spans="1:13" x14ac:dyDescent="0.25">
      <c r="A841" s="10">
        <v>43839</v>
      </c>
      <c r="B841" s="4" t="s">
        <v>1467</v>
      </c>
      <c r="C841" s="46" t="s">
        <v>3250</v>
      </c>
      <c r="D841" s="50" t="s">
        <v>362</v>
      </c>
      <c r="E841" s="26">
        <v>9007757</v>
      </c>
      <c r="F841" s="4" t="s">
        <v>374</v>
      </c>
      <c r="G841" s="43">
        <v>67</v>
      </c>
      <c r="H841" s="44">
        <v>641</v>
      </c>
      <c r="I841" s="4" t="s">
        <v>364</v>
      </c>
      <c r="J841" s="4" t="s">
        <v>365</v>
      </c>
      <c r="K841" s="4" t="s">
        <v>2447</v>
      </c>
      <c r="L841" s="48" t="str">
        <f t="shared" si="24"/>
        <v>OC5322</v>
      </c>
      <c r="M841" s="47" t="str">
        <f t="shared" si="25"/>
        <v>HOSPITALES GENERALES</v>
      </c>
    </row>
    <row r="842" spans="1:13" x14ac:dyDescent="0.25">
      <c r="A842" s="38">
        <v>43839</v>
      </c>
      <c r="B842" s="39" t="s">
        <v>1468</v>
      </c>
      <c r="C842" s="45" t="s">
        <v>3251</v>
      </c>
      <c r="D842" s="49" t="s">
        <v>362</v>
      </c>
      <c r="E842" s="40">
        <v>9007750</v>
      </c>
      <c r="F842" s="39" t="s">
        <v>378</v>
      </c>
      <c r="G842" s="41">
        <v>461</v>
      </c>
      <c r="H842" s="42">
        <v>947</v>
      </c>
      <c r="I842" s="39" t="s">
        <v>364</v>
      </c>
      <c r="J842" s="39" t="s">
        <v>365</v>
      </c>
      <c r="K842" s="39" t="s">
        <v>2448</v>
      </c>
      <c r="L842" s="47" t="str">
        <f t="shared" si="24"/>
        <v>OC9781</v>
      </c>
      <c r="M842" s="47" t="str">
        <f t="shared" si="25"/>
        <v>HOSPITALES GENERALES</v>
      </c>
    </row>
    <row r="843" spans="1:13" x14ac:dyDescent="0.25">
      <c r="A843" s="10">
        <v>43839</v>
      </c>
      <c r="B843" s="4" t="s">
        <v>1469</v>
      </c>
      <c r="C843" s="46" t="s">
        <v>3252</v>
      </c>
      <c r="D843" s="50" t="s">
        <v>362</v>
      </c>
      <c r="E843" s="26">
        <v>9007750</v>
      </c>
      <c r="F843" s="4" t="s">
        <v>378</v>
      </c>
      <c r="G843" s="43">
        <v>499</v>
      </c>
      <c r="H843" s="44">
        <v>117</v>
      </c>
      <c r="I843" s="4" t="s">
        <v>364</v>
      </c>
      <c r="J843" s="4" t="s">
        <v>365</v>
      </c>
      <c r="K843" s="4" t="s">
        <v>256</v>
      </c>
      <c r="L843" s="48" t="str">
        <f t="shared" ref="L843:M906" si="26">LEFT(C843,FIND("-",C843,1)-1)</f>
        <v>OC425</v>
      </c>
      <c r="M843" s="47" t="str">
        <f t="shared" ref="M843:M906" si="27">IF(LEFT(D843,1)="H","HOSPITALES GENERALES","PROGRAMAS DE SALUD")</f>
        <v>HOSPITALES GENERALES</v>
      </c>
    </row>
    <row r="844" spans="1:13" x14ac:dyDescent="0.25">
      <c r="A844" s="38">
        <v>43839</v>
      </c>
      <c r="B844" s="39" t="s">
        <v>1470</v>
      </c>
      <c r="C844" s="45" t="s">
        <v>3253</v>
      </c>
      <c r="D844" s="49" t="s">
        <v>362</v>
      </c>
      <c r="E844" s="40">
        <v>5069454</v>
      </c>
      <c r="F844" s="39" t="s">
        <v>376</v>
      </c>
      <c r="G844" s="41">
        <v>48</v>
      </c>
      <c r="H844" s="42">
        <v>1328</v>
      </c>
      <c r="I844" s="39" t="s">
        <v>364</v>
      </c>
      <c r="J844" s="39" t="s">
        <v>365</v>
      </c>
      <c r="K844" s="39" t="s">
        <v>2448</v>
      </c>
      <c r="L844" s="47" t="str">
        <f t="shared" si="26"/>
        <v>OC7762</v>
      </c>
      <c r="M844" s="47" t="str">
        <f t="shared" si="27"/>
        <v>HOSPITALES GENERALES</v>
      </c>
    </row>
    <row r="845" spans="1:13" x14ac:dyDescent="0.25">
      <c r="A845" s="10">
        <v>43839</v>
      </c>
      <c r="B845" s="4" t="s">
        <v>1471</v>
      </c>
      <c r="C845" s="46" t="s">
        <v>3254</v>
      </c>
      <c r="D845" s="50" t="s">
        <v>362</v>
      </c>
      <c r="E845" s="26">
        <v>5036631</v>
      </c>
      <c r="F845" s="4" t="s">
        <v>381</v>
      </c>
      <c r="G845" s="43">
        <v>960</v>
      </c>
      <c r="H845" s="44">
        <v>545</v>
      </c>
      <c r="I845" s="4" t="s">
        <v>364</v>
      </c>
      <c r="J845" s="4" t="s">
        <v>365</v>
      </c>
      <c r="K845" s="4" t="s">
        <v>2448</v>
      </c>
      <c r="L845" s="48" t="str">
        <f t="shared" si="26"/>
        <v>OC3563</v>
      </c>
      <c r="M845" s="47" t="str">
        <f t="shared" si="27"/>
        <v>HOSPITALES GENERALES</v>
      </c>
    </row>
    <row r="846" spans="1:13" x14ac:dyDescent="0.25">
      <c r="A846" s="38">
        <v>43839</v>
      </c>
      <c r="B846" s="39" t="s">
        <v>1472</v>
      </c>
      <c r="C846" s="45" t="s">
        <v>3255</v>
      </c>
      <c r="D846" s="49" t="s">
        <v>362</v>
      </c>
      <c r="E846" s="40">
        <v>5003235</v>
      </c>
      <c r="F846" s="39" t="s">
        <v>363</v>
      </c>
      <c r="G846" s="41">
        <v>960</v>
      </c>
      <c r="H846" s="42">
        <v>957</v>
      </c>
      <c r="I846" s="39" t="s">
        <v>364</v>
      </c>
      <c r="J846" s="39" t="s">
        <v>365</v>
      </c>
      <c r="K846" s="39" t="s">
        <v>2448</v>
      </c>
      <c r="L846" s="47" t="str">
        <f t="shared" si="26"/>
        <v>OC7655</v>
      </c>
      <c r="M846" s="47" t="str">
        <f t="shared" si="27"/>
        <v>HOSPITALES GENERALES</v>
      </c>
    </row>
    <row r="847" spans="1:13" x14ac:dyDescent="0.25">
      <c r="A847" s="10">
        <v>43839</v>
      </c>
      <c r="B847" s="4" t="s">
        <v>1473</v>
      </c>
      <c r="C847" s="46" t="s">
        <v>3256</v>
      </c>
      <c r="D847" s="50" t="s">
        <v>362</v>
      </c>
      <c r="E847" s="26">
        <v>5002262</v>
      </c>
      <c r="F847" s="4" t="s">
        <v>999</v>
      </c>
      <c r="G847" s="43">
        <v>128</v>
      </c>
      <c r="H847" s="44">
        <v>131</v>
      </c>
      <c r="I847" s="4" t="s">
        <v>364</v>
      </c>
      <c r="J847" s="4" t="s">
        <v>365</v>
      </c>
      <c r="K847" s="4" t="s">
        <v>256</v>
      </c>
      <c r="L847" s="48" t="str">
        <f t="shared" si="26"/>
        <v>OC9300</v>
      </c>
      <c r="M847" s="47" t="str">
        <f t="shared" si="27"/>
        <v>HOSPITALES GENERALES</v>
      </c>
    </row>
    <row r="848" spans="1:13" x14ac:dyDescent="0.25">
      <c r="A848" s="38">
        <v>43839</v>
      </c>
      <c r="B848" s="39" t="s">
        <v>1474</v>
      </c>
      <c r="C848" s="45" t="s">
        <v>3257</v>
      </c>
      <c r="D848" s="49" t="s">
        <v>362</v>
      </c>
      <c r="E848" s="40">
        <v>9007757</v>
      </c>
      <c r="F848" s="39" t="s">
        <v>374</v>
      </c>
      <c r="G848" s="41">
        <v>58</v>
      </c>
      <c r="H848" s="42">
        <v>68</v>
      </c>
      <c r="I848" s="39" t="s">
        <v>364</v>
      </c>
      <c r="J848" s="39" t="s">
        <v>365</v>
      </c>
      <c r="K848" s="39" t="s">
        <v>2448</v>
      </c>
      <c r="L848" s="47" t="str">
        <f t="shared" si="26"/>
        <v>OC4398</v>
      </c>
      <c r="M848" s="47" t="str">
        <f t="shared" si="27"/>
        <v>HOSPITALES GENERALES</v>
      </c>
    </row>
    <row r="849" spans="1:13" x14ac:dyDescent="0.25">
      <c r="A849" s="10">
        <v>43840</v>
      </c>
      <c r="B849" s="4" t="s">
        <v>1475</v>
      </c>
      <c r="C849" s="46" t="s">
        <v>2556</v>
      </c>
      <c r="D849" s="50" t="s">
        <v>545</v>
      </c>
      <c r="E849" s="26">
        <v>5018688</v>
      </c>
      <c r="F849" s="4" t="s">
        <v>246</v>
      </c>
      <c r="G849" s="43">
        <v>160</v>
      </c>
      <c r="H849" s="44">
        <v>1174</v>
      </c>
      <c r="I849" s="4" t="s">
        <v>546</v>
      </c>
      <c r="J849" s="4" t="s">
        <v>547</v>
      </c>
      <c r="K849" s="4" t="s">
        <v>2448</v>
      </c>
      <c r="L849" s="48" t="str">
        <f t="shared" si="26"/>
        <v>OC6375</v>
      </c>
      <c r="M849" s="47" t="str">
        <f t="shared" si="27"/>
        <v>HOSPITALES GENERALES</v>
      </c>
    </row>
    <row r="850" spans="1:13" x14ac:dyDescent="0.25">
      <c r="A850" s="38">
        <v>43840</v>
      </c>
      <c r="B850" s="39" t="s">
        <v>1476</v>
      </c>
      <c r="C850" s="45" t="s">
        <v>3258</v>
      </c>
      <c r="D850" s="49" t="s">
        <v>545</v>
      </c>
      <c r="E850" s="40">
        <v>5005715</v>
      </c>
      <c r="F850" s="39" t="s">
        <v>1477</v>
      </c>
      <c r="G850" s="41">
        <v>346</v>
      </c>
      <c r="H850" s="42">
        <v>1203</v>
      </c>
      <c r="I850" s="39" t="s">
        <v>546</v>
      </c>
      <c r="J850" s="39" t="s">
        <v>547</v>
      </c>
      <c r="K850" s="39" t="s">
        <v>2448</v>
      </c>
      <c r="L850" s="47" t="str">
        <f t="shared" si="26"/>
        <v>OC4212</v>
      </c>
      <c r="M850" s="47" t="str">
        <f t="shared" si="27"/>
        <v>HOSPITALES GENERALES</v>
      </c>
    </row>
    <row r="851" spans="1:13" x14ac:dyDescent="0.25">
      <c r="A851" s="10">
        <v>43840</v>
      </c>
      <c r="B851" s="4" t="s">
        <v>1478</v>
      </c>
      <c r="C851" s="46" t="s">
        <v>3259</v>
      </c>
      <c r="D851" s="50" t="s">
        <v>545</v>
      </c>
      <c r="E851" s="26">
        <v>5037617</v>
      </c>
      <c r="F851" s="4" t="s">
        <v>1328</v>
      </c>
      <c r="G851" s="43">
        <v>160</v>
      </c>
      <c r="H851" s="44">
        <v>1020</v>
      </c>
      <c r="I851" s="4" t="s">
        <v>546</v>
      </c>
      <c r="J851" s="4" t="s">
        <v>547</v>
      </c>
      <c r="K851" s="4" t="s">
        <v>2448</v>
      </c>
      <c r="L851" s="48" t="str">
        <f t="shared" si="26"/>
        <v>OC4174</v>
      </c>
      <c r="M851" s="47" t="str">
        <f t="shared" si="27"/>
        <v>HOSPITALES GENERALES</v>
      </c>
    </row>
    <row r="852" spans="1:13" x14ac:dyDescent="0.25">
      <c r="A852" s="38">
        <v>43840</v>
      </c>
      <c r="B852" s="39" t="s">
        <v>1479</v>
      </c>
      <c r="C852" s="45" t="s">
        <v>3260</v>
      </c>
      <c r="D852" s="49" t="s">
        <v>517</v>
      </c>
      <c r="E852" s="40">
        <v>5003760</v>
      </c>
      <c r="F852" s="39" t="s">
        <v>1302</v>
      </c>
      <c r="G852" s="41">
        <v>6080</v>
      </c>
      <c r="H852" s="42">
        <v>1302</v>
      </c>
      <c r="I852" s="39" t="s">
        <v>518</v>
      </c>
      <c r="J852" s="39" t="s">
        <v>519</v>
      </c>
      <c r="K852" s="39" t="s">
        <v>2447</v>
      </c>
      <c r="L852" s="47" t="str">
        <f t="shared" si="26"/>
        <v>OC7346</v>
      </c>
      <c r="M852" s="47" t="str">
        <f t="shared" si="27"/>
        <v>HOSPITALES GENERALES</v>
      </c>
    </row>
    <row r="853" spans="1:13" x14ac:dyDescent="0.25">
      <c r="A853" s="10">
        <v>43840</v>
      </c>
      <c r="B853" s="4" t="s">
        <v>1480</v>
      </c>
      <c r="C853" s="46" t="s">
        <v>3261</v>
      </c>
      <c r="D853" s="50" t="s">
        <v>517</v>
      </c>
      <c r="E853" s="26">
        <v>5041910</v>
      </c>
      <c r="F853" s="4" t="s">
        <v>1053</v>
      </c>
      <c r="G853" s="43">
        <v>4800</v>
      </c>
      <c r="H853" s="44">
        <v>991</v>
      </c>
      <c r="I853" s="4" t="s">
        <v>518</v>
      </c>
      <c r="J853" s="4" t="s">
        <v>519</v>
      </c>
      <c r="K853" s="4" t="s">
        <v>2447</v>
      </c>
      <c r="L853" s="48" t="str">
        <f t="shared" si="26"/>
        <v>OC8103</v>
      </c>
      <c r="M853" s="47" t="str">
        <f t="shared" si="27"/>
        <v>HOSPITALES GENERALES</v>
      </c>
    </row>
    <row r="854" spans="1:13" x14ac:dyDescent="0.25">
      <c r="A854" s="38">
        <v>43840</v>
      </c>
      <c r="B854" s="39" t="s">
        <v>1481</v>
      </c>
      <c r="C854" s="45" t="s">
        <v>3262</v>
      </c>
      <c r="D854" s="49" t="s">
        <v>517</v>
      </c>
      <c r="E854" s="40">
        <v>5002262</v>
      </c>
      <c r="F854" s="39" t="s">
        <v>999</v>
      </c>
      <c r="G854" s="41">
        <v>1824</v>
      </c>
      <c r="H854" s="42">
        <v>142</v>
      </c>
      <c r="I854" s="39" t="s">
        <v>518</v>
      </c>
      <c r="J854" s="39" t="s">
        <v>519</v>
      </c>
      <c r="K854" s="39" t="s">
        <v>2447</v>
      </c>
      <c r="L854" s="47" t="str">
        <f t="shared" si="26"/>
        <v>OC5350</v>
      </c>
      <c r="M854" s="47" t="str">
        <f t="shared" si="27"/>
        <v>HOSPITALES GENERALES</v>
      </c>
    </row>
    <row r="855" spans="1:13" x14ac:dyDescent="0.25">
      <c r="A855" s="10">
        <v>43840</v>
      </c>
      <c r="B855" s="4" t="s">
        <v>1482</v>
      </c>
      <c r="C855" s="46" t="s">
        <v>3263</v>
      </c>
      <c r="D855" s="50" t="s">
        <v>517</v>
      </c>
      <c r="E855" s="26">
        <v>5041910</v>
      </c>
      <c r="F855" s="4" t="s">
        <v>1053</v>
      </c>
      <c r="G855" s="43">
        <v>320</v>
      </c>
      <c r="H855" s="44">
        <v>1194</v>
      </c>
      <c r="I855" s="4" t="s">
        <v>518</v>
      </c>
      <c r="J855" s="4" t="s">
        <v>519</v>
      </c>
      <c r="K855" s="4" t="s">
        <v>256</v>
      </c>
      <c r="L855" s="48" t="str">
        <f t="shared" si="26"/>
        <v>OC300</v>
      </c>
      <c r="M855" s="47" t="str">
        <f t="shared" si="27"/>
        <v>HOSPITALES GENERALES</v>
      </c>
    </row>
    <row r="856" spans="1:13" x14ac:dyDescent="0.25">
      <c r="A856" s="38">
        <v>43840</v>
      </c>
      <c r="B856" s="39" t="s">
        <v>1483</v>
      </c>
      <c r="C856" s="45" t="s">
        <v>3264</v>
      </c>
      <c r="D856" s="49" t="s">
        <v>517</v>
      </c>
      <c r="E856" s="40">
        <v>5041391</v>
      </c>
      <c r="F856" s="39" t="s">
        <v>1308</v>
      </c>
      <c r="G856" s="41">
        <v>192</v>
      </c>
      <c r="H856" s="42">
        <v>898</v>
      </c>
      <c r="I856" s="39" t="s">
        <v>518</v>
      </c>
      <c r="J856" s="39" t="s">
        <v>519</v>
      </c>
      <c r="K856" s="39" t="s">
        <v>2448</v>
      </c>
      <c r="L856" s="47" t="str">
        <f t="shared" si="26"/>
        <v>OC2436</v>
      </c>
      <c r="M856" s="47" t="str">
        <f t="shared" si="27"/>
        <v>HOSPITALES GENERALES</v>
      </c>
    </row>
    <row r="857" spans="1:13" x14ac:dyDescent="0.25">
      <c r="A857" s="10">
        <v>43840</v>
      </c>
      <c r="B857" s="4" t="s">
        <v>1484</v>
      </c>
      <c r="C857" s="46" t="s">
        <v>3265</v>
      </c>
      <c r="D857" s="50" t="s">
        <v>517</v>
      </c>
      <c r="E857" s="26">
        <v>5018658</v>
      </c>
      <c r="F857" s="4" t="s">
        <v>557</v>
      </c>
      <c r="G857" s="43">
        <v>27840</v>
      </c>
      <c r="H857" s="44">
        <v>1413</v>
      </c>
      <c r="I857" s="4" t="s">
        <v>518</v>
      </c>
      <c r="J857" s="4" t="s">
        <v>519</v>
      </c>
      <c r="K857" s="4" t="s">
        <v>256</v>
      </c>
      <c r="L857" s="48" t="str">
        <f t="shared" si="26"/>
        <v>OC1443</v>
      </c>
      <c r="M857" s="47" t="str">
        <f t="shared" si="27"/>
        <v>HOSPITALES GENERALES</v>
      </c>
    </row>
    <row r="858" spans="1:13" x14ac:dyDescent="0.25">
      <c r="A858" s="38">
        <v>43840</v>
      </c>
      <c r="B858" s="39" t="s">
        <v>1485</v>
      </c>
      <c r="C858" s="45" t="s">
        <v>3266</v>
      </c>
      <c r="D858" s="49" t="s">
        <v>517</v>
      </c>
      <c r="E858" s="40">
        <v>5005604</v>
      </c>
      <c r="F858" s="39" t="s">
        <v>972</v>
      </c>
      <c r="G858" s="41">
        <v>120</v>
      </c>
      <c r="H858" s="42">
        <v>1314</v>
      </c>
      <c r="I858" s="39" t="s">
        <v>518</v>
      </c>
      <c r="J858" s="39" t="s">
        <v>519</v>
      </c>
      <c r="K858" s="39" t="s">
        <v>2448</v>
      </c>
      <c r="L858" s="47" t="str">
        <f t="shared" si="26"/>
        <v>OC3934</v>
      </c>
      <c r="M858" s="47" t="str">
        <f t="shared" si="27"/>
        <v>HOSPITALES GENERALES</v>
      </c>
    </row>
    <row r="859" spans="1:13" x14ac:dyDescent="0.25">
      <c r="A859" s="10">
        <v>43840</v>
      </c>
      <c r="B859" s="4" t="s">
        <v>1486</v>
      </c>
      <c r="C859" s="46" t="s">
        <v>3267</v>
      </c>
      <c r="D859" s="50" t="s">
        <v>517</v>
      </c>
      <c r="E859" s="26">
        <v>5005603</v>
      </c>
      <c r="F859" s="4" t="s">
        <v>1323</v>
      </c>
      <c r="G859" s="43">
        <v>400</v>
      </c>
      <c r="H859" s="44">
        <v>250</v>
      </c>
      <c r="I859" s="4" t="s">
        <v>518</v>
      </c>
      <c r="J859" s="4" t="s">
        <v>519</v>
      </c>
      <c r="K859" s="4" t="s">
        <v>2448</v>
      </c>
      <c r="L859" s="48" t="str">
        <f t="shared" si="26"/>
        <v>OC1504</v>
      </c>
      <c r="M859" s="47" t="str">
        <f t="shared" si="27"/>
        <v>HOSPITALES GENERALES</v>
      </c>
    </row>
    <row r="860" spans="1:13" x14ac:dyDescent="0.25">
      <c r="A860" s="38">
        <v>43840</v>
      </c>
      <c r="B860" s="39" t="s">
        <v>1487</v>
      </c>
      <c r="C860" s="45" t="s">
        <v>3268</v>
      </c>
      <c r="D860" s="49" t="s">
        <v>517</v>
      </c>
      <c r="E860" s="40">
        <v>5037617</v>
      </c>
      <c r="F860" s="39" t="s">
        <v>1328</v>
      </c>
      <c r="G860" s="41">
        <v>5920</v>
      </c>
      <c r="H860" s="42">
        <v>489</v>
      </c>
      <c r="I860" s="39" t="s">
        <v>518</v>
      </c>
      <c r="J860" s="39" t="s">
        <v>519</v>
      </c>
      <c r="K860" s="39" t="s">
        <v>2447</v>
      </c>
      <c r="L860" s="47" t="str">
        <f t="shared" si="26"/>
        <v>OC6580</v>
      </c>
      <c r="M860" s="47" t="str">
        <f t="shared" si="27"/>
        <v>HOSPITALES GENERALES</v>
      </c>
    </row>
    <row r="861" spans="1:13" x14ac:dyDescent="0.25">
      <c r="A861" s="10">
        <v>43840</v>
      </c>
      <c r="B861" s="4" t="s">
        <v>1488</v>
      </c>
      <c r="C861" s="46" t="s">
        <v>3269</v>
      </c>
      <c r="D861" s="50" t="s">
        <v>517</v>
      </c>
      <c r="E861" s="26">
        <v>5006897</v>
      </c>
      <c r="F861" s="4" t="s">
        <v>242</v>
      </c>
      <c r="G861" s="43">
        <v>1600</v>
      </c>
      <c r="H861" s="44">
        <v>634</v>
      </c>
      <c r="I861" s="4" t="s">
        <v>518</v>
      </c>
      <c r="J861" s="4" t="s">
        <v>519</v>
      </c>
      <c r="K861" s="4" t="s">
        <v>2447</v>
      </c>
      <c r="L861" s="48" t="str">
        <f t="shared" si="26"/>
        <v>OC2059</v>
      </c>
      <c r="M861" s="47" t="str">
        <f t="shared" si="27"/>
        <v>HOSPITALES GENERALES</v>
      </c>
    </row>
    <row r="862" spans="1:13" x14ac:dyDescent="0.25">
      <c r="A862" s="38">
        <v>43840</v>
      </c>
      <c r="B862" s="39" t="s">
        <v>1489</v>
      </c>
      <c r="C862" s="45" t="s">
        <v>3270</v>
      </c>
      <c r="D862" s="49" t="s">
        <v>491</v>
      </c>
      <c r="E862" s="40">
        <v>5005604</v>
      </c>
      <c r="F862" s="39" t="s">
        <v>972</v>
      </c>
      <c r="G862" s="41">
        <v>480</v>
      </c>
      <c r="H862" s="42">
        <v>999</v>
      </c>
      <c r="I862" s="39" t="s">
        <v>492</v>
      </c>
      <c r="J862" s="39" t="s">
        <v>493</v>
      </c>
      <c r="K862" s="39" t="s">
        <v>2448</v>
      </c>
      <c r="L862" s="47" t="str">
        <f t="shared" si="26"/>
        <v>OC5743</v>
      </c>
      <c r="M862" s="47" t="str">
        <f t="shared" si="27"/>
        <v>HOSPITALES GENERALES</v>
      </c>
    </row>
    <row r="863" spans="1:13" x14ac:dyDescent="0.25">
      <c r="A863" s="10">
        <v>43840</v>
      </c>
      <c r="B863" s="4" t="s">
        <v>1490</v>
      </c>
      <c r="C863" s="46" t="s">
        <v>3271</v>
      </c>
      <c r="D863" s="50" t="s">
        <v>491</v>
      </c>
      <c r="E863" s="26">
        <v>9007757</v>
      </c>
      <c r="F863" s="4" t="s">
        <v>374</v>
      </c>
      <c r="G863" s="43">
        <v>154</v>
      </c>
      <c r="H863" s="44">
        <v>274</v>
      </c>
      <c r="I863" s="4" t="s">
        <v>492</v>
      </c>
      <c r="J863" s="4" t="s">
        <v>493</v>
      </c>
      <c r="K863" s="4" t="s">
        <v>2448</v>
      </c>
      <c r="L863" s="48" t="str">
        <f t="shared" si="26"/>
        <v>OC7440</v>
      </c>
      <c r="M863" s="47" t="str">
        <f t="shared" si="27"/>
        <v>HOSPITALES GENERALES</v>
      </c>
    </row>
    <row r="864" spans="1:13" x14ac:dyDescent="0.25">
      <c r="A864" s="38">
        <v>43840</v>
      </c>
      <c r="B864" s="39" t="s">
        <v>1491</v>
      </c>
      <c r="C864" s="45" t="s">
        <v>3272</v>
      </c>
      <c r="D864" s="49" t="s">
        <v>491</v>
      </c>
      <c r="E864" s="40">
        <v>5041910</v>
      </c>
      <c r="F864" s="39" t="s">
        <v>1053</v>
      </c>
      <c r="G864" s="41">
        <v>4160</v>
      </c>
      <c r="H864" s="42">
        <v>863</v>
      </c>
      <c r="I864" s="39" t="s">
        <v>492</v>
      </c>
      <c r="J864" s="39" t="s">
        <v>493</v>
      </c>
      <c r="K864" s="39" t="s">
        <v>2448</v>
      </c>
      <c r="L864" s="47" t="str">
        <f t="shared" si="26"/>
        <v>OC6018</v>
      </c>
      <c r="M864" s="47" t="str">
        <f t="shared" si="27"/>
        <v>HOSPITALES GENERALES</v>
      </c>
    </row>
    <row r="865" spans="1:13" x14ac:dyDescent="0.25">
      <c r="A865" s="10">
        <v>43840</v>
      </c>
      <c r="B865" s="4" t="s">
        <v>1492</v>
      </c>
      <c r="C865" s="46" t="s">
        <v>3273</v>
      </c>
      <c r="D865" s="50" t="s">
        <v>491</v>
      </c>
      <c r="E865" s="26">
        <v>5005809</v>
      </c>
      <c r="F865" s="4" t="s">
        <v>359</v>
      </c>
      <c r="G865" s="43">
        <v>80</v>
      </c>
      <c r="H865" s="44">
        <v>1488</v>
      </c>
      <c r="I865" s="4" t="s">
        <v>492</v>
      </c>
      <c r="J865" s="4" t="s">
        <v>493</v>
      </c>
      <c r="K865" s="4" t="s">
        <v>256</v>
      </c>
      <c r="L865" s="48" t="str">
        <f t="shared" si="26"/>
        <v>OC1958</v>
      </c>
      <c r="M865" s="47" t="str">
        <f t="shared" si="27"/>
        <v>HOSPITALES GENERALES</v>
      </c>
    </row>
    <row r="866" spans="1:13" x14ac:dyDescent="0.25">
      <c r="A866" s="38">
        <v>43840</v>
      </c>
      <c r="B866" s="39" t="s">
        <v>1493</v>
      </c>
      <c r="C866" s="45" t="s">
        <v>2695</v>
      </c>
      <c r="D866" s="49" t="s">
        <v>491</v>
      </c>
      <c r="E866" s="40">
        <v>5022216</v>
      </c>
      <c r="F866" s="39" t="s">
        <v>484</v>
      </c>
      <c r="G866" s="41">
        <v>3200</v>
      </c>
      <c r="H866" s="42">
        <v>238</v>
      </c>
      <c r="I866" s="39" t="s">
        <v>492</v>
      </c>
      <c r="J866" s="39" t="s">
        <v>493</v>
      </c>
      <c r="K866" s="39" t="s">
        <v>2447</v>
      </c>
      <c r="L866" s="47" t="str">
        <f t="shared" si="26"/>
        <v>OC5711</v>
      </c>
      <c r="M866" s="47" t="str">
        <f t="shared" si="27"/>
        <v>HOSPITALES GENERALES</v>
      </c>
    </row>
    <row r="867" spans="1:13" x14ac:dyDescent="0.25">
      <c r="A867" s="10">
        <v>43840</v>
      </c>
      <c r="B867" s="4" t="s">
        <v>1494</v>
      </c>
      <c r="C867" s="46" t="s">
        <v>3274</v>
      </c>
      <c r="D867" s="50" t="s">
        <v>491</v>
      </c>
      <c r="E867" s="26">
        <v>5018654</v>
      </c>
      <c r="F867" s="4" t="s">
        <v>486</v>
      </c>
      <c r="G867" s="43">
        <v>4800</v>
      </c>
      <c r="H867" s="44">
        <v>646</v>
      </c>
      <c r="I867" s="4" t="s">
        <v>492</v>
      </c>
      <c r="J867" s="4" t="s">
        <v>493</v>
      </c>
      <c r="K867" s="4" t="s">
        <v>2448</v>
      </c>
      <c r="L867" s="48" t="str">
        <f t="shared" si="26"/>
        <v>OC6458</v>
      </c>
      <c r="M867" s="47" t="str">
        <f t="shared" si="27"/>
        <v>HOSPITALES GENERALES</v>
      </c>
    </row>
    <row r="868" spans="1:13" x14ac:dyDescent="0.25">
      <c r="A868" s="38">
        <v>43840</v>
      </c>
      <c r="B868" s="39" t="s">
        <v>1495</v>
      </c>
      <c r="C868" s="45" t="s">
        <v>3275</v>
      </c>
      <c r="D868" s="49" t="s">
        <v>491</v>
      </c>
      <c r="E868" s="40">
        <v>5019622</v>
      </c>
      <c r="F868" s="39" t="s">
        <v>246</v>
      </c>
      <c r="G868" s="41">
        <v>4800</v>
      </c>
      <c r="H868" s="42">
        <v>1066</v>
      </c>
      <c r="I868" s="39" t="s">
        <v>492</v>
      </c>
      <c r="J868" s="39" t="s">
        <v>493</v>
      </c>
      <c r="K868" s="39" t="s">
        <v>2448</v>
      </c>
      <c r="L868" s="47" t="str">
        <f t="shared" si="26"/>
        <v>OC5646</v>
      </c>
      <c r="M868" s="47" t="str">
        <f t="shared" si="27"/>
        <v>HOSPITALES GENERALES</v>
      </c>
    </row>
    <row r="869" spans="1:13" x14ac:dyDescent="0.25">
      <c r="A869" s="10">
        <v>43840</v>
      </c>
      <c r="B869" s="4" t="s">
        <v>1496</v>
      </c>
      <c r="C869" s="46" t="s">
        <v>3276</v>
      </c>
      <c r="D869" s="50" t="s">
        <v>491</v>
      </c>
      <c r="E869" s="26">
        <v>5041391</v>
      </c>
      <c r="F869" s="4" t="s">
        <v>1308</v>
      </c>
      <c r="G869" s="43">
        <v>240</v>
      </c>
      <c r="H869" s="44">
        <v>1236</v>
      </c>
      <c r="I869" s="4" t="s">
        <v>492</v>
      </c>
      <c r="J869" s="4" t="s">
        <v>493</v>
      </c>
      <c r="K869" s="4" t="s">
        <v>256</v>
      </c>
      <c r="L869" s="48" t="str">
        <f t="shared" si="26"/>
        <v>OC7523</v>
      </c>
      <c r="M869" s="47" t="str">
        <f t="shared" si="27"/>
        <v>HOSPITALES GENERALES</v>
      </c>
    </row>
    <row r="870" spans="1:13" x14ac:dyDescent="0.25">
      <c r="A870" s="38">
        <v>43840</v>
      </c>
      <c r="B870" s="39" t="s">
        <v>1497</v>
      </c>
      <c r="C870" s="45" t="s">
        <v>3277</v>
      </c>
      <c r="D870" s="49" t="s">
        <v>491</v>
      </c>
      <c r="E870" s="40">
        <v>5037617</v>
      </c>
      <c r="F870" s="39" t="s">
        <v>1328</v>
      </c>
      <c r="G870" s="41">
        <v>19200</v>
      </c>
      <c r="H870" s="42">
        <v>334</v>
      </c>
      <c r="I870" s="39" t="s">
        <v>492</v>
      </c>
      <c r="J870" s="39" t="s">
        <v>493</v>
      </c>
      <c r="K870" s="39" t="s">
        <v>2448</v>
      </c>
      <c r="L870" s="47" t="str">
        <f t="shared" si="26"/>
        <v>OC8496</v>
      </c>
      <c r="M870" s="47" t="str">
        <f t="shared" si="27"/>
        <v>HOSPITALES GENERALES</v>
      </c>
    </row>
    <row r="871" spans="1:13" x14ac:dyDescent="0.25">
      <c r="A871" s="10">
        <v>43840</v>
      </c>
      <c r="B871" s="4" t="s">
        <v>1498</v>
      </c>
      <c r="C871" s="46" t="s">
        <v>3278</v>
      </c>
      <c r="D871" s="50" t="s">
        <v>491</v>
      </c>
      <c r="E871" s="26">
        <v>5002577</v>
      </c>
      <c r="F871" s="4" t="s">
        <v>803</v>
      </c>
      <c r="G871" s="43">
        <v>480</v>
      </c>
      <c r="H871" s="44">
        <v>1015</v>
      </c>
      <c r="I871" s="4" t="s">
        <v>492</v>
      </c>
      <c r="J871" s="4" t="s">
        <v>493</v>
      </c>
      <c r="K871" s="4" t="s">
        <v>2448</v>
      </c>
      <c r="L871" s="48" t="str">
        <f t="shared" si="26"/>
        <v>OC6317</v>
      </c>
      <c r="M871" s="47" t="str">
        <f t="shared" si="27"/>
        <v>HOSPITALES GENERALES</v>
      </c>
    </row>
    <row r="872" spans="1:13" x14ac:dyDescent="0.25">
      <c r="A872" s="38">
        <v>43840</v>
      </c>
      <c r="B872" s="39" t="s">
        <v>1499</v>
      </c>
      <c r="C872" s="45" t="s">
        <v>3279</v>
      </c>
      <c r="D872" s="49" t="s">
        <v>491</v>
      </c>
      <c r="E872" s="40">
        <v>5003760</v>
      </c>
      <c r="F872" s="39" t="s">
        <v>1302</v>
      </c>
      <c r="G872" s="41">
        <v>1600</v>
      </c>
      <c r="H872" s="42">
        <v>1060</v>
      </c>
      <c r="I872" s="39" t="s">
        <v>492</v>
      </c>
      <c r="J872" s="39" t="s">
        <v>493</v>
      </c>
      <c r="K872" s="39" t="s">
        <v>2448</v>
      </c>
      <c r="L872" s="47" t="str">
        <f t="shared" si="26"/>
        <v>OC2592</v>
      </c>
      <c r="M872" s="47" t="str">
        <f t="shared" si="27"/>
        <v>HOSPITALES GENERALES</v>
      </c>
    </row>
    <row r="873" spans="1:13" x14ac:dyDescent="0.25">
      <c r="A873" s="10">
        <v>43840</v>
      </c>
      <c r="B873" s="4" t="s">
        <v>1500</v>
      </c>
      <c r="C873" s="46" t="s">
        <v>3280</v>
      </c>
      <c r="D873" s="50" t="s">
        <v>465</v>
      </c>
      <c r="E873" s="26">
        <v>5002577</v>
      </c>
      <c r="F873" s="4" t="s">
        <v>803</v>
      </c>
      <c r="G873" s="43">
        <v>34944</v>
      </c>
      <c r="H873" s="44">
        <v>655</v>
      </c>
      <c r="I873" s="4" t="s">
        <v>466</v>
      </c>
      <c r="J873" s="4" t="s">
        <v>467</v>
      </c>
      <c r="K873" s="4" t="s">
        <v>2448</v>
      </c>
      <c r="L873" s="48" t="str">
        <f t="shared" si="26"/>
        <v>OC2985</v>
      </c>
      <c r="M873" s="47" t="str">
        <f t="shared" si="27"/>
        <v>HOSPITALES GENERALES</v>
      </c>
    </row>
    <row r="874" spans="1:13" x14ac:dyDescent="0.25">
      <c r="A874" s="38">
        <v>43840</v>
      </c>
      <c r="B874" s="39" t="s">
        <v>1501</v>
      </c>
      <c r="C874" s="45" t="s">
        <v>2461</v>
      </c>
      <c r="D874" s="49" t="s">
        <v>465</v>
      </c>
      <c r="E874" s="40">
        <v>5018654</v>
      </c>
      <c r="F874" s="39" t="s">
        <v>486</v>
      </c>
      <c r="G874" s="41">
        <v>20800</v>
      </c>
      <c r="H874" s="42">
        <v>1246</v>
      </c>
      <c r="I874" s="39" t="s">
        <v>466</v>
      </c>
      <c r="J874" s="39" t="s">
        <v>467</v>
      </c>
      <c r="K874" s="39" t="s">
        <v>2448</v>
      </c>
      <c r="L874" s="47" t="str">
        <f t="shared" si="26"/>
        <v>OC8857</v>
      </c>
      <c r="M874" s="47" t="str">
        <f t="shared" si="27"/>
        <v>HOSPITALES GENERALES</v>
      </c>
    </row>
    <row r="875" spans="1:13" x14ac:dyDescent="0.25">
      <c r="A875" s="10">
        <v>43840</v>
      </c>
      <c r="B875" s="4" t="s">
        <v>1502</v>
      </c>
      <c r="C875" s="46" t="s">
        <v>3281</v>
      </c>
      <c r="D875" s="50" t="s">
        <v>465</v>
      </c>
      <c r="E875" s="26">
        <v>5037617</v>
      </c>
      <c r="F875" s="4" t="s">
        <v>1328</v>
      </c>
      <c r="G875" s="43">
        <v>12800</v>
      </c>
      <c r="H875" s="44">
        <v>999</v>
      </c>
      <c r="I875" s="4" t="s">
        <v>466</v>
      </c>
      <c r="J875" s="4" t="s">
        <v>467</v>
      </c>
      <c r="K875" s="4" t="s">
        <v>2447</v>
      </c>
      <c r="L875" s="48" t="str">
        <f t="shared" si="26"/>
        <v>OC7525</v>
      </c>
      <c r="M875" s="47" t="str">
        <f t="shared" si="27"/>
        <v>HOSPITALES GENERALES</v>
      </c>
    </row>
    <row r="876" spans="1:13" x14ac:dyDescent="0.25">
      <c r="A876" s="38">
        <v>43840</v>
      </c>
      <c r="B876" s="39" t="s">
        <v>1503</v>
      </c>
      <c r="C876" s="45" t="s">
        <v>3282</v>
      </c>
      <c r="D876" s="49" t="s">
        <v>465</v>
      </c>
      <c r="E876" s="40">
        <v>5005715</v>
      </c>
      <c r="F876" s="39" t="s">
        <v>1477</v>
      </c>
      <c r="G876" s="41">
        <v>320</v>
      </c>
      <c r="H876" s="42">
        <v>500</v>
      </c>
      <c r="I876" s="39" t="s">
        <v>466</v>
      </c>
      <c r="J876" s="39" t="s">
        <v>467</v>
      </c>
      <c r="K876" s="39" t="s">
        <v>2448</v>
      </c>
      <c r="L876" s="47" t="str">
        <f t="shared" si="26"/>
        <v>OC5989</v>
      </c>
      <c r="M876" s="47" t="str">
        <f t="shared" si="27"/>
        <v>HOSPITALES GENERALES</v>
      </c>
    </row>
    <row r="877" spans="1:13" x14ac:dyDescent="0.25">
      <c r="A877" s="10">
        <v>43840</v>
      </c>
      <c r="B877" s="4" t="s">
        <v>1504</v>
      </c>
      <c r="C877" s="46" t="s">
        <v>3028</v>
      </c>
      <c r="D877" s="50" t="s">
        <v>465</v>
      </c>
      <c r="E877" s="26">
        <v>5041391</v>
      </c>
      <c r="F877" s="4" t="s">
        <v>1308</v>
      </c>
      <c r="G877" s="43">
        <v>192</v>
      </c>
      <c r="H877" s="44">
        <v>1240</v>
      </c>
      <c r="I877" s="4" t="s">
        <v>466</v>
      </c>
      <c r="J877" s="4" t="s">
        <v>467</v>
      </c>
      <c r="K877" s="4" t="s">
        <v>2447</v>
      </c>
      <c r="L877" s="48" t="str">
        <f t="shared" si="26"/>
        <v>OC4935</v>
      </c>
      <c r="M877" s="47" t="str">
        <f t="shared" si="27"/>
        <v>HOSPITALES GENERALES</v>
      </c>
    </row>
    <row r="878" spans="1:13" x14ac:dyDescent="0.25">
      <c r="A878" s="38">
        <v>43840</v>
      </c>
      <c r="B878" s="39" t="s">
        <v>1505</v>
      </c>
      <c r="C878" s="45" t="s">
        <v>3283</v>
      </c>
      <c r="D878" s="49" t="s">
        <v>465</v>
      </c>
      <c r="E878" s="40">
        <v>5003238</v>
      </c>
      <c r="F878" s="39" t="s">
        <v>283</v>
      </c>
      <c r="G878" s="41">
        <v>896</v>
      </c>
      <c r="H878" s="42">
        <v>474</v>
      </c>
      <c r="I878" s="39" t="s">
        <v>466</v>
      </c>
      <c r="J878" s="39" t="s">
        <v>467</v>
      </c>
      <c r="K878" s="39" t="s">
        <v>256</v>
      </c>
      <c r="L878" s="47" t="str">
        <f t="shared" si="26"/>
        <v>OC1991</v>
      </c>
      <c r="M878" s="47" t="str">
        <f t="shared" si="27"/>
        <v>HOSPITALES GENERALES</v>
      </c>
    </row>
    <row r="879" spans="1:13" x14ac:dyDescent="0.25">
      <c r="A879" s="10">
        <v>43840</v>
      </c>
      <c r="B879" s="4" t="s">
        <v>1506</v>
      </c>
      <c r="C879" s="46" t="s">
        <v>2734</v>
      </c>
      <c r="D879" s="50" t="s">
        <v>465</v>
      </c>
      <c r="E879" s="26">
        <v>5003760</v>
      </c>
      <c r="F879" s="4" t="s">
        <v>1302</v>
      </c>
      <c r="G879" s="43">
        <v>1600</v>
      </c>
      <c r="H879" s="44">
        <v>672</v>
      </c>
      <c r="I879" s="4" t="s">
        <v>466</v>
      </c>
      <c r="J879" s="4" t="s">
        <v>467</v>
      </c>
      <c r="K879" s="4" t="s">
        <v>2448</v>
      </c>
      <c r="L879" s="48" t="str">
        <f t="shared" si="26"/>
        <v>OC8018</v>
      </c>
      <c r="M879" s="47" t="str">
        <f t="shared" si="27"/>
        <v>HOSPITALES GENERALES</v>
      </c>
    </row>
    <row r="880" spans="1:13" x14ac:dyDescent="0.25">
      <c r="A880" s="38">
        <v>43840</v>
      </c>
      <c r="B880" s="39" t="s">
        <v>1507</v>
      </c>
      <c r="C880" s="45" t="s">
        <v>3284</v>
      </c>
      <c r="D880" s="49" t="s">
        <v>465</v>
      </c>
      <c r="E880" s="40" t="s">
        <v>235</v>
      </c>
      <c r="F880" s="39" t="s">
        <v>236</v>
      </c>
      <c r="G880" s="41">
        <v>2080</v>
      </c>
      <c r="H880" s="42">
        <v>267</v>
      </c>
      <c r="I880" s="39" t="s">
        <v>466</v>
      </c>
      <c r="J880" s="39" t="s">
        <v>467</v>
      </c>
      <c r="K880" s="39" t="s">
        <v>2447</v>
      </c>
      <c r="L880" s="47" t="str">
        <f t="shared" si="26"/>
        <v>OC1865</v>
      </c>
      <c r="M880" s="47" t="str">
        <f t="shared" si="27"/>
        <v>HOSPITALES GENERALES</v>
      </c>
    </row>
    <row r="881" spans="1:13" x14ac:dyDescent="0.25">
      <c r="A881" s="10">
        <v>43840</v>
      </c>
      <c r="B881" s="4" t="s">
        <v>1508</v>
      </c>
      <c r="C881" s="46" t="s">
        <v>3285</v>
      </c>
      <c r="D881" s="50" t="s">
        <v>465</v>
      </c>
      <c r="E881" s="26">
        <v>5022460</v>
      </c>
      <c r="F881" s="4" t="s">
        <v>244</v>
      </c>
      <c r="G881" s="43">
        <v>8000</v>
      </c>
      <c r="H881" s="44">
        <v>352</v>
      </c>
      <c r="I881" s="4" t="s">
        <v>466</v>
      </c>
      <c r="J881" s="4" t="s">
        <v>467</v>
      </c>
      <c r="K881" s="4" t="s">
        <v>2448</v>
      </c>
      <c r="L881" s="48" t="str">
        <f t="shared" si="26"/>
        <v>OC7373</v>
      </c>
      <c r="M881" s="47" t="str">
        <f t="shared" si="27"/>
        <v>HOSPITALES GENERALES</v>
      </c>
    </row>
    <row r="882" spans="1:13" x14ac:dyDescent="0.25">
      <c r="A882" s="38">
        <v>43840</v>
      </c>
      <c r="B882" s="39" t="s">
        <v>1509</v>
      </c>
      <c r="C882" s="45" t="s">
        <v>3286</v>
      </c>
      <c r="D882" s="49" t="s">
        <v>465</v>
      </c>
      <c r="E882" s="40">
        <v>5003238</v>
      </c>
      <c r="F882" s="39" t="s">
        <v>283</v>
      </c>
      <c r="G882" s="41">
        <v>1504</v>
      </c>
      <c r="H882" s="42">
        <v>402</v>
      </c>
      <c r="I882" s="39" t="s">
        <v>466</v>
      </c>
      <c r="J882" s="39" t="s">
        <v>467</v>
      </c>
      <c r="K882" s="39" t="s">
        <v>2447</v>
      </c>
      <c r="L882" s="47" t="str">
        <f t="shared" si="26"/>
        <v>OC8605</v>
      </c>
      <c r="M882" s="47" t="str">
        <f t="shared" si="27"/>
        <v>HOSPITALES GENERALES</v>
      </c>
    </row>
    <row r="883" spans="1:13" x14ac:dyDescent="0.25">
      <c r="A883" s="10">
        <v>43840</v>
      </c>
      <c r="B883" s="4" t="s">
        <v>1510</v>
      </c>
      <c r="C883" s="46" t="s">
        <v>3287</v>
      </c>
      <c r="D883" s="50" t="s">
        <v>465</v>
      </c>
      <c r="E883" s="26">
        <v>5059225</v>
      </c>
      <c r="F883" s="4" t="s">
        <v>823</v>
      </c>
      <c r="G883" s="43">
        <v>960</v>
      </c>
      <c r="H883" s="44">
        <v>955</v>
      </c>
      <c r="I883" s="4" t="s">
        <v>466</v>
      </c>
      <c r="J883" s="4" t="s">
        <v>467</v>
      </c>
      <c r="K883" s="4" t="s">
        <v>2448</v>
      </c>
      <c r="L883" s="48" t="str">
        <f t="shared" si="26"/>
        <v>OC4420</v>
      </c>
      <c r="M883" s="47" t="str">
        <f t="shared" si="27"/>
        <v>HOSPITALES GENERALES</v>
      </c>
    </row>
    <row r="884" spans="1:13" x14ac:dyDescent="0.25">
      <c r="A884" s="38">
        <v>43840</v>
      </c>
      <c r="B884" s="39" t="s">
        <v>1511</v>
      </c>
      <c r="C884" s="45" t="s">
        <v>3288</v>
      </c>
      <c r="D884" s="49" t="s">
        <v>444</v>
      </c>
      <c r="E884" s="40">
        <v>5044366</v>
      </c>
      <c r="F884" s="39" t="s">
        <v>1512</v>
      </c>
      <c r="G884" s="41">
        <v>309</v>
      </c>
      <c r="H884" s="42">
        <v>683</v>
      </c>
      <c r="I884" s="39" t="s">
        <v>445</v>
      </c>
      <c r="J884" s="39" t="s">
        <v>446</v>
      </c>
      <c r="K884" s="39" t="s">
        <v>2447</v>
      </c>
      <c r="L884" s="47" t="str">
        <f t="shared" si="26"/>
        <v>OC3819</v>
      </c>
      <c r="M884" s="47" t="str">
        <f t="shared" si="27"/>
        <v>HOSPITALES GENERALES</v>
      </c>
    </row>
    <row r="885" spans="1:13" x14ac:dyDescent="0.25">
      <c r="A885" s="10">
        <v>43840</v>
      </c>
      <c r="B885" s="4" t="s">
        <v>1513</v>
      </c>
      <c r="C885" s="46" t="s">
        <v>3289</v>
      </c>
      <c r="D885" s="50" t="s">
        <v>444</v>
      </c>
      <c r="E885" s="26">
        <v>5005688</v>
      </c>
      <c r="F885" s="4" t="s">
        <v>760</v>
      </c>
      <c r="G885" s="43">
        <v>160</v>
      </c>
      <c r="H885" s="44">
        <v>499</v>
      </c>
      <c r="I885" s="4" t="s">
        <v>445</v>
      </c>
      <c r="J885" s="4" t="s">
        <v>446</v>
      </c>
      <c r="K885" s="4" t="s">
        <v>256</v>
      </c>
      <c r="L885" s="48" t="str">
        <f t="shared" si="26"/>
        <v>OC2615</v>
      </c>
      <c r="M885" s="47" t="str">
        <f t="shared" si="27"/>
        <v>HOSPITALES GENERALES</v>
      </c>
    </row>
    <row r="886" spans="1:13" x14ac:dyDescent="0.25">
      <c r="A886" s="38">
        <v>43840</v>
      </c>
      <c r="B886" s="39" t="s">
        <v>1514</v>
      </c>
      <c r="C886" s="45" t="s">
        <v>3290</v>
      </c>
      <c r="D886" s="49" t="s">
        <v>444</v>
      </c>
      <c r="E886" s="40">
        <v>9009345</v>
      </c>
      <c r="F886" s="39" t="s">
        <v>401</v>
      </c>
      <c r="G886" s="41">
        <v>3840</v>
      </c>
      <c r="H886" s="42">
        <v>1316</v>
      </c>
      <c r="I886" s="39" t="s">
        <v>445</v>
      </c>
      <c r="J886" s="39" t="s">
        <v>446</v>
      </c>
      <c r="K886" s="39" t="s">
        <v>2448</v>
      </c>
      <c r="L886" s="47" t="str">
        <f t="shared" si="26"/>
        <v>OC2175</v>
      </c>
      <c r="M886" s="47" t="str">
        <f t="shared" si="27"/>
        <v>HOSPITALES GENERALES</v>
      </c>
    </row>
    <row r="887" spans="1:13" x14ac:dyDescent="0.25">
      <c r="A887" s="10">
        <v>43840</v>
      </c>
      <c r="B887" s="4" t="s">
        <v>1515</v>
      </c>
      <c r="C887" s="46" t="s">
        <v>3291</v>
      </c>
      <c r="D887" s="50" t="s">
        <v>444</v>
      </c>
      <c r="E887" s="26">
        <v>9007446</v>
      </c>
      <c r="F887" s="4" t="s">
        <v>463</v>
      </c>
      <c r="G887" s="43">
        <v>960</v>
      </c>
      <c r="H887" s="44">
        <v>1047</v>
      </c>
      <c r="I887" s="4" t="s">
        <v>445</v>
      </c>
      <c r="J887" s="4" t="s">
        <v>446</v>
      </c>
      <c r="K887" s="4" t="s">
        <v>2448</v>
      </c>
      <c r="L887" s="48" t="str">
        <f t="shared" si="26"/>
        <v>OC6166</v>
      </c>
      <c r="M887" s="47" t="str">
        <f t="shared" si="27"/>
        <v>HOSPITALES GENERALES</v>
      </c>
    </row>
    <row r="888" spans="1:13" x14ac:dyDescent="0.25">
      <c r="A888" s="38">
        <v>43840</v>
      </c>
      <c r="B888" s="39" t="s">
        <v>1516</v>
      </c>
      <c r="C888" s="45" t="s">
        <v>3292</v>
      </c>
      <c r="D888" s="49" t="s">
        <v>444</v>
      </c>
      <c r="E888" s="40" t="s">
        <v>1517</v>
      </c>
      <c r="F888" s="39" t="s">
        <v>1518</v>
      </c>
      <c r="G888" s="41">
        <v>2</v>
      </c>
      <c r="H888" s="42">
        <v>197</v>
      </c>
      <c r="I888" s="39" t="s">
        <v>445</v>
      </c>
      <c r="J888" s="39" t="s">
        <v>446</v>
      </c>
      <c r="K888" s="39" t="s">
        <v>256</v>
      </c>
      <c r="L888" s="47" t="str">
        <f t="shared" si="26"/>
        <v>OC6194</v>
      </c>
      <c r="M888" s="47" t="str">
        <f t="shared" si="27"/>
        <v>HOSPITALES GENERALES</v>
      </c>
    </row>
    <row r="889" spans="1:13" x14ac:dyDescent="0.25">
      <c r="A889" s="10">
        <v>43840</v>
      </c>
      <c r="B889" s="4" t="s">
        <v>1519</v>
      </c>
      <c r="C889" s="46" t="s">
        <v>3293</v>
      </c>
      <c r="D889" s="50" t="s">
        <v>444</v>
      </c>
      <c r="E889" s="26">
        <v>5044366</v>
      </c>
      <c r="F889" s="4" t="s">
        <v>1512</v>
      </c>
      <c r="G889" s="43">
        <v>66</v>
      </c>
      <c r="H889" s="44">
        <v>641</v>
      </c>
      <c r="I889" s="4" t="s">
        <v>445</v>
      </c>
      <c r="J889" s="4" t="s">
        <v>446</v>
      </c>
      <c r="K889" s="4" t="s">
        <v>2448</v>
      </c>
      <c r="L889" s="48" t="str">
        <f t="shared" si="26"/>
        <v>OC7780</v>
      </c>
      <c r="M889" s="47" t="str">
        <f t="shared" si="27"/>
        <v>HOSPITALES GENERALES</v>
      </c>
    </row>
    <row r="890" spans="1:13" x14ac:dyDescent="0.25">
      <c r="A890" s="38">
        <v>43840</v>
      </c>
      <c r="B890" s="39" t="s">
        <v>1520</v>
      </c>
      <c r="C890" s="45" t="s">
        <v>3294</v>
      </c>
      <c r="D890" s="49" t="s">
        <v>444</v>
      </c>
      <c r="E890" s="40">
        <v>5041391</v>
      </c>
      <c r="F890" s="39" t="s">
        <v>1308</v>
      </c>
      <c r="G890" s="41">
        <v>1056</v>
      </c>
      <c r="H890" s="42">
        <v>842</v>
      </c>
      <c r="I890" s="39" t="s">
        <v>445</v>
      </c>
      <c r="J890" s="39" t="s">
        <v>446</v>
      </c>
      <c r="K890" s="39" t="s">
        <v>2448</v>
      </c>
      <c r="L890" s="47" t="str">
        <f t="shared" si="26"/>
        <v>OC967</v>
      </c>
      <c r="M890" s="47" t="str">
        <f t="shared" si="27"/>
        <v>HOSPITALES GENERALES</v>
      </c>
    </row>
    <row r="891" spans="1:13" x14ac:dyDescent="0.25">
      <c r="A891" s="10">
        <v>43840</v>
      </c>
      <c r="B891" s="4" t="s">
        <v>1521</v>
      </c>
      <c r="C891" s="46" t="s">
        <v>3295</v>
      </c>
      <c r="D891" s="50" t="s">
        <v>444</v>
      </c>
      <c r="E891" s="26">
        <v>5002829</v>
      </c>
      <c r="F891" s="4" t="s">
        <v>336</v>
      </c>
      <c r="G891" s="43">
        <v>1600</v>
      </c>
      <c r="H891" s="44">
        <v>547</v>
      </c>
      <c r="I891" s="4" t="s">
        <v>445</v>
      </c>
      <c r="J891" s="4" t="s">
        <v>446</v>
      </c>
      <c r="K891" s="4" t="s">
        <v>2448</v>
      </c>
      <c r="L891" s="48" t="str">
        <f t="shared" si="26"/>
        <v>OC5672</v>
      </c>
      <c r="M891" s="47" t="str">
        <f t="shared" si="27"/>
        <v>HOSPITALES GENERALES</v>
      </c>
    </row>
    <row r="892" spans="1:13" x14ac:dyDescent="0.25">
      <c r="A892" s="38">
        <v>43840</v>
      </c>
      <c r="B892" s="39" t="s">
        <v>1522</v>
      </c>
      <c r="C892" s="45" t="s">
        <v>3296</v>
      </c>
      <c r="D892" s="49" t="s">
        <v>444</v>
      </c>
      <c r="E892" s="40">
        <v>5002955</v>
      </c>
      <c r="F892" s="39" t="s">
        <v>841</v>
      </c>
      <c r="G892" s="41">
        <v>960</v>
      </c>
      <c r="H892" s="42">
        <v>1083</v>
      </c>
      <c r="I892" s="39" t="s">
        <v>445</v>
      </c>
      <c r="J892" s="39" t="s">
        <v>446</v>
      </c>
      <c r="K892" s="39" t="s">
        <v>256</v>
      </c>
      <c r="L892" s="47" t="str">
        <f t="shared" si="26"/>
        <v>OC373</v>
      </c>
      <c r="M892" s="47" t="str">
        <f t="shared" si="27"/>
        <v>HOSPITALES GENERALES</v>
      </c>
    </row>
    <row r="893" spans="1:13" x14ac:dyDescent="0.25">
      <c r="A893" s="10">
        <v>43840</v>
      </c>
      <c r="B893" s="4" t="s">
        <v>1523</v>
      </c>
      <c r="C893" s="46" t="s">
        <v>3297</v>
      </c>
      <c r="D893" s="50" t="s">
        <v>444</v>
      </c>
      <c r="E893" s="26">
        <v>5003235</v>
      </c>
      <c r="F893" s="4" t="s">
        <v>363</v>
      </c>
      <c r="G893" s="43">
        <v>280</v>
      </c>
      <c r="H893" s="44">
        <v>1483</v>
      </c>
      <c r="I893" s="4" t="s">
        <v>445</v>
      </c>
      <c r="J893" s="4" t="s">
        <v>446</v>
      </c>
      <c r="K893" s="4" t="s">
        <v>2448</v>
      </c>
      <c r="L893" s="48" t="str">
        <f t="shared" si="26"/>
        <v>OC2272</v>
      </c>
      <c r="M893" s="47" t="str">
        <f t="shared" si="27"/>
        <v>HOSPITALES GENERALES</v>
      </c>
    </row>
    <row r="894" spans="1:13" x14ac:dyDescent="0.25">
      <c r="A894" s="38">
        <v>43840</v>
      </c>
      <c r="B894" s="39" t="s">
        <v>1524</v>
      </c>
      <c r="C894" s="45" t="s">
        <v>3298</v>
      </c>
      <c r="D894" s="49" t="s">
        <v>444</v>
      </c>
      <c r="E894" s="40">
        <v>5003949</v>
      </c>
      <c r="F894" s="39" t="s">
        <v>372</v>
      </c>
      <c r="G894" s="41">
        <v>262</v>
      </c>
      <c r="H894" s="42">
        <v>1405</v>
      </c>
      <c r="I894" s="39" t="s">
        <v>445</v>
      </c>
      <c r="J894" s="39" t="s">
        <v>446</v>
      </c>
      <c r="K894" s="39" t="s">
        <v>2448</v>
      </c>
      <c r="L894" s="47" t="str">
        <f t="shared" si="26"/>
        <v>OC7258</v>
      </c>
      <c r="M894" s="47" t="str">
        <f t="shared" si="27"/>
        <v>HOSPITALES GENERALES</v>
      </c>
    </row>
    <row r="895" spans="1:13" x14ac:dyDescent="0.25">
      <c r="A895" s="10">
        <v>43840</v>
      </c>
      <c r="B895" s="4" t="s">
        <v>1525</v>
      </c>
      <c r="C895" s="46" t="s">
        <v>3299</v>
      </c>
      <c r="D895" s="50" t="s">
        <v>444</v>
      </c>
      <c r="E895" s="26">
        <v>5003235</v>
      </c>
      <c r="F895" s="4" t="s">
        <v>363</v>
      </c>
      <c r="G895" s="43">
        <v>176</v>
      </c>
      <c r="H895" s="44">
        <v>1302</v>
      </c>
      <c r="I895" s="4" t="s">
        <v>445</v>
      </c>
      <c r="J895" s="4" t="s">
        <v>446</v>
      </c>
      <c r="K895" s="4" t="s">
        <v>2448</v>
      </c>
      <c r="L895" s="48" t="str">
        <f t="shared" si="26"/>
        <v>OC1873</v>
      </c>
      <c r="M895" s="47" t="str">
        <f t="shared" si="27"/>
        <v>HOSPITALES GENERALES</v>
      </c>
    </row>
    <row r="896" spans="1:13" x14ac:dyDescent="0.25">
      <c r="A896" s="38">
        <v>43840</v>
      </c>
      <c r="B896" s="39" t="s">
        <v>1526</v>
      </c>
      <c r="C896" s="45" t="s">
        <v>3300</v>
      </c>
      <c r="D896" s="49" t="s">
        <v>444</v>
      </c>
      <c r="E896" s="40">
        <v>5004337</v>
      </c>
      <c r="F896" s="39" t="s">
        <v>268</v>
      </c>
      <c r="G896" s="41">
        <v>1733</v>
      </c>
      <c r="H896" s="42">
        <v>1116</v>
      </c>
      <c r="I896" s="39" t="s">
        <v>445</v>
      </c>
      <c r="J896" s="39" t="s">
        <v>446</v>
      </c>
      <c r="K896" s="39" t="s">
        <v>2448</v>
      </c>
      <c r="L896" s="47" t="str">
        <f t="shared" si="26"/>
        <v>OC5671</v>
      </c>
      <c r="M896" s="47" t="str">
        <f t="shared" si="27"/>
        <v>HOSPITALES GENERALES</v>
      </c>
    </row>
    <row r="897" spans="1:13" x14ac:dyDescent="0.25">
      <c r="A897" s="10">
        <v>43840</v>
      </c>
      <c r="B897" s="4" t="s">
        <v>1527</v>
      </c>
      <c r="C897" s="46" t="s">
        <v>3301</v>
      </c>
      <c r="D897" s="50" t="s">
        <v>444</v>
      </c>
      <c r="E897" s="26">
        <v>5044366</v>
      </c>
      <c r="F897" s="4" t="s">
        <v>1512</v>
      </c>
      <c r="G897" s="43">
        <v>34</v>
      </c>
      <c r="H897" s="44">
        <v>1016</v>
      </c>
      <c r="I897" s="4" t="s">
        <v>445</v>
      </c>
      <c r="J897" s="4" t="s">
        <v>446</v>
      </c>
      <c r="K897" s="4" t="s">
        <v>2447</v>
      </c>
      <c r="L897" s="48" t="str">
        <f t="shared" si="26"/>
        <v>OC5426</v>
      </c>
      <c r="M897" s="47" t="str">
        <f t="shared" si="27"/>
        <v>HOSPITALES GENERALES</v>
      </c>
    </row>
    <row r="898" spans="1:13" x14ac:dyDescent="0.25">
      <c r="A898" s="38">
        <v>43840</v>
      </c>
      <c r="B898" s="39" t="s">
        <v>1528</v>
      </c>
      <c r="C898" s="45" t="s">
        <v>3302</v>
      </c>
      <c r="D898" s="49" t="s">
        <v>444</v>
      </c>
      <c r="E898" s="40">
        <v>5004337</v>
      </c>
      <c r="F898" s="39" t="s">
        <v>268</v>
      </c>
      <c r="G898" s="41">
        <v>144</v>
      </c>
      <c r="H898" s="42">
        <v>167</v>
      </c>
      <c r="I898" s="39" t="s">
        <v>445</v>
      </c>
      <c r="J898" s="39" t="s">
        <v>446</v>
      </c>
      <c r="K898" s="39" t="s">
        <v>2448</v>
      </c>
      <c r="L898" s="47" t="str">
        <f t="shared" si="26"/>
        <v>OC2439</v>
      </c>
      <c r="M898" s="47" t="str">
        <f t="shared" si="27"/>
        <v>HOSPITALES GENERALES</v>
      </c>
    </row>
    <row r="899" spans="1:13" x14ac:dyDescent="0.25">
      <c r="A899" s="10">
        <v>43840</v>
      </c>
      <c r="B899" s="4" t="s">
        <v>1529</v>
      </c>
      <c r="C899" s="46" t="s">
        <v>3303</v>
      </c>
      <c r="D899" s="50" t="s">
        <v>444</v>
      </c>
      <c r="E899" s="26">
        <v>5003235</v>
      </c>
      <c r="F899" s="4" t="s">
        <v>363</v>
      </c>
      <c r="G899" s="43">
        <v>640</v>
      </c>
      <c r="H899" s="44">
        <v>780</v>
      </c>
      <c r="I899" s="4" t="s">
        <v>445</v>
      </c>
      <c r="J899" s="4" t="s">
        <v>446</v>
      </c>
      <c r="K899" s="4" t="s">
        <v>2448</v>
      </c>
      <c r="L899" s="48" t="str">
        <f t="shared" si="26"/>
        <v>OC2575</v>
      </c>
      <c r="M899" s="47" t="str">
        <f t="shared" si="27"/>
        <v>HOSPITALES GENERALES</v>
      </c>
    </row>
    <row r="900" spans="1:13" x14ac:dyDescent="0.25">
      <c r="A900" s="38">
        <v>43840</v>
      </c>
      <c r="B900" s="39" t="s">
        <v>1530</v>
      </c>
      <c r="C900" s="45" t="s">
        <v>3304</v>
      </c>
      <c r="D900" s="49" t="s">
        <v>444</v>
      </c>
      <c r="E900" s="40">
        <v>5005715</v>
      </c>
      <c r="F900" s="39" t="s">
        <v>1477</v>
      </c>
      <c r="G900" s="41">
        <v>269</v>
      </c>
      <c r="H900" s="42">
        <v>1221</v>
      </c>
      <c r="I900" s="39" t="s">
        <v>445</v>
      </c>
      <c r="J900" s="39" t="s">
        <v>446</v>
      </c>
      <c r="K900" s="39" t="s">
        <v>256</v>
      </c>
      <c r="L900" s="47" t="str">
        <f t="shared" si="26"/>
        <v>OC9204</v>
      </c>
      <c r="M900" s="47" t="str">
        <f t="shared" si="27"/>
        <v>HOSPITALES GENERALES</v>
      </c>
    </row>
    <row r="901" spans="1:13" x14ac:dyDescent="0.25">
      <c r="A901" s="10">
        <v>43840</v>
      </c>
      <c r="B901" s="4" t="s">
        <v>1531</v>
      </c>
      <c r="C901" s="46" t="s">
        <v>3305</v>
      </c>
      <c r="D901" s="50" t="s">
        <v>444</v>
      </c>
      <c r="E901" s="26">
        <v>5003235</v>
      </c>
      <c r="F901" s="4" t="s">
        <v>363</v>
      </c>
      <c r="G901" s="43">
        <v>104</v>
      </c>
      <c r="H901" s="44">
        <v>214</v>
      </c>
      <c r="I901" s="4" t="s">
        <v>445</v>
      </c>
      <c r="J901" s="4" t="s">
        <v>446</v>
      </c>
      <c r="K901" s="4" t="s">
        <v>2448</v>
      </c>
      <c r="L901" s="48" t="str">
        <f t="shared" si="26"/>
        <v>OC5677</v>
      </c>
      <c r="M901" s="47" t="str">
        <f t="shared" si="27"/>
        <v>HOSPITALES GENERALES</v>
      </c>
    </row>
    <row r="902" spans="1:13" x14ac:dyDescent="0.25">
      <c r="A902" s="38">
        <v>43840</v>
      </c>
      <c r="B902" s="39" t="s">
        <v>1532</v>
      </c>
      <c r="C902" s="45" t="s">
        <v>3306</v>
      </c>
      <c r="D902" s="49" t="s">
        <v>444</v>
      </c>
      <c r="E902" s="40">
        <v>9009345</v>
      </c>
      <c r="F902" s="39" t="s">
        <v>401</v>
      </c>
      <c r="G902" s="41">
        <v>1200</v>
      </c>
      <c r="H902" s="42">
        <v>1316</v>
      </c>
      <c r="I902" s="39" t="s">
        <v>445</v>
      </c>
      <c r="J902" s="39" t="s">
        <v>446</v>
      </c>
      <c r="K902" s="39" t="s">
        <v>256</v>
      </c>
      <c r="L902" s="47" t="str">
        <f t="shared" si="26"/>
        <v>OC195</v>
      </c>
      <c r="M902" s="47" t="str">
        <f t="shared" si="27"/>
        <v>HOSPITALES GENERALES</v>
      </c>
    </row>
    <row r="903" spans="1:13" x14ac:dyDescent="0.25">
      <c r="A903" s="10">
        <v>43840</v>
      </c>
      <c r="B903" s="4" t="s">
        <v>1533</v>
      </c>
      <c r="C903" s="46" t="s">
        <v>3307</v>
      </c>
      <c r="D903" s="50" t="s">
        <v>444</v>
      </c>
      <c r="E903" s="26">
        <v>5069435</v>
      </c>
      <c r="F903" s="4" t="s">
        <v>1534</v>
      </c>
      <c r="G903" s="43">
        <v>160</v>
      </c>
      <c r="H903" s="44">
        <v>188</v>
      </c>
      <c r="I903" s="4" t="s">
        <v>445</v>
      </c>
      <c r="J903" s="4" t="s">
        <v>446</v>
      </c>
      <c r="K903" s="4" t="s">
        <v>2448</v>
      </c>
      <c r="L903" s="48" t="str">
        <f t="shared" si="26"/>
        <v>OC4646</v>
      </c>
      <c r="M903" s="47" t="str">
        <f t="shared" si="27"/>
        <v>HOSPITALES GENERALES</v>
      </c>
    </row>
    <row r="904" spans="1:13" x14ac:dyDescent="0.25">
      <c r="A904" s="38">
        <v>43840</v>
      </c>
      <c r="B904" s="39" t="s">
        <v>1535</v>
      </c>
      <c r="C904" s="45" t="s">
        <v>3308</v>
      </c>
      <c r="D904" s="49" t="s">
        <v>1536</v>
      </c>
      <c r="E904" s="40">
        <v>5018698</v>
      </c>
      <c r="F904" s="39" t="s">
        <v>805</v>
      </c>
      <c r="G904" s="41">
        <v>8000</v>
      </c>
      <c r="H904" s="42">
        <v>882</v>
      </c>
      <c r="I904" s="39" t="s">
        <v>657</v>
      </c>
      <c r="J904" s="39" t="s">
        <v>658</v>
      </c>
      <c r="K904" s="39" t="s">
        <v>2448</v>
      </c>
      <c r="L904" s="47" t="str">
        <f t="shared" si="26"/>
        <v>OC4256</v>
      </c>
      <c r="M904" s="47" t="str">
        <f t="shared" si="27"/>
        <v>HOSPITALES GENERALES</v>
      </c>
    </row>
    <row r="905" spans="1:13" x14ac:dyDescent="0.25">
      <c r="A905" s="10">
        <v>43840</v>
      </c>
      <c r="B905" s="4" t="s">
        <v>1537</v>
      </c>
      <c r="C905" s="46" t="s">
        <v>3290</v>
      </c>
      <c r="D905" s="50" t="s">
        <v>1536</v>
      </c>
      <c r="E905" s="26">
        <v>5005706</v>
      </c>
      <c r="F905" s="4" t="s">
        <v>826</v>
      </c>
      <c r="G905" s="43">
        <v>75</v>
      </c>
      <c r="H905" s="44">
        <v>547</v>
      </c>
      <c r="I905" s="4" t="s">
        <v>657</v>
      </c>
      <c r="J905" s="4" t="s">
        <v>658</v>
      </c>
      <c r="K905" s="4" t="s">
        <v>2448</v>
      </c>
      <c r="L905" s="48" t="str">
        <f t="shared" si="26"/>
        <v>OC2175</v>
      </c>
      <c r="M905" s="47" t="str">
        <f t="shared" si="27"/>
        <v>HOSPITALES GENERALES</v>
      </c>
    </row>
    <row r="906" spans="1:13" x14ac:dyDescent="0.25">
      <c r="A906" s="38">
        <v>43840</v>
      </c>
      <c r="B906" s="39" t="s">
        <v>1538</v>
      </c>
      <c r="C906" s="45" t="s">
        <v>3309</v>
      </c>
      <c r="D906" s="49" t="s">
        <v>1536</v>
      </c>
      <c r="E906" s="40">
        <v>5002577</v>
      </c>
      <c r="F906" s="39" t="s">
        <v>803</v>
      </c>
      <c r="G906" s="41">
        <v>96</v>
      </c>
      <c r="H906" s="42">
        <v>528</v>
      </c>
      <c r="I906" s="39" t="s">
        <v>657</v>
      </c>
      <c r="J906" s="39" t="s">
        <v>658</v>
      </c>
      <c r="K906" s="39" t="s">
        <v>2448</v>
      </c>
      <c r="L906" s="47" t="str">
        <f t="shared" si="26"/>
        <v>OC9024</v>
      </c>
      <c r="M906" s="47" t="str">
        <f t="shared" si="27"/>
        <v>HOSPITALES GENERALES</v>
      </c>
    </row>
    <row r="907" spans="1:13" x14ac:dyDescent="0.25">
      <c r="A907" s="10">
        <v>43840</v>
      </c>
      <c r="B907" s="4" t="s">
        <v>1539</v>
      </c>
      <c r="C907" s="46" t="s">
        <v>3310</v>
      </c>
      <c r="D907" s="50" t="s">
        <v>1536</v>
      </c>
      <c r="E907" s="26">
        <v>5004695</v>
      </c>
      <c r="F907" s="4" t="s">
        <v>785</v>
      </c>
      <c r="G907" s="43">
        <v>160</v>
      </c>
      <c r="H907" s="44">
        <v>352</v>
      </c>
      <c r="I907" s="4" t="s">
        <v>657</v>
      </c>
      <c r="J907" s="4" t="s">
        <v>658</v>
      </c>
      <c r="K907" s="4" t="s">
        <v>2448</v>
      </c>
      <c r="L907" s="48" t="str">
        <f t="shared" ref="L907:M970" si="28">LEFT(C907,FIND("-",C907,1)-1)</f>
        <v>OC9207</v>
      </c>
      <c r="M907" s="47" t="str">
        <f t="shared" ref="M907:M970" si="29">IF(LEFT(D907,1)="H","HOSPITALES GENERALES","PROGRAMAS DE SALUD")</f>
        <v>HOSPITALES GENERALES</v>
      </c>
    </row>
    <row r="908" spans="1:13" x14ac:dyDescent="0.25">
      <c r="A908" s="38">
        <v>43840</v>
      </c>
      <c r="B908" s="39" t="s">
        <v>1540</v>
      </c>
      <c r="C908" s="45" t="s">
        <v>3311</v>
      </c>
      <c r="D908" s="49" t="s">
        <v>1536</v>
      </c>
      <c r="E908" s="40">
        <v>5003235</v>
      </c>
      <c r="F908" s="39" t="s">
        <v>363</v>
      </c>
      <c r="G908" s="41">
        <v>760</v>
      </c>
      <c r="H908" s="42">
        <v>206</v>
      </c>
      <c r="I908" s="39" t="s">
        <v>657</v>
      </c>
      <c r="J908" s="39" t="s">
        <v>658</v>
      </c>
      <c r="K908" s="39" t="s">
        <v>2448</v>
      </c>
      <c r="L908" s="47" t="str">
        <f t="shared" si="28"/>
        <v>OC6198</v>
      </c>
      <c r="M908" s="47" t="str">
        <f t="shared" si="29"/>
        <v>HOSPITALES GENERALES</v>
      </c>
    </row>
    <row r="909" spans="1:13" x14ac:dyDescent="0.25">
      <c r="A909" s="10">
        <v>43840</v>
      </c>
      <c r="B909" s="4" t="s">
        <v>1541</v>
      </c>
      <c r="C909" s="46" t="s">
        <v>2449</v>
      </c>
      <c r="D909" s="50" t="s">
        <v>1536</v>
      </c>
      <c r="E909" s="26">
        <v>5021984</v>
      </c>
      <c r="F909" s="4" t="s">
        <v>1019</v>
      </c>
      <c r="G909" s="43">
        <v>160</v>
      </c>
      <c r="H909" s="44">
        <v>207</v>
      </c>
      <c r="I909" s="4" t="s">
        <v>657</v>
      </c>
      <c r="J909" s="4" t="s">
        <v>658</v>
      </c>
      <c r="K909" s="4" t="s">
        <v>2448</v>
      </c>
      <c r="L909" s="48" t="str">
        <f t="shared" si="28"/>
        <v>OC4887</v>
      </c>
      <c r="M909" s="47" t="str">
        <f t="shared" si="29"/>
        <v>HOSPITALES GENERALES</v>
      </c>
    </row>
    <row r="910" spans="1:13" x14ac:dyDescent="0.25">
      <c r="A910" s="38">
        <v>43840</v>
      </c>
      <c r="B910" s="39" t="s">
        <v>1542</v>
      </c>
      <c r="C910" s="45" t="s">
        <v>3312</v>
      </c>
      <c r="D910" s="49" t="s">
        <v>1536</v>
      </c>
      <c r="E910" s="40">
        <v>5003312</v>
      </c>
      <c r="F910" s="39" t="s">
        <v>833</v>
      </c>
      <c r="G910" s="41">
        <v>1600</v>
      </c>
      <c r="H910" s="42">
        <v>293</v>
      </c>
      <c r="I910" s="39" t="s">
        <v>657</v>
      </c>
      <c r="J910" s="39" t="s">
        <v>658</v>
      </c>
      <c r="K910" s="39" t="s">
        <v>256</v>
      </c>
      <c r="L910" s="47" t="str">
        <f t="shared" si="28"/>
        <v>OC3296</v>
      </c>
      <c r="M910" s="47" t="str">
        <f t="shared" si="29"/>
        <v>HOSPITALES GENERALES</v>
      </c>
    </row>
    <row r="911" spans="1:13" x14ac:dyDescent="0.25">
      <c r="A911" s="10">
        <v>43840</v>
      </c>
      <c r="B911" s="4" t="s">
        <v>1543</v>
      </c>
      <c r="C911" s="46" t="s">
        <v>3313</v>
      </c>
      <c r="D911" s="50" t="s">
        <v>1536</v>
      </c>
      <c r="E911" s="26">
        <v>5005706</v>
      </c>
      <c r="F911" s="4" t="s">
        <v>826</v>
      </c>
      <c r="G911" s="43">
        <v>118</v>
      </c>
      <c r="H911" s="44">
        <v>534</v>
      </c>
      <c r="I911" s="4" t="s">
        <v>657</v>
      </c>
      <c r="J911" s="4" t="s">
        <v>658</v>
      </c>
      <c r="K911" s="4" t="s">
        <v>2447</v>
      </c>
      <c r="L911" s="48" t="str">
        <f t="shared" si="28"/>
        <v>OC1967</v>
      </c>
      <c r="M911" s="47" t="str">
        <f t="shared" si="29"/>
        <v>HOSPITALES GENERALES</v>
      </c>
    </row>
    <row r="912" spans="1:13" x14ac:dyDescent="0.25">
      <c r="A912" s="38">
        <v>43840</v>
      </c>
      <c r="B912" s="39" t="s">
        <v>1544</v>
      </c>
      <c r="C912" s="45" t="s">
        <v>3314</v>
      </c>
      <c r="D912" s="49" t="s">
        <v>1536</v>
      </c>
      <c r="E912" s="40">
        <v>5004919</v>
      </c>
      <c r="F912" s="39" t="s">
        <v>397</v>
      </c>
      <c r="G912" s="41">
        <v>1600</v>
      </c>
      <c r="H912" s="42">
        <v>1484</v>
      </c>
      <c r="I912" s="39" t="s">
        <v>657</v>
      </c>
      <c r="J912" s="39" t="s">
        <v>658</v>
      </c>
      <c r="K912" s="39" t="s">
        <v>2447</v>
      </c>
      <c r="L912" s="47" t="str">
        <f t="shared" si="28"/>
        <v>OC8026</v>
      </c>
      <c r="M912" s="47" t="str">
        <f t="shared" si="29"/>
        <v>HOSPITALES GENERALES</v>
      </c>
    </row>
    <row r="913" spans="1:13" x14ac:dyDescent="0.25">
      <c r="A913" s="10">
        <v>43840</v>
      </c>
      <c r="B913" s="4" t="s">
        <v>1545</v>
      </c>
      <c r="C913" s="46" t="s">
        <v>3315</v>
      </c>
      <c r="D913" s="50" t="s">
        <v>1536</v>
      </c>
      <c r="E913" s="26">
        <v>5006589</v>
      </c>
      <c r="F913" s="4" t="s">
        <v>764</v>
      </c>
      <c r="G913" s="43">
        <v>320</v>
      </c>
      <c r="H913" s="44">
        <v>494</v>
      </c>
      <c r="I913" s="4" t="s">
        <v>657</v>
      </c>
      <c r="J913" s="4" t="s">
        <v>658</v>
      </c>
      <c r="K913" s="4" t="s">
        <v>2448</v>
      </c>
      <c r="L913" s="48" t="str">
        <f t="shared" si="28"/>
        <v>OC1119</v>
      </c>
      <c r="M913" s="47" t="str">
        <f t="shared" si="29"/>
        <v>HOSPITALES GENERALES</v>
      </c>
    </row>
    <row r="914" spans="1:13" x14ac:dyDescent="0.25">
      <c r="A914" s="38">
        <v>43840</v>
      </c>
      <c r="B914" s="39" t="s">
        <v>1546</v>
      </c>
      <c r="C914" s="45" t="s">
        <v>3316</v>
      </c>
      <c r="D914" s="49" t="s">
        <v>1536</v>
      </c>
      <c r="E914" s="40">
        <v>5018688</v>
      </c>
      <c r="F914" s="39" t="s">
        <v>246</v>
      </c>
      <c r="G914" s="41">
        <v>13120</v>
      </c>
      <c r="H914" s="42">
        <v>799</v>
      </c>
      <c r="I914" s="39" t="s">
        <v>657</v>
      </c>
      <c r="J914" s="39" t="s">
        <v>658</v>
      </c>
      <c r="K914" s="39" t="s">
        <v>2447</v>
      </c>
      <c r="L914" s="47" t="str">
        <f t="shared" si="28"/>
        <v>OC9667</v>
      </c>
      <c r="M914" s="47" t="str">
        <f t="shared" si="29"/>
        <v>HOSPITALES GENERALES</v>
      </c>
    </row>
    <row r="915" spans="1:13" x14ac:dyDescent="0.25">
      <c r="A915" s="10">
        <v>43840</v>
      </c>
      <c r="B915" s="4" t="s">
        <v>1547</v>
      </c>
      <c r="C915" s="46" t="s">
        <v>3317</v>
      </c>
      <c r="D915" s="50" t="s">
        <v>1536</v>
      </c>
      <c r="E915" s="26">
        <v>5037617</v>
      </c>
      <c r="F915" s="4" t="s">
        <v>1328</v>
      </c>
      <c r="G915" s="43">
        <v>8000</v>
      </c>
      <c r="H915" s="44">
        <v>1244</v>
      </c>
      <c r="I915" s="4" t="s">
        <v>657</v>
      </c>
      <c r="J915" s="4" t="s">
        <v>658</v>
      </c>
      <c r="K915" s="4" t="s">
        <v>2447</v>
      </c>
      <c r="L915" s="48" t="str">
        <f t="shared" si="28"/>
        <v>OC3235</v>
      </c>
      <c r="M915" s="47" t="str">
        <f t="shared" si="29"/>
        <v>HOSPITALES GENERALES</v>
      </c>
    </row>
    <row r="916" spans="1:13" x14ac:dyDescent="0.25">
      <c r="A916" s="38">
        <v>43840</v>
      </c>
      <c r="B916" s="39" t="s">
        <v>1548</v>
      </c>
      <c r="C916" s="45" t="s">
        <v>3318</v>
      </c>
      <c r="D916" s="49" t="s">
        <v>1536</v>
      </c>
      <c r="E916" s="40">
        <v>5019205</v>
      </c>
      <c r="F916" s="39" t="s">
        <v>557</v>
      </c>
      <c r="G916" s="41">
        <v>16000</v>
      </c>
      <c r="H916" s="42">
        <v>448</v>
      </c>
      <c r="I916" s="39" t="s">
        <v>657</v>
      </c>
      <c r="J916" s="39" t="s">
        <v>658</v>
      </c>
      <c r="K916" s="39" t="s">
        <v>2448</v>
      </c>
      <c r="L916" s="47" t="str">
        <f t="shared" si="28"/>
        <v>OC2353</v>
      </c>
      <c r="M916" s="47" t="str">
        <f t="shared" si="29"/>
        <v>HOSPITALES GENERALES</v>
      </c>
    </row>
    <row r="917" spans="1:13" x14ac:dyDescent="0.25">
      <c r="A917" s="10">
        <v>43840</v>
      </c>
      <c r="B917" s="4" t="s">
        <v>1549</v>
      </c>
      <c r="C917" s="46" t="s">
        <v>3319</v>
      </c>
      <c r="D917" s="50" t="s">
        <v>1536</v>
      </c>
      <c r="E917" s="26">
        <v>5006897</v>
      </c>
      <c r="F917" s="4" t="s">
        <v>242</v>
      </c>
      <c r="G917" s="43">
        <v>1917</v>
      </c>
      <c r="H917" s="44">
        <v>1155</v>
      </c>
      <c r="I917" s="4" t="s">
        <v>657</v>
      </c>
      <c r="J917" s="4" t="s">
        <v>658</v>
      </c>
      <c r="K917" s="4" t="s">
        <v>2448</v>
      </c>
      <c r="L917" s="48" t="str">
        <f t="shared" si="28"/>
        <v>OC7643</v>
      </c>
      <c r="M917" s="47" t="str">
        <f t="shared" si="29"/>
        <v>HOSPITALES GENERALES</v>
      </c>
    </row>
    <row r="918" spans="1:13" x14ac:dyDescent="0.25">
      <c r="A918" s="38">
        <v>43840</v>
      </c>
      <c r="B918" s="39" t="s">
        <v>1550</v>
      </c>
      <c r="C918" s="45" t="s">
        <v>3320</v>
      </c>
      <c r="D918" s="49" t="s">
        <v>1536</v>
      </c>
      <c r="E918" s="40">
        <v>5018654</v>
      </c>
      <c r="F918" s="39" t="s">
        <v>486</v>
      </c>
      <c r="G918" s="41">
        <v>8000</v>
      </c>
      <c r="H918" s="42">
        <v>1430</v>
      </c>
      <c r="I918" s="39" t="s">
        <v>657</v>
      </c>
      <c r="J918" s="39" t="s">
        <v>658</v>
      </c>
      <c r="K918" s="39" t="s">
        <v>2447</v>
      </c>
      <c r="L918" s="47" t="str">
        <f t="shared" si="28"/>
        <v>OC9091</v>
      </c>
      <c r="M918" s="47" t="str">
        <f t="shared" si="29"/>
        <v>HOSPITALES GENERALES</v>
      </c>
    </row>
    <row r="919" spans="1:13" x14ac:dyDescent="0.25">
      <c r="A919" s="10">
        <v>43840</v>
      </c>
      <c r="B919" s="4" t="s">
        <v>1551</v>
      </c>
      <c r="C919" s="46" t="s">
        <v>3321</v>
      </c>
      <c r="D919" s="50" t="s">
        <v>1536</v>
      </c>
      <c r="E919" s="26">
        <v>5005706</v>
      </c>
      <c r="F919" s="4" t="s">
        <v>826</v>
      </c>
      <c r="G919" s="43">
        <v>6080</v>
      </c>
      <c r="H919" s="44">
        <v>1074</v>
      </c>
      <c r="I919" s="4" t="s">
        <v>657</v>
      </c>
      <c r="J919" s="4" t="s">
        <v>658</v>
      </c>
      <c r="K919" s="4" t="s">
        <v>256</v>
      </c>
      <c r="L919" s="48" t="str">
        <f t="shared" si="28"/>
        <v>OC9564</v>
      </c>
      <c r="M919" s="47" t="str">
        <f t="shared" si="29"/>
        <v>HOSPITALES GENERALES</v>
      </c>
    </row>
    <row r="920" spans="1:13" x14ac:dyDescent="0.25">
      <c r="A920" s="38">
        <v>43840</v>
      </c>
      <c r="B920" s="39" t="s">
        <v>1552</v>
      </c>
      <c r="C920" s="45" t="s">
        <v>3322</v>
      </c>
      <c r="D920" s="49" t="s">
        <v>1536</v>
      </c>
      <c r="E920" s="40">
        <v>5005604</v>
      </c>
      <c r="F920" s="39" t="s">
        <v>972</v>
      </c>
      <c r="G920" s="41">
        <v>280</v>
      </c>
      <c r="H920" s="42">
        <v>839</v>
      </c>
      <c r="I920" s="39" t="s">
        <v>657</v>
      </c>
      <c r="J920" s="39" t="s">
        <v>658</v>
      </c>
      <c r="K920" s="39" t="s">
        <v>2447</v>
      </c>
      <c r="L920" s="47" t="str">
        <f t="shared" si="28"/>
        <v>OC6643</v>
      </c>
      <c r="M920" s="47" t="str">
        <f t="shared" si="29"/>
        <v>HOSPITALES GENERALES</v>
      </c>
    </row>
    <row r="921" spans="1:13" x14ac:dyDescent="0.25">
      <c r="A921" s="10">
        <v>43840</v>
      </c>
      <c r="B921" s="4" t="s">
        <v>1553</v>
      </c>
      <c r="C921" s="46" t="s">
        <v>3323</v>
      </c>
      <c r="D921" s="50" t="s">
        <v>1536</v>
      </c>
      <c r="E921" s="26">
        <v>5018747</v>
      </c>
      <c r="F921" s="4" t="s">
        <v>403</v>
      </c>
      <c r="G921" s="43">
        <v>12800</v>
      </c>
      <c r="H921" s="44">
        <v>657</v>
      </c>
      <c r="I921" s="4" t="s">
        <v>657</v>
      </c>
      <c r="J921" s="4" t="s">
        <v>658</v>
      </c>
      <c r="K921" s="4" t="s">
        <v>2448</v>
      </c>
      <c r="L921" s="48" t="str">
        <f t="shared" si="28"/>
        <v>OC4555</v>
      </c>
      <c r="M921" s="47" t="str">
        <f t="shared" si="29"/>
        <v>HOSPITALES GENERALES</v>
      </c>
    </row>
    <row r="922" spans="1:13" x14ac:dyDescent="0.25">
      <c r="A922" s="38">
        <v>43840</v>
      </c>
      <c r="B922" s="39" t="s">
        <v>1554</v>
      </c>
      <c r="C922" s="45" t="s">
        <v>3324</v>
      </c>
      <c r="D922" s="49" t="s">
        <v>1536</v>
      </c>
      <c r="E922" s="40">
        <v>9007757</v>
      </c>
      <c r="F922" s="39" t="s">
        <v>374</v>
      </c>
      <c r="G922" s="41">
        <v>192</v>
      </c>
      <c r="H922" s="42">
        <v>937</v>
      </c>
      <c r="I922" s="39" t="s">
        <v>657</v>
      </c>
      <c r="J922" s="39" t="s">
        <v>658</v>
      </c>
      <c r="K922" s="39" t="s">
        <v>256</v>
      </c>
      <c r="L922" s="47" t="str">
        <f t="shared" si="28"/>
        <v>OC3012</v>
      </c>
      <c r="M922" s="47" t="str">
        <f t="shared" si="29"/>
        <v>HOSPITALES GENERALES</v>
      </c>
    </row>
    <row r="923" spans="1:13" x14ac:dyDescent="0.25">
      <c r="A923" s="10">
        <v>43840</v>
      </c>
      <c r="B923" s="4" t="s">
        <v>1555</v>
      </c>
      <c r="C923" s="46" t="s">
        <v>3325</v>
      </c>
      <c r="D923" s="50" t="s">
        <v>1536</v>
      </c>
      <c r="E923" s="26">
        <v>5003235</v>
      </c>
      <c r="F923" s="4" t="s">
        <v>363</v>
      </c>
      <c r="G923" s="43">
        <v>40</v>
      </c>
      <c r="H923" s="44">
        <v>352</v>
      </c>
      <c r="I923" s="4" t="s">
        <v>657</v>
      </c>
      <c r="J923" s="4" t="s">
        <v>658</v>
      </c>
      <c r="K923" s="4" t="s">
        <v>2448</v>
      </c>
      <c r="L923" s="48" t="str">
        <f t="shared" si="28"/>
        <v>OC4252</v>
      </c>
      <c r="M923" s="47" t="str">
        <f t="shared" si="29"/>
        <v>HOSPITALES GENERALES</v>
      </c>
    </row>
    <row r="924" spans="1:13" x14ac:dyDescent="0.25">
      <c r="A924" s="38">
        <v>43840</v>
      </c>
      <c r="B924" s="39" t="s">
        <v>1556</v>
      </c>
      <c r="C924" s="45" t="s">
        <v>3326</v>
      </c>
      <c r="D924" s="49" t="s">
        <v>1536</v>
      </c>
      <c r="E924" s="40">
        <v>5006897</v>
      </c>
      <c r="F924" s="39" t="s">
        <v>242</v>
      </c>
      <c r="G924" s="41">
        <v>1283</v>
      </c>
      <c r="H924" s="42">
        <v>613</v>
      </c>
      <c r="I924" s="39" t="s">
        <v>657</v>
      </c>
      <c r="J924" s="39" t="s">
        <v>658</v>
      </c>
      <c r="K924" s="39" t="s">
        <v>2448</v>
      </c>
      <c r="L924" s="47" t="str">
        <f t="shared" si="28"/>
        <v>OC5725</v>
      </c>
      <c r="M924" s="47" t="str">
        <f t="shared" si="29"/>
        <v>HOSPITALES GENERALES</v>
      </c>
    </row>
    <row r="925" spans="1:13" x14ac:dyDescent="0.25">
      <c r="A925" s="10">
        <v>43840</v>
      </c>
      <c r="B925" s="4" t="s">
        <v>1557</v>
      </c>
      <c r="C925" s="46" t="s">
        <v>3327</v>
      </c>
      <c r="D925" s="50" t="s">
        <v>1536</v>
      </c>
      <c r="E925" s="26">
        <v>5042007</v>
      </c>
      <c r="F925" s="4" t="s">
        <v>457</v>
      </c>
      <c r="G925" s="43">
        <v>104</v>
      </c>
      <c r="H925" s="44">
        <v>1372</v>
      </c>
      <c r="I925" s="4" t="s">
        <v>657</v>
      </c>
      <c r="J925" s="4" t="s">
        <v>658</v>
      </c>
      <c r="K925" s="4" t="s">
        <v>2448</v>
      </c>
      <c r="L925" s="48" t="str">
        <f t="shared" si="28"/>
        <v>OC7650</v>
      </c>
      <c r="M925" s="47" t="str">
        <f t="shared" si="29"/>
        <v>HOSPITALES GENERALES</v>
      </c>
    </row>
    <row r="926" spans="1:13" x14ac:dyDescent="0.25">
      <c r="A926" s="38">
        <v>43840</v>
      </c>
      <c r="B926" s="39" t="s">
        <v>1558</v>
      </c>
      <c r="C926" s="45" t="s">
        <v>2787</v>
      </c>
      <c r="D926" s="49" t="s">
        <v>1536</v>
      </c>
      <c r="E926" s="40">
        <v>5065262</v>
      </c>
      <c r="F926" s="39" t="s">
        <v>354</v>
      </c>
      <c r="G926" s="41">
        <v>160</v>
      </c>
      <c r="H926" s="42">
        <v>272</v>
      </c>
      <c r="I926" s="39" t="s">
        <v>657</v>
      </c>
      <c r="J926" s="39" t="s">
        <v>658</v>
      </c>
      <c r="K926" s="39" t="s">
        <v>2447</v>
      </c>
      <c r="L926" s="47" t="str">
        <f t="shared" si="28"/>
        <v>OC8848</v>
      </c>
      <c r="M926" s="47" t="str">
        <f t="shared" si="29"/>
        <v>HOSPITALES GENERALES</v>
      </c>
    </row>
    <row r="927" spans="1:13" x14ac:dyDescent="0.25">
      <c r="A927" s="10">
        <v>43840</v>
      </c>
      <c r="B927" s="4" t="s">
        <v>1559</v>
      </c>
      <c r="C927" s="46" t="s">
        <v>3328</v>
      </c>
      <c r="D927" s="50" t="s">
        <v>287</v>
      </c>
      <c r="E927" s="26">
        <v>5044397</v>
      </c>
      <c r="F927" s="4" t="s">
        <v>423</v>
      </c>
      <c r="G927" s="43">
        <v>1600</v>
      </c>
      <c r="H927" s="44">
        <v>1179</v>
      </c>
      <c r="I927" s="4" t="s">
        <v>1560</v>
      </c>
      <c r="J927" s="4" t="s">
        <v>1561</v>
      </c>
      <c r="K927" s="4" t="s">
        <v>2448</v>
      </c>
      <c r="L927" s="48" t="str">
        <f t="shared" si="28"/>
        <v>OC543</v>
      </c>
      <c r="M927" s="47" t="str">
        <f t="shared" si="29"/>
        <v>PROGRAMAS DE SALUD</v>
      </c>
    </row>
    <row r="928" spans="1:13" x14ac:dyDescent="0.25">
      <c r="A928" s="38">
        <v>43840</v>
      </c>
      <c r="B928" s="39" t="s">
        <v>1562</v>
      </c>
      <c r="C928" s="45" t="s">
        <v>3329</v>
      </c>
      <c r="D928" s="49" t="s">
        <v>672</v>
      </c>
      <c r="E928" s="40">
        <v>5045715</v>
      </c>
      <c r="F928" s="39" t="s">
        <v>673</v>
      </c>
      <c r="G928" s="41">
        <v>16</v>
      </c>
      <c r="H928" s="42">
        <v>97</v>
      </c>
      <c r="I928" s="39" t="s">
        <v>445</v>
      </c>
      <c r="J928" s="39" t="s">
        <v>446</v>
      </c>
      <c r="K928" s="39" t="s">
        <v>256</v>
      </c>
      <c r="L928" s="47" t="str">
        <f t="shared" si="28"/>
        <v>OC1032</v>
      </c>
      <c r="M928" s="47" t="str">
        <f t="shared" si="29"/>
        <v>PROGRAMAS DE SALUD</v>
      </c>
    </row>
    <row r="929" spans="1:13" x14ac:dyDescent="0.25">
      <c r="A929" s="10">
        <v>43840</v>
      </c>
      <c r="B929" s="4" t="s">
        <v>1563</v>
      </c>
      <c r="C929" s="46" t="s">
        <v>3330</v>
      </c>
      <c r="D929" s="50" t="s">
        <v>672</v>
      </c>
      <c r="E929" s="26">
        <v>5064217</v>
      </c>
      <c r="F929" s="4" t="s">
        <v>675</v>
      </c>
      <c r="G929" s="43">
        <v>16</v>
      </c>
      <c r="H929" s="44">
        <v>251</v>
      </c>
      <c r="I929" s="4" t="s">
        <v>466</v>
      </c>
      <c r="J929" s="4" t="s">
        <v>467</v>
      </c>
      <c r="K929" s="4" t="s">
        <v>256</v>
      </c>
      <c r="L929" s="48" t="str">
        <f t="shared" si="28"/>
        <v>OC2105</v>
      </c>
      <c r="M929" s="47" t="str">
        <f t="shared" si="29"/>
        <v>PROGRAMAS DE SALUD</v>
      </c>
    </row>
    <row r="930" spans="1:13" x14ac:dyDescent="0.25">
      <c r="A930" s="38">
        <v>43840</v>
      </c>
      <c r="B930" s="39" t="s">
        <v>1564</v>
      </c>
      <c r="C930" s="45" t="s">
        <v>3331</v>
      </c>
      <c r="D930" s="49" t="s">
        <v>672</v>
      </c>
      <c r="E930" s="40">
        <v>5045715</v>
      </c>
      <c r="F930" s="39" t="s">
        <v>673</v>
      </c>
      <c r="G930" s="41">
        <v>8</v>
      </c>
      <c r="H930" s="42">
        <v>233</v>
      </c>
      <c r="I930" s="39" t="s">
        <v>466</v>
      </c>
      <c r="J930" s="39" t="s">
        <v>467</v>
      </c>
      <c r="K930" s="39" t="s">
        <v>2447</v>
      </c>
      <c r="L930" s="47" t="str">
        <f t="shared" si="28"/>
        <v>OC5206</v>
      </c>
      <c r="M930" s="47" t="str">
        <f t="shared" si="29"/>
        <v>PROGRAMAS DE SALUD</v>
      </c>
    </row>
    <row r="931" spans="1:13" x14ac:dyDescent="0.25">
      <c r="A931" s="10">
        <v>43840</v>
      </c>
      <c r="B931" s="4" t="s">
        <v>1565</v>
      </c>
      <c r="C931" s="46" t="s">
        <v>3332</v>
      </c>
      <c r="D931" s="50" t="s">
        <v>1346</v>
      </c>
      <c r="E931" s="26">
        <v>9006601</v>
      </c>
      <c r="F931" s="4" t="s">
        <v>1355</v>
      </c>
      <c r="G931" s="43">
        <v>3</v>
      </c>
      <c r="H931" s="44">
        <v>59</v>
      </c>
      <c r="I931" s="4" t="s">
        <v>589</v>
      </c>
      <c r="J931" s="4" t="s">
        <v>590</v>
      </c>
      <c r="K931" s="4" t="s">
        <v>2448</v>
      </c>
      <c r="L931" s="48" t="str">
        <f t="shared" si="28"/>
        <v>OC6083</v>
      </c>
      <c r="M931" s="47" t="str">
        <f t="shared" si="29"/>
        <v>PROGRAMAS DE SALUD</v>
      </c>
    </row>
    <row r="932" spans="1:13" x14ac:dyDescent="0.25">
      <c r="A932" s="38">
        <v>43840</v>
      </c>
      <c r="B932" s="39" t="s">
        <v>1566</v>
      </c>
      <c r="C932" s="45" t="s">
        <v>3333</v>
      </c>
      <c r="D932" s="49" t="s">
        <v>1346</v>
      </c>
      <c r="E932" s="40">
        <v>5018657</v>
      </c>
      <c r="F932" s="39" t="s">
        <v>1567</v>
      </c>
      <c r="G932" s="41">
        <v>3</v>
      </c>
      <c r="H932" s="42">
        <v>996</v>
      </c>
      <c r="I932" s="39" t="s">
        <v>589</v>
      </c>
      <c r="J932" s="39" t="s">
        <v>590</v>
      </c>
      <c r="K932" s="39" t="s">
        <v>2447</v>
      </c>
      <c r="L932" s="47" t="str">
        <f t="shared" si="28"/>
        <v>OC4620</v>
      </c>
      <c r="M932" s="47" t="str">
        <f t="shared" si="29"/>
        <v>PROGRAMAS DE SALUD</v>
      </c>
    </row>
    <row r="933" spans="1:13" x14ac:dyDescent="0.25">
      <c r="A933" s="10">
        <v>43840</v>
      </c>
      <c r="B933" s="4" t="s">
        <v>1568</v>
      </c>
      <c r="C933" s="46" t="s">
        <v>3334</v>
      </c>
      <c r="D933" s="50" t="s">
        <v>1346</v>
      </c>
      <c r="E933" s="26">
        <v>5067078</v>
      </c>
      <c r="F933" s="4" t="s">
        <v>1569</v>
      </c>
      <c r="G933" s="43">
        <v>3</v>
      </c>
      <c r="H933" s="44">
        <v>636</v>
      </c>
      <c r="I933" s="4" t="s">
        <v>589</v>
      </c>
      <c r="J933" s="4" t="s">
        <v>590</v>
      </c>
      <c r="K933" s="4" t="s">
        <v>256</v>
      </c>
      <c r="L933" s="48" t="str">
        <f t="shared" si="28"/>
        <v>OC3324</v>
      </c>
      <c r="M933" s="47" t="str">
        <f t="shared" si="29"/>
        <v>PROGRAMAS DE SALUD</v>
      </c>
    </row>
    <row r="934" spans="1:13" x14ac:dyDescent="0.25">
      <c r="A934" s="38">
        <v>43840</v>
      </c>
      <c r="B934" s="39" t="s">
        <v>1570</v>
      </c>
      <c r="C934" s="45" t="s">
        <v>3335</v>
      </c>
      <c r="D934" s="49" t="s">
        <v>1346</v>
      </c>
      <c r="E934" s="40">
        <v>5069410</v>
      </c>
      <c r="F934" s="39" t="s">
        <v>1373</v>
      </c>
      <c r="G934" s="41">
        <v>320</v>
      </c>
      <c r="H934" s="42">
        <v>1092</v>
      </c>
      <c r="I934" s="39" t="s">
        <v>589</v>
      </c>
      <c r="J934" s="39" t="s">
        <v>590</v>
      </c>
      <c r="K934" s="39" t="s">
        <v>2447</v>
      </c>
      <c r="L934" s="47" t="str">
        <f t="shared" si="28"/>
        <v>OC5304</v>
      </c>
      <c r="M934" s="47" t="str">
        <f t="shared" si="29"/>
        <v>PROGRAMAS DE SALUD</v>
      </c>
    </row>
    <row r="935" spans="1:13" x14ac:dyDescent="0.25">
      <c r="A935" s="10">
        <v>43840</v>
      </c>
      <c r="B935" s="4" t="s">
        <v>1571</v>
      </c>
      <c r="C935" s="46" t="s">
        <v>3336</v>
      </c>
      <c r="D935" s="50" t="s">
        <v>1346</v>
      </c>
      <c r="E935" s="26">
        <v>9007298</v>
      </c>
      <c r="F935" s="4" t="s">
        <v>1382</v>
      </c>
      <c r="G935" s="43">
        <v>2</v>
      </c>
      <c r="H935" s="44">
        <v>299</v>
      </c>
      <c r="I935" s="4" t="s">
        <v>589</v>
      </c>
      <c r="J935" s="4" t="s">
        <v>590</v>
      </c>
      <c r="K935" s="4" t="s">
        <v>2448</v>
      </c>
      <c r="L935" s="48" t="str">
        <f t="shared" si="28"/>
        <v>OC8217</v>
      </c>
      <c r="M935" s="47" t="str">
        <f t="shared" si="29"/>
        <v>PROGRAMAS DE SALUD</v>
      </c>
    </row>
    <row r="936" spans="1:13" x14ac:dyDescent="0.25">
      <c r="A936" s="38">
        <v>43840</v>
      </c>
      <c r="B936" s="39" t="s">
        <v>1572</v>
      </c>
      <c r="C936" s="45" t="s">
        <v>3337</v>
      </c>
      <c r="D936" s="49" t="s">
        <v>1346</v>
      </c>
      <c r="E936" s="40">
        <v>9014206</v>
      </c>
      <c r="F936" s="39" t="s">
        <v>1573</v>
      </c>
      <c r="G936" s="41">
        <v>2</v>
      </c>
      <c r="H936" s="42">
        <v>446</v>
      </c>
      <c r="I936" s="39" t="s">
        <v>589</v>
      </c>
      <c r="J936" s="39" t="s">
        <v>590</v>
      </c>
      <c r="K936" s="39" t="s">
        <v>2448</v>
      </c>
      <c r="L936" s="47" t="str">
        <f t="shared" si="28"/>
        <v>OC5406</v>
      </c>
      <c r="M936" s="47" t="str">
        <f t="shared" si="29"/>
        <v>PROGRAMAS DE SALUD</v>
      </c>
    </row>
    <row r="937" spans="1:13" x14ac:dyDescent="0.25">
      <c r="A937" s="10">
        <v>43840</v>
      </c>
      <c r="B937" s="4" t="s">
        <v>1574</v>
      </c>
      <c r="C937" s="46" t="s">
        <v>3338</v>
      </c>
      <c r="D937" s="50" t="s">
        <v>1346</v>
      </c>
      <c r="E937" s="26">
        <v>9006588</v>
      </c>
      <c r="F937" s="4" t="s">
        <v>1378</v>
      </c>
      <c r="G937" s="43">
        <v>3</v>
      </c>
      <c r="H937" s="44">
        <v>158</v>
      </c>
      <c r="I937" s="4" t="s">
        <v>589</v>
      </c>
      <c r="J937" s="4" t="s">
        <v>590</v>
      </c>
      <c r="K937" s="4" t="s">
        <v>2447</v>
      </c>
      <c r="L937" s="48" t="str">
        <f t="shared" si="28"/>
        <v>OC6557</v>
      </c>
      <c r="M937" s="47" t="str">
        <f t="shared" si="29"/>
        <v>PROGRAMAS DE SALUD</v>
      </c>
    </row>
    <row r="938" spans="1:13" x14ac:dyDescent="0.25">
      <c r="A938" s="38">
        <v>43840</v>
      </c>
      <c r="B938" s="39" t="s">
        <v>1575</v>
      </c>
      <c r="C938" s="45" t="s">
        <v>3339</v>
      </c>
      <c r="D938" s="49" t="s">
        <v>1346</v>
      </c>
      <c r="E938" s="40">
        <v>5020517</v>
      </c>
      <c r="F938" s="39" t="s">
        <v>1278</v>
      </c>
      <c r="G938" s="41">
        <v>8</v>
      </c>
      <c r="H938" s="42">
        <v>920</v>
      </c>
      <c r="I938" s="39" t="s">
        <v>1560</v>
      </c>
      <c r="J938" s="39" t="s">
        <v>1561</v>
      </c>
      <c r="K938" s="39" t="s">
        <v>2447</v>
      </c>
      <c r="L938" s="47" t="str">
        <f t="shared" si="28"/>
        <v>OC1464</v>
      </c>
      <c r="M938" s="47" t="str">
        <f t="shared" si="29"/>
        <v>PROGRAMAS DE SALUD</v>
      </c>
    </row>
    <row r="939" spans="1:13" x14ac:dyDescent="0.25">
      <c r="A939" s="10">
        <v>43840</v>
      </c>
      <c r="B939" s="4" t="s">
        <v>1576</v>
      </c>
      <c r="C939" s="46" t="s">
        <v>3340</v>
      </c>
      <c r="D939" s="50" t="s">
        <v>1346</v>
      </c>
      <c r="E939" s="26">
        <v>5018971</v>
      </c>
      <c r="F939" s="4" t="s">
        <v>1364</v>
      </c>
      <c r="G939" s="43">
        <v>5</v>
      </c>
      <c r="H939" s="44">
        <v>1376</v>
      </c>
      <c r="I939" s="4" t="s">
        <v>1560</v>
      </c>
      <c r="J939" s="4" t="s">
        <v>1561</v>
      </c>
      <c r="K939" s="4" t="s">
        <v>2447</v>
      </c>
      <c r="L939" s="48" t="str">
        <f t="shared" si="28"/>
        <v>OC2061</v>
      </c>
      <c r="M939" s="47" t="str">
        <f t="shared" si="29"/>
        <v>PROGRAMAS DE SALUD</v>
      </c>
    </row>
    <row r="940" spans="1:13" x14ac:dyDescent="0.25">
      <c r="A940" s="38">
        <v>43840</v>
      </c>
      <c r="B940" s="39" t="s">
        <v>1577</v>
      </c>
      <c r="C940" s="45" t="s">
        <v>3104</v>
      </c>
      <c r="D940" s="49" t="s">
        <v>1346</v>
      </c>
      <c r="E940" s="40">
        <v>9006597</v>
      </c>
      <c r="F940" s="39" t="s">
        <v>1578</v>
      </c>
      <c r="G940" s="41">
        <v>5</v>
      </c>
      <c r="H940" s="42">
        <v>1427</v>
      </c>
      <c r="I940" s="39" t="s">
        <v>1560</v>
      </c>
      <c r="J940" s="39" t="s">
        <v>1561</v>
      </c>
      <c r="K940" s="39" t="s">
        <v>256</v>
      </c>
      <c r="L940" s="47" t="str">
        <f t="shared" si="28"/>
        <v>OC5583</v>
      </c>
      <c r="M940" s="47" t="str">
        <f t="shared" si="29"/>
        <v>PROGRAMAS DE SALUD</v>
      </c>
    </row>
    <row r="941" spans="1:13" x14ac:dyDescent="0.25">
      <c r="A941" s="10">
        <v>43840</v>
      </c>
      <c r="B941" s="4" t="s">
        <v>1579</v>
      </c>
      <c r="C941" s="46" t="s">
        <v>2470</v>
      </c>
      <c r="D941" s="50" t="s">
        <v>1346</v>
      </c>
      <c r="E941" s="26">
        <v>9014131</v>
      </c>
      <c r="F941" s="4" t="s">
        <v>1580</v>
      </c>
      <c r="G941" s="43">
        <v>2</v>
      </c>
      <c r="H941" s="44">
        <v>168</v>
      </c>
      <c r="I941" s="4" t="s">
        <v>1560</v>
      </c>
      <c r="J941" s="4" t="s">
        <v>1561</v>
      </c>
      <c r="K941" s="4" t="s">
        <v>2448</v>
      </c>
      <c r="L941" s="48" t="str">
        <f t="shared" si="28"/>
        <v>OC9160</v>
      </c>
      <c r="M941" s="47" t="str">
        <f t="shared" si="29"/>
        <v>PROGRAMAS DE SALUD</v>
      </c>
    </row>
    <row r="942" spans="1:13" x14ac:dyDescent="0.25">
      <c r="A942" s="38">
        <v>43840</v>
      </c>
      <c r="B942" s="39" t="s">
        <v>1581</v>
      </c>
      <c r="C942" s="45" t="s">
        <v>3341</v>
      </c>
      <c r="D942" s="49" t="s">
        <v>1346</v>
      </c>
      <c r="E942" s="40">
        <v>5019115</v>
      </c>
      <c r="F942" s="39" t="s">
        <v>1582</v>
      </c>
      <c r="G942" s="41">
        <v>3</v>
      </c>
      <c r="H942" s="42">
        <v>1062</v>
      </c>
      <c r="I942" s="39" t="s">
        <v>1560</v>
      </c>
      <c r="J942" s="39" t="s">
        <v>1561</v>
      </c>
      <c r="K942" s="39" t="s">
        <v>2448</v>
      </c>
      <c r="L942" s="47" t="str">
        <f t="shared" si="28"/>
        <v>OC8558</v>
      </c>
      <c r="M942" s="47" t="str">
        <f t="shared" si="29"/>
        <v>PROGRAMAS DE SALUD</v>
      </c>
    </row>
    <row r="943" spans="1:13" x14ac:dyDescent="0.25">
      <c r="A943" s="10">
        <v>43840</v>
      </c>
      <c r="B943" s="4" t="s">
        <v>1583</v>
      </c>
      <c r="C943" s="46" t="s">
        <v>3342</v>
      </c>
      <c r="D943" s="50" t="s">
        <v>1346</v>
      </c>
      <c r="E943" s="26">
        <v>5063730</v>
      </c>
      <c r="F943" s="4" t="s">
        <v>1362</v>
      </c>
      <c r="G943" s="43">
        <v>2</v>
      </c>
      <c r="H943" s="44">
        <v>359</v>
      </c>
      <c r="I943" s="4" t="s">
        <v>1560</v>
      </c>
      <c r="J943" s="4" t="s">
        <v>1561</v>
      </c>
      <c r="K943" s="4" t="s">
        <v>2448</v>
      </c>
      <c r="L943" s="48" t="str">
        <f t="shared" si="28"/>
        <v>OC4243</v>
      </c>
      <c r="M943" s="47" t="str">
        <f t="shared" si="29"/>
        <v>PROGRAMAS DE SALUD</v>
      </c>
    </row>
    <row r="944" spans="1:13" x14ac:dyDescent="0.25">
      <c r="A944" s="38">
        <v>43840</v>
      </c>
      <c r="B944" s="39" t="s">
        <v>1584</v>
      </c>
      <c r="C944" s="45" t="s">
        <v>3343</v>
      </c>
      <c r="D944" s="49" t="s">
        <v>1346</v>
      </c>
      <c r="E944" s="40">
        <v>9007298</v>
      </c>
      <c r="F944" s="39" t="s">
        <v>1382</v>
      </c>
      <c r="G944" s="41">
        <v>3</v>
      </c>
      <c r="H944" s="42">
        <v>705</v>
      </c>
      <c r="I944" s="39" t="s">
        <v>1560</v>
      </c>
      <c r="J944" s="39" t="s">
        <v>1561</v>
      </c>
      <c r="K944" s="39" t="s">
        <v>256</v>
      </c>
      <c r="L944" s="47" t="str">
        <f t="shared" si="28"/>
        <v>OC5663</v>
      </c>
      <c r="M944" s="47" t="str">
        <f t="shared" si="29"/>
        <v>PROGRAMAS DE SALUD</v>
      </c>
    </row>
    <row r="945" spans="1:13" x14ac:dyDescent="0.25">
      <c r="A945" s="10">
        <v>43840</v>
      </c>
      <c r="B945" s="4" t="s">
        <v>1585</v>
      </c>
      <c r="C945" s="46" t="s">
        <v>3344</v>
      </c>
      <c r="D945" s="50" t="s">
        <v>1346</v>
      </c>
      <c r="E945" s="26">
        <v>5022392</v>
      </c>
      <c r="F945" s="4" t="s">
        <v>1349</v>
      </c>
      <c r="G945" s="43">
        <v>5</v>
      </c>
      <c r="H945" s="44">
        <v>1204</v>
      </c>
      <c r="I945" s="4" t="s">
        <v>1560</v>
      </c>
      <c r="J945" s="4" t="s">
        <v>1561</v>
      </c>
      <c r="K945" s="4" t="s">
        <v>2448</v>
      </c>
      <c r="L945" s="48" t="str">
        <f t="shared" si="28"/>
        <v>OC7052</v>
      </c>
      <c r="M945" s="47" t="str">
        <f t="shared" si="29"/>
        <v>PROGRAMAS DE SALUD</v>
      </c>
    </row>
    <row r="946" spans="1:13" x14ac:dyDescent="0.25">
      <c r="A946" s="38">
        <v>43840</v>
      </c>
      <c r="B946" s="39" t="s">
        <v>1586</v>
      </c>
      <c r="C946" s="45" t="s">
        <v>3345</v>
      </c>
      <c r="D946" s="49" t="s">
        <v>1346</v>
      </c>
      <c r="E946" s="40">
        <v>9006595</v>
      </c>
      <c r="F946" s="39" t="s">
        <v>1380</v>
      </c>
      <c r="G946" s="41">
        <v>3</v>
      </c>
      <c r="H946" s="42">
        <v>1403</v>
      </c>
      <c r="I946" s="39" t="s">
        <v>1560</v>
      </c>
      <c r="J946" s="39" t="s">
        <v>1561</v>
      </c>
      <c r="K946" s="39" t="s">
        <v>2448</v>
      </c>
      <c r="L946" s="47" t="str">
        <f t="shared" si="28"/>
        <v>OC2993</v>
      </c>
      <c r="M946" s="47" t="str">
        <f t="shared" si="29"/>
        <v>PROGRAMAS DE SALUD</v>
      </c>
    </row>
    <row r="947" spans="1:13" x14ac:dyDescent="0.25">
      <c r="A947" s="10">
        <v>43840</v>
      </c>
      <c r="B947" s="4" t="s">
        <v>1587</v>
      </c>
      <c r="C947" s="46" t="s">
        <v>3346</v>
      </c>
      <c r="D947" s="50" t="s">
        <v>1346</v>
      </c>
      <c r="E947" s="26">
        <v>9006580</v>
      </c>
      <c r="F947" s="4" t="s">
        <v>1366</v>
      </c>
      <c r="G947" s="43">
        <v>3</v>
      </c>
      <c r="H947" s="44">
        <v>600</v>
      </c>
      <c r="I947" s="4" t="s">
        <v>1560</v>
      </c>
      <c r="J947" s="4" t="s">
        <v>1561</v>
      </c>
      <c r="K947" s="4" t="s">
        <v>2448</v>
      </c>
      <c r="L947" s="48" t="str">
        <f t="shared" si="28"/>
        <v>OC6245</v>
      </c>
      <c r="M947" s="47" t="str">
        <f t="shared" si="29"/>
        <v>PROGRAMAS DE SALUD</v>
      </c>
    </row>
    <row r="948" spans="1:13" x14ac:dyDescent="0.25">
      <c r="A948" s="38">
        <v>43840</v>
      </c>
      <c r="B948" s="39" t="s">
        <v>1588</v>
      </c>
      <c r="C948" s="45" t="s">
        <v>3347</v>
      </c>
      <c r="D948" s="49" t="s">
        <v>1346</v>
      </c>
      <c r="E948" s="40">
        <v>5069410</v>
      </c>
      <c r="F948" s="39" t="s">
        <v>1373</v>
      </c>
      <c r="G948" s="41">
        <v>8</v>
      </c>
      <c r="H948" s="42">
        <v>908</v>
      </c>
      <c r="I948" s="39" t="s">
        <v>1560</v>
      </c>
      <c r="J948" s="39" t="s">
        <v>1561</v>
      </c>
      <c r="K948" s="39" t="s">
        <v>2448</v>
      </c>
      <c r="L948" s="47" t="str">
        <f t="shared" si="28"/>
        <v>OC5255</v>
      </c>
      <c r="M948" s="47" t="str">
        <f t="shared" si="29"/>
        <v>PROGRAMAS DE SALUD</v>
      </c>
    </row>
    <row r="949" spans="1:13" x14ac:dyDescent="0.25">
      <c r="A949" s="10">
        <v>43840</v>
      </c>
      <c r="B949" s="4" t="s">
        <v>1589</v>
      </c>
      <c r="C949" s="46" t="s">
        <v>3348</v>
      </c>
      <c r="D949" s="50" t="s">
        <v>1346</v>
      </c>
      <c r="E949" s="26">
        <v>5039483</v>
      </c>
      <c r="F949" s="4" t="s">
        <v>1590</v>
      </c>
      <c r="G949" s="43">
        <v>6</v>
      </c>
      <c r="H949" s="44">
        <v>391</v>
      </c>
      <c r="I949" s="4" t="s">
        <v>1560</v>
      </c>
      <c r="J949" s="4" t="s">
        <v>1561</v>
      </c>
      <c r="K949" s="4" t="s">
        <v>2448</v>
      </c>
      <c r="L949" s="48" t="str">
        <f t="shared" si="28"/>
        <v>OC8635</v>
      </c>
      <c r="M949" s="47" t="str">
        <f t="shared" si="29"/>
        <v>PROGRAMAS DE SALUD</v>
      </c>
    </row>
    <row r="950" spans="1:13" x14ac:dyDescent="0.25">
      <c r="A950" s="38">
        <v>43840</v>
      </c>
      <c r="B950" s="39" t="s">
        <v>1591</v>
      </c>
      <c r="C950" s="45" t="s">
        <v>3349</v>
      </c>
      <c r="D950" s="49" t="s">
        <v>1346</v>
      </c>
      <c r="E950" s="40">
        <v>5067842</v>
      </c>
      <c r="F950" s="39" t="s">
        <v>1592</v>
      </c>
      <c r="G950" s="41">
        <v>2</v>
      </c>
      <c r="H950" s="42">
        <v>1000</v>
      </c>
      <c r="I950" s="39" t="s">
        <v>1560</v>
      </c>
      <c r="J950" s="39" t="s">
        <v>1561</v>
      </c>
      <c r="K950" s="39" t="s">
        <v>2447</v>
      </c>
      <c r="L950" s="47" t="str">
        <f t="shared" si="28"/>
        <v>OC344</v>
      </c>
      <c r="M950" s="47" t="str">
        <f t="shared" si="29"/>
        <v>PROGRAMAS DE SALUD</v>
      </c>
    </row>
    <row r="951" spans="1:13" x14ac:dyDescent="0.25">
      <c r="A951" s="10">
        <v>43840</v>
      </c>
      <c r="B951" s="4" t="s">
        <v>1593</v>
      </c>
      <c r="C951" s="46" t="s">
        <v>3350</v>
      </c>
      <c r="D951" s="50" t="s">
        <v>1346</v>
      </c>
      <c r="E951" s="26">
        <v>5031940</v>
      </c>
      <c r="F951" s="4" t="s">
        <v>1353</v>
      </c>
      <c r="G951" s="43">
        <v>5</v>
      </c>
      <c r="H951" s="44">
        <v>1472</v>
      </c>
      <c r="I951" s="4" t="s">
        <v>1560</v>
      </c>
      <c r="J951" s="4" t="s">
        <v>1561</v>
      </c>
      <c r="K951" s="4" t="s">
        <v>2448</v>
      </c>
      <c r="L951" s="48" t="str">
        <f t="shared" si="28"/>
        <v>OC722</v>
      </c>
      <c r="M951" s="47" t="str">
        <f t="shared" si="29"/>
        <v>PROGRAMAS DE SALUD</v>
      </c>
    </row>
    <row r="952" spans="1:13" x14ac:dyDescent="0.25">
      <c r="A952" s="38">
        <v>43840</v>
      </c>
      <c r="B952" s="39" t="s">
        <v>1594</v>
      </c>
      <c r="C952" s="45" t="s">
        <v>3351</v>
      </c>
      <c r="D952" s="49" t="s">
        <v>413</v>
      </c>
      <c r="E952" s="40">
        <v>5020830</v>
      </c>
      <c r="F952" s="39" t="s">
        <v>414</v>
      </c>
      <c r="G952" s="41">
        <v>3200</v>
      </c>
      <c r="H952" s="42">
        <v>141</v>
      </c>
      <c r="I952" s="39" t="s">
        <v>1595</v>
      </c>
      <c r="J952" s="39" t="s">
        <v>1596</v>
      </c>
      <c r="K952" s="39" t="s">
        <v>2448</v>
      </c>
      <c r="L952" s="47" t="str">
        <f t="shared" si="28"/>
        <v>OC7636</v>
      </c>
      <c r="M952" s="47" t="str">
        <f t="shared" si="29"/>
        <v>PROGRAMAS DE SALUD</v>
      </c>
    </row>
    <row r="953" spans="1:13" x14ac:dyDescent="0.25">
      <c r="A953" s="10">
        <v>43840</v>
      </c>
      <c r="B953" s="4" t="s">
        <v>1597</v>
      </c>
      <c r="C953" s="46" t="s">
        <v>3352</v>
      </c>
      <c r="D953" s="50" t="s">
        <v>413</v>
      </c>
      <c r="E953" s="26">
        <v>5020830</v>
      </c>
      <c r="F953" s="4" t="s">
        <v>414</v>
      </c>
      <c r="G953" s="43">
        <v>720</v>
      </c>
      <c r="H953" s="44">
        <v>622</v>
      </c>
      <c r="I953" s="4" t="s">
        <v>1189</v>
      </c>
      <c r="J953" s="4" t="s">
        <v>1190</v>
      </c>
      <c r="K953" s="4" t="s">
        <v>2448</v>
      </c>
      <c r="L953" s="48" t="str">
        <f t="shared" si="28"/>
        <v>OC6544</v>
      </c>
      <c r="M953" s="47" t="str">
        <f t="shared" si="29"/>
        <v>PROGRAMAS DE SALUD</v>
      </c>
    </row>
    <row r="954" spans="1:13" x14ac:dyDescent="0.25">
      <c r="A954" s="38">
        <v>43840</v>
      </c>
      <c r="B954" s="39" t="s">
        <v>1598</v>
      </c>
      <c r="C954" s="45" t="s">
        <v>3353</v>
      </c>
      <c r="D954" s="49" t="s">
        <v>428</v>
      </c>
      <c r="E954" s="40">
        <v>5060903</v>
      </c>
      <c r="F954" s="39" t="s">
        <v>1394</v>
      </c>
      <c r="G954" s="41">
        <v>77</v>
      </c>
      <c r="H954" s="42">
        <v>1071</v>
      </c>
      <c r="I954" s="39" t="s">
        <v>1595</v>
      </c>
      <c r="J954" s="39" t="s">
        <v>1596</v>
      </c>
      <c r="K954" s="39" t="s">
        <v>256</v>
      </c>
      <c r="L954" s="47" t="str">
        <f t="shared" si="28"/>
        <v>OC2921</v>
      </c>
      <c r="M954" s="47" t="str">
        <f t="shared" si="29"/>
        <v>PROGRAMAS DE SALUD</v>
      </c>
    </row>
    <row r="955" spans="1:13" x14ac:dyDescent="0.25">
      <c r="A955" s="10">
        <v>43840</v>
      </c>
      <c r="B955" s="4" t="s">
        <v>1599</v>
      </c>
      <c r="C955" s="46" t="s">
        <v>3354</v>
      </c>
      <c r="D955" s="50" t="s">
        <v>428</v>
      </c>
      <c r="E955" s="26">
        <v>5004617</v>
      </c>
      <c r="F955" s="4" t="s">
        <v>435</v>
      </c>
      <c r="G955" s="43">
        <v>672</v>
      </c>
      <c r="H955" s="44">
        <v>821</v>
      </c>
      <c r="I955" s="4" t="s">
        <v>1600</v>
      </c>
      <c r="J955" s="4" t="s">
        <v>1601</v>
      </c>
      <c r="K955" s="4" t="s">
        <v>2448</v>
      </c>
      <c r="L955" s="48" t="str">
        <f t="shared" si="28"/>
        <v>OC1837</v>
      </c>
      <c r="M955" s="47" t="str">
        <f t="shared" si="29"/>
        <v>PROGRAMAS DE SALUD</v>
      </c>
    </row>
    <row r="956" spans="1:13" x14ac:dyDescent="0.25">
      <c r="A956" s="38">
        <v>43840</v>
      </c>
      <c r="B956" s="39" t="s">
        <v>1602</v>
      </c>
      <c r="C956" s="45" t="s">
        <v>3355</v>
      </c>
      <c r="D956" s="49" t="s">
        <v>428</v>
      </c>
      <c r="E956" s="40">
        <v>5066449</v>
      </c>
      <c r="F956" s="39" t="s">
        <v>1388</v>
      </c>
      <c r="G956" s="41">
        <v>1584</v>
      </c>
      <c r="H956" s="42">
        <v>1387</v>
      </c>
      <c r="I956" s="39" t="s">
        <v>1600</v>
      </c>
      <c r="J956" s="39" t="s">
        <v>1601</v>
      </c>
      <c r="K956" s="39" t="s">
        <v>256</v>
      </c>
      <c r="L956" s="47" t="str">
        <f t="shared" si="28"/>
        <v>OC8930</v>
      </c>
      <c r="M956" s="47" t="str">
        <f t="shared" si="29"/>
        <v>PROGRAMAS DE SALUD</v>
      </c>
    </row>
    <row r="957" spans="1:13" x14ac:dyDescent="0.25">
      <c r="A957" s="10">
        <v>43840</v>
      </c>
      <c r="B957" s="4" t="s">
        <v>1603</v>
      </c>
      <c r="C957" s="46" t="s">
        <v>3356</v>
      </c>
      <c r="D957" s="50" t="s">
        <v>428</v>
      </c>
      <c r="E957" s="26">
        <v>5045353</v>
      </c>
      <c r="F957" s="4" t="s">
        <v>1250</v>
      </c>
      <c r="G957" s="43">
        <v>576</v>
      </c>
      <c r="H957" s="44">
        <v>871</v>
      </c>
      <c r="I957" s="4" t="s">
        <v>1600</v>
      </c>
      <c r="J957" s="4" t="s">
        <v>1601</v>
      </c>
      <c r="K957" s="4" t="s">
        <v>2448</v>
      </c>
      <c r="L957" s="48" t="str">
        <f t="shared" si="28"/>
        <v>OC2459</v>
      </c>
      <c r="M957" s="47" t="str">
        <f t="shared" si="29"/>
        <v>PROGRAMAS DE SALUD</v>
      </c>
    </row>
    <row r="958" spans="1:13" x14ac:dyDescent="0.25">
      <c r="A958" s="38">
        <v>43840</v>
      </c>
      <c r="B958" s="39" t="s">
        <v>1604</v>
      </c>
      <c r="C958" s="45" t="s">
        <v>3357</v>
      </c>
      <c r="D958" s="49" t="s">
        <v>428</v>
      </c>
      <c r="E958" s="40">
        <v>5045351</v>
      </c>
      <c r="F958" s="39" t="s">
        <v>1231</v>
      </c>
      <c r="G958" s="41">
        <v>192</v>
      </c>
      <c r="H958" s="42">
        <v>278</v>
      </c>
      <c r="I958" s="39" t="s">
        <v>1600</v>
      </c>
      <c r="J958" s="39" t="s">
        <v>1601</v>
      </c>
      <c r="K958" s="39" t="s">
        <v>2447</v>
      </c>
      <c r="L958" s="47" t="str">
        <f t="shared" si="28"/>
        <v>OC3866</v>
      </c>
      <c r="M958" s="47" t="str">
        <f t="shared" si="29"/>
        <v>PROGRAMAS DE SALUD</v>
      </c>
    </row>
    <row r="959" spans="1:13" x14ac:dyDescent="0.25">
      <c r="A959" s="10">
        <v>43840</v>
      </c>
      <c r="B959" s="4" t="s">
        <v>1605</v>
      </c>
      <c r="C959" s="46" t="s">
        <v>3358</v>
      </c>
      <c r="D959" s="50" t="s">
        <v>428</v>
      </c>
      <c r="E959" s="26">
        <v>5044599</v>
      </c>
      <c r="F959" s="4" t="s">
        <v>976</v>
      </c>
      <c r="G959" s="43">
        <v>192</v>
      </c>
      <c r="H959" s="44">
        <v>1285</v>
      </c>
      <c r="I959" s="4" t="s">
        <v>1600</v>
      </c>
      <c r="J959" s="4" t="s">
        <v>1601</v>
      </c>
      <c r="K959" s="4" t="s">
        <v>256</v>
      </c>
      <c r="L959" s="48" t="str">
        <f t="shared" si="28"/>
        <v>OC3486</v>
      </c>
      <c r="M959" s="47" t="str">
        <f t="shared" si="29"/>
        <v>PROGRAMAS DE SALUD</v>
      </c>
    </row>
    <row r="960" spans="1:13" x14ac:dyDescent="0.25">
      <c r="A960" s="38">
        <v>43840</v>
      </c>
      <c r="B960" s="39" t="s">
        <v>1606</v>
      </c>
      <c r="C960" s="45" t="s">
        <v>3359</v>
      </c>
      <c r="D960" s="49" t="s">
        <v>428</v>
      </c>
      <c r="E960" s="40">
        <v>5044153</v>
      </c>
      <c r="F960" s="39" t="s">
        <v>974</v>
      </c>
      <c r="G960" s="41">
        <v>32</v>
      </c>
      <c r="H960" s="42">
        <v>1274</v>
      </c>
      <c r="I960" s="39" t="s">
        <v>1600</v>
      </c>
      <c r="J960" s="39" t="s">
        <v>1601</v>
      </c>
      <c r="K960" s="39" t="s">
        <v>2448</v>
      </c>
      <c r="L960" s="47" t="str">
        <f t="shared" si="28"/>
        <v>OC8147</v>
      </c>
      <c r="M960" s="47" t="str">
        <f t="shared" si="29"/>
        <v>PROGRAMAS DE SALUD</v>
      </c>
    </row>
    <row r="961" spans="1:13" x14ac:dyDescent="0.25">
      <c r="A961" s="10">
        <v>43840</v>
      </c>
      <c r="B961" s="4" t="s">
        <v>1607</v>
      </c>
      <c r="C961" s="46" t="s">
        <v>3360</v>
      </c>
      <c r="D961" s="50" t="s">
        <v>428</v>
      </c>
      <c r="E961" s="26">
        <v>5044140</v>
      </c>
      <c r="F961" s="4" t="s">
        <v>1254</v>
      </c>
      <c r="G961" s="43">
        <v>864</v>
      </c>
      <c r="H961" s="44">
        <v>1328</v>
      </c>
      <c r="I961" s="4" t="s">
        <v>1600</v>
      </c>
      <c r="J961" s="4" t="s">
        <v>1601</v>
      </c>
      <c r="K961" s="4" t="s">
        <v>2448</v>
      </c>
      <c r="L961" s="48" t="str">
        <f t="shared" si="28"/>
        <v>OC3823</v>
      </c>
      <c r="M961" s="47" t="str">
        <f t="shared" si="29"/>
        <v>PROGRAMAS DE SALUD</v>
      </c>
    </row>
    <row r="962" spans="1:13" x14ac:dyDescent="0.25">
      <c r="A962" s="38">
        <v>43840</v>
      </c>
      <c r="B962" s="39" t="s">
        <v>1608</v>
      </c>
      <c r="C962" s="45" t="s">
        <v>3361</v>
      </c>
      <c r="D962" s="49" t="s">
        <v>428</v>
      </c>
      <c r="E962" s="40">
        <v>5041432</v>
      </c>
      <c r="F962" s="39" t="s">
        <v>1609</v>
      </c>
      <c r="G962" s="41">
        <v>16</v>
      </c>
      <c r="H962" s="42">
        <v>288</v>
      </c>
      <c r="I962" s="39" t="s">
        <v>1600</v>
      </c>
      <c r="J962" s="39" t="s">
        <v>1601</v>
      </c>
      <c r="K962" s="39" t="s">
        <v>256</v>
      </c>
      <c r="L962" s="47" t="str">
        <f t="shared" si="28"/>
        <v>OC1692</v>
      </c>
      <c r="M962" s="47" t="str">
        <f t="shared" si="29"/>
        <v>PROGRAMAS DE SALUD</v>
      </c>
    </row>
    <row r="963" spans="1:13" x14ac:dyDescent="0.25">
      <c r="A963" s="10">
        <v>43840</v>
      </c>
      <c r="B963" s="4" t="s">
        <v>1610</v>
      </c>
      <c r="C963" s="46" t="s">
        <v>3362</v>
      </c>
      <c r="D963" s="50" t="s">
        <v>428</v>
      </c>
      <c r="E963" s="26">
        <v>5006841</v>
      </c>
      <c r="F963" s="4" t="s">
        <v>1264</v>
      </c>
      <c r="G963" s="43">
        <v>320</v>
      </c>
      <c r="H963" s="44">
        <v>1082</v>
      </c>
      <c r="I963" s="4" t="s">
        <v>1600</v>
      </c>
      <c r="J963" s="4" t="s">
        <v>1601</v>
      </c>
      <c r="K963" s="4" t="s">
        <v>2448</v>
      </c>
      <c r="L963" s="48" t="str">
        <f t="shared" si="28"/>
        <v>OC3211</v>
      </c>
      <c r="M963" s="47" t="str">
        <f t="shared" si="29"/>
        <v>PROGRAMAS DE SALUD</v>
      </c>
    </row>
    <row r="964" spans="1:13" x14ac:dyDescent="0.25">
      <c r="A964" s="38">
        <v>43840</v>
      </c>
      <c r="B964" s="39" t="s">
        <v>1611</v>
      </c>
      <c r="C964" s="45" t="s">
        <v>3363</v>
      </c>
      <c r="D964" s="49" t="s">
        <v>428</v>
      </c>
      <c r="E964" s="40">
        <v>5004558</v>
      </c>
      <c r="F964" s="39" t="s">
        <v>1273</v>
      </c>
      <c r="G964" s="41">
        <v>48</v>
      </c>
      <c r="H964" s="42">
        <v>156</v>
      </c>
      <c r="I964" s="39" t="s">
        <v>1600</v>
      </c>
      <c r="J964" s="39" t="s">
        <v>1601</v>
      </c>
      <c r="K964" s="39" t="s">
        <v>2448</v>
      </c>
      <c r="L964" s="47" t="str">
        <f t="shared" si="28"/>
        <v>OC4529</v>
      </c>
      <c r="M964" s="47" t="str">
        <f t="shared" si="29"/>
        <v>PROGRAMAS DE SALUD</v>
      </c>
    </row>
    <row r="965" spans="1:13" x14ac:dyDescent="0.25">
      <c r="A965" s="10">
        <v>43840</v>
      </c>
      <c r="B965" s="4" t="s">
        <v>1612</v>
      </c>
      <c r="C965" s="46" t="s">
        <v>3364</v>
      </c>
      <c r="D965" s="50" t="s">
        <v>428</v>
      </c>
      <c r="E965" s="26">
        <v>9007562</v>
      </c>
      <c r="F965" s="4" t="s">
        <v>979</v>
      </c>
      <c r="G965" s="43">
        <v>288</v>
      </c>
      <c r="H965" s="44">
        <v>379</v>
      </c>
      <c r="I965" s="4" t="s">
        <v>1600</v>
      </c>
      <c r="J965" s="4" t="s">
        <v>1601</v>
      </c>
      <c r="K965" s="4" t="s">
        <v>256</v>
      </c>
      <c r="L965" s="48" t="str">
        <f t="shared" si="28"/>
        <v>OC1108</v>
      </c>
      <c r="M965" s="47" t="str">
        <f t="shared" si="29"/>
        <v>PROGRAMAS DE SALUD</v>
      </c>
    </row>
    <row r="966" spans="1:13" x14ac:dyDescent="0.25">
      <c r="A966" s="38">
        <v>43840</v>
      </c>
      <c r="B966" s="39" t="s">
        <v>1613</v>
      </c>
      <c r="C966" s="45" t="s">
        <v>3114</v>
      </c>
      <c r="D966" s="49" t="s">
        <v>428</v>
      </c>
      <c r="E966" s="40">
        <v>5004617</v>
      </c>
      <c r="F966" s="39" t="s">
        <v>435</v>
      </c>
      <c r="G966" s="41">
        <v>480</v>
      </c>
      <c r="H966" s="42">
        <v>1210</v>
      </c>
      <c r="I966" s="39" t="s">
        <v>1614</v>
      </c>
      <c r="J966" s="39" t="s">
        <v>1615</v>
      </c>
      <c r="K966" s="39" t="s">
        <v>2448</v>
      </c>
      <c r="L966" s="47" t="str">
        <f t="shared" si="28"/>
        <v>OC4392</v>
      </c>
      <c r="M966" s="47" t="str">
        <f t="shared" si="29"/>
        <v>PROGRAMAS DE SALUD</v>
      </c>
    </row>
    <row r="967" spans="1:13" x14ac:dyDescent="0.25">
      <c r="A967" s="10">
        <v>43840</v>
      </c>
      <c r="B967" s="4" t="s">
        <v>1616</v>
      </c>
      <c r="C967" s="46" t="s">
        <v>3365</v>
      </c>
      <c r="D967" s="50" t="s">
        <v>428</v>
      </c>
      <c r="E967" s="26">
        <v>5044140</v>
      </c>
      <c r="F967" s="4" t="s">
        <v>1254</v>
      </c>
      <c r="G967" s="43">
        <v>1440</v>
      </c>
      <c r="H967" s="44">
        <v>585</v>
      </c>
      <c r="I967" s="4" t="s">
        <v>1614</v>
      </c>
      <c r="J967" s="4" t="s">
        <v>1615</v>
      </c>
      <c r="K967" s="4" t="s">
        <v>2447</v>
      </c>
      <c r="L967" s="48" t="str">
        <f t="shared" si="28"/>
        <v>OC5076</v>
      </c>
      <c r="M967" s="47" t="str">
        <f t="shared" si="29"/>
        <v>PROGRAMAS DE SALUD</v>
      </c>
    </row>
    <row r="968" spans="1:13" x14ac:dyDescent="0.25">
      <c r="A968" s="38">
        <v>43840</v>
      </c>
      <c r="B968" s="39" t="s">
        <v>1617</v>
      </c>
      <c r="C968" s="45" t="s">
        <v>3366</v>
      </c>
      <c r="D968" s="49" t="s">
        <v>428</v>
      </c>
      <c r="E968" s="40">
        <v>5044599</v>
      </c>
      <c r="F968" s="39" t="s">
        <v>976</v>
      </c>
      <c r="G968" s="41">
        <v>480</v>
      </c>
      <c r="H968" s="42">
        <v>521</v>
      </c>
      <c r="I968" s="39" t="s">
        <v>1614</v>
      </c>
      <c r="J968" s="39" t="s">
        <v>1615</v>
      </c>
      <c r="K968" s="39" t="s">
        <v>2447</v>
      </c>
      <c r="L968" s="47" t="str">
        <f t="shared" si="28"/>
        <v>OC2661</v>
      </c>
      <c r="M968" s="47" t="str">
        <f t="shared" si="29"/>
        <v>PROGRAMAS DE SALUD</v>
      </c>
    </row>
    <row r="969" spans="1:13" x14ac:dyDescent="0.25">
      <c r="A969" s="10">
        <v>43840</v>
      </c>
      <c r="B969" s="4" t="s">
        <v>1618</v>
      </c>
      <c r="C969" s="46" t="s">
        <v>3367</v>
      </c>
      <c r="D969" s="50" t="s">
        <v>428</v>
      </c>
      <c r="E969" s="26">
        <v>5066449</v>
      </c>
      <c r="F969" s="4" t="s">
        <v>1388</v>
      </c>
      <c r="G969" s="43">
        <v>1872</v>
      </c>
      <c r="H969" s="44">
        <v>1406</v>
      </c>
      <c r="I969" s="4" t="s">
        <v>1614</v>
      </c>
      <c r="J969" s="4" t="s">
        <v>1615</v>
      </c>
      <c r="K969" s="4" t="s">
        <v>2447</v>
      </c>
      <c r="L969" s="48" t="str">
        <f t="shared" si="28"/>
        <v>OC9330</v>
      </c>
      <c r="M969" s="47" t="str">
        <f t="shared" si="29"/>
        <v>PROGRAMAS DE SALUD</v>
      </c>
    </row>
    <row r="970" spans="1:13" x14ac:dyDescent="0.25">
      <c r="A970" s="38">
        <v>43840</v>
      </c>
      <c r="B970" s="39" t="s">
        <v>1619</v>
      </c>
      <c r="C970" s="45" t="s">
        <v>3368</v>
      </c>
      <c r="D970" s="49" t="s">
        <v>428</v>
      </c>
      <c r="E970" s="40">
        <v>9007562</v>
      </c>
      <c r="F970" s="39" t="s">
        <v>979</v>
      </c>
      <c r="G970" s="41">
        <v>384</v>
      </c>
      <c r="H970" s="42">
        <v>270</v>
      </c>
      <c r="I970" s="39" t="s">
        <v>1614</v>
      </c>
      <c r="J970" s="39" t="s">
        <v>1615</v>
      </c>
      <c r="K970" s="39" t="s">
        <v>2447</v>
      </c>
      <c r="L970" s="47" t="str">
        <f t="shared" si="28"/>
        <v>OC8435</v>
      </c>
      <c r="M970" s="47" t="str">
        <f t="shared" si="29"/>
        <v>PROGRAMAS DE SALUD</v>
      </c>
    </row>
    <row r="971" spans="1:13" x14ac:dyDescent="0.25">
      <c r="A971" s="10">
        <v>43840</v>
      </c>
      <c r="B971" s="4" t="s">
        <v>1620</v>
      </c>
      <c r="C971" s="46" t="s">
        <v>3369</v>
      </c>
      <c r="D971" s="50" t="s">
        <v>428</v>
      </c>
      <c r="E971" s="26">
        <v>5044140</v>
      </c>
      <c r="F971" s="4" t="s">
        <v>1254</v>
      </c>
      <c r="G971" s="43">
        <v>288</v>
      </c>
      <c r="H971" s="44">
        <v>1168</v>
      </c>
      <c r="I971" s="4" t="s">
        <v>1614</v>
      </c>
      <c r="J971" s="4" t="s">
        <v>1615</v>
      </c>
      <c r="K971" s="4" t="s">
        <v>2448</v>
      </c>
      <c r="L971" s="48" t="str">
        <f t="shared" ref="L971:M1034" si="30">LEFT(C971,FIND("-",C971,1)-1)</f>
        <v>OC9430</v>
      </c>
      <c r="M971" s="47" t="str">
        <f t="shared" ref="M971:M1034" si="31">IF(LEFT(D971,1)="H","HOSPITALES GENERALES","PROGRAMAS DE SALUD")</f>
        <v>PROGRAMAS DE SALUD</v>
      </c>
    </row>
    <row r="972" spans="1:13" x14ac:dyDescent="0.25">
      <c r="A972" s="38">
        <v>43840</v>
      </c>
      <c r="B972" s="39" t="s">
        <v>1621</v>
      </c>
      <c r="C972" s="45" t="s">
        <v>3370</v>
      </c>
      <c r="D972" s="49" t="s">
        <v>428</v>
      </c>
      <c r="E972" s="40">
        <v>5042024</v>
      </c>
      <c r="F972" s="39" t="s">
        <v>1236</v>
      </c>
      <c r="G972" s="41">
        <v>10</v>
      </c>
      <c r="H972" s="42">
        <v>549</v>
      </c>
      <c r="I972" s="39" t="s">
        <v>1614</v>
      </c>
      <c r="J972" s="39" t="s">
        <v>1615</v>
      </c>
      <c r="K972" s="39" t="s">
        <v>256</v>
      </c>
      <c r="L972" s="47" t="str">
        <f t="shared" si="30"/>
        <v>OC4139</v>
      </c>
      <c r="M972" s="47" t="str">
        <f t="shared" si="31"/>
        <v>PROGRAMAS DE SALUD</v>
      </c>
    </row>
    <row r="973" spans="1:13" x14ac:dyDescent="0.25">
      <c r="A973" s="10">
        <v>43840</v>
      </c>
      <c r="B973" s="4" t="s">
        <v>1622</v>
      </c>
      <c r="C973" s="46" t="s">
        <v>3371</v>
      </c>
      <c r="D973" s="50" t="s">
        <v>428</v>
      </c>
      <c r="E973" s="26">
        <v>5044599</v>
      </c>
      <c r="F973" s="4" t="s">
        <v>976</v>
      </c>
      <c r="G973" s="43">
        <v>96</v>
      </c>
      <c r="H973" s="44">
        <v>1157</v>
      </c>
      <c r="I973" s="4" t="s">
        <v>1614</v>
      </c>
      <c r="J973" s="4" t="s">
        <v>1615</v>
      </c>
      <c r="K973" s="4" t="s">
        <v>2447</v>
      </c>
      <c r="L973" s="48" t="str">
        <f t="shared" si="30"/>
        <v>OC1257</v>
      </c>
      <c r="M973" s="47" t="str">
        <f t="shared" si="31"/>
        <v>PROGRAMAS DE SALUD</v>
      </c>
    </row>
    <row r="974" spans="1:13" x14ac:dyDescent="0.25">
      <c r="A974" s="38">
        <v>43840</v>
      </c>
      <c r="B974" s="39" t="s">
        <v>1623</v>
      </c>
      <c r="C974" s="45" t="s">
        <v>3372</v>
      </c>
      <c r="D974" s="49" t="s">
        <v>428</v>
      </c>
      <c r="E974" s="40">
        <v>5005374</v>
      </c>
      <c r="F974" s="39" t="s">
        <v>1624</v>
      </c>
      <c r="G974" s="41">
        <v>10</v>
      </c>
      <c r="H974" s="42">
        <v>728</v>
      </c>
      <c r="I974" s="39" t="s">
        <v>1614</v>
      </c>
      <c r="J974" s="39" t="s">
        <v>1615</v>
      </c>
      <c r="K974" s="39" t="s">
        <v>2448</v>
      </c>
      <c r="L974" s="47" t="str">
        <f t="shared" si="30"/>
        <v>OC8409</v>
      </c>
      <c r="M974" s="47" t="str">
        <f t="shared" si="31"/>
        <v>PROGRAMAS DE SALUD</v>
      </c>
    </row>
    <row r="975" spans="1:13" x14ac:dyDescent="0.25">
      <c r="A975" s="10">
        <v>43840</v>
      </c>
      <c r="B975" s="4" t="s">
        <v>1625</v>
      </c>
      <c r="C975" s="46" t="s">
        <v>3373</v>
      </c>
      <c r="D975" s="50" t="s">
        <v>428</v>
      </c>
      <c r="E975" s="26">
        <v>5044140</v>
      </c>
      <c r="F975" s="4" t="s">
        <v>1254</v>
      </c>
      <c r="G975" s="43">
        <v>192</v>
      </c>
      <c r="H975" s="44">
        <v>355</v>
      </c>
      <c r="I975" s="4" t="s">
        <v>1614</v>
      </c>
      <c r="J975" s="4" t="s">
        <v>1615</v>
      </c>
      <c r="K975" s="4" t="s">
        <v>256</v>
      </c>
      <c r="L975" s="48" t="str">
        <f t="shared" si="30"/>
        <v>OC2223</v>
      </c>
      <c r="M975" s="47" t="str">
        <f t="shared" si="31"/>
        <v>PROGRAMAS DE SALUD</v>
      </c>
    </row>
    <row r="976" spans="1:13" x14ac:dyDescent="0.25">
      <c r="A976" s="38">
        <v>43840</v>
      </c>
      <c r="B976" s="39" t="s">
        <v>1626</v>
      </c>
      <c r="C976" s="45" t="s">
        <v>3374</v>
      </c>
      <c r="D976" s="49" t="s">
        <v>428</v>
      </c>
      <c r="E976" s="40">
        <v>5003830</v>
      </c>
      <c r="F976" s="39" t="s">
        <v>688</v>
      </c>
      <c r="G976" s="41">
        <v>48</v>
      </c>
      <c r="H976" s="42">
        <v>497</v>
      </c>
      <c r="I976" s="39" t="s">
        <v>1614</v>
      </c>
      <c r="J976" s="39" t="s">
        <v>1615</v>
      </c>
      <c r="K976" s="39" t="s">
        <v>2448</v>
      </c>
      <c r="L976" s="47" t="str">
        <f t="shared" si="30"/>
        <v>OC7315</v>
      </c>
      <c r="M976" s="47" t="str">
        <f t="shared" si="31"/>
        <v>PROGRAMAS DE SALUD</v>
      </c>
    </row>
    <row r="977" spans="1:13" x14ac:dyDescent="0.25">
      <c r="A977" s="10">
        <v>43840</v>
      </c>
      <c r="B977" s="4" t="s">
        <v>1627</v>
      </c>
      <c r="C977" s="46" t="s">
        <v>3375</v>
      </c>
      <c r="D977" s="50" t="s">
        <v>428</v>
      </c>
      <c r="E977" s="26">
        <v>5044140</v>
      </c>
      <c r="F977" s="4" t="s">
        <v>1254</v>
      </c>
      <c r="G977" s="43">
        <v>6048</v>
      </c>
      <c r="H977" s="44">
        <v>1196</v>
      </c>
      <c r="I977" s="4" t="s">
        <v>657</v>
      </c>
      <c r="J977" s="4" t="s">
        <v>658</v>
      </c>
      <c r="K977" s="4" t="s">
        <v>2448</v>
      </c>
      <c r="L977" s="48" t="str">
        <f t="shared" si="30"/>
        <v>OC1459</v>
      </c>
      <c r="M977" s="47" t="str">
        <f t="shared" si="31"/>
        <v>PROGRAMAS DE SALUD</v>
      </c>
    </row>
    <row r="978" spans="1:13" x14ac:dyDescent="0.25">
      <c r="A978" s="38">
        <v>43840</v>
      </c>
      <c r="B978" s="39" t="s">
        <v>1628</v>
      </c>
      <c r="C978" s="45" t="s">
        <v>3376</v>
      </c>
      <c r="D978" s="49" t="s">
        <v>428</v>
      </c>
      <c r="E978" s="40">
        <v>5003959</v>
      </c>
      <c r="F978" s="39" t="s">
        <v>1275</v>
      </c>
      <c r="G978" s="41">
        <v>8</v>
      </c>
      <c r="H978" s="42">
        <v>689</v>
      </c>
      <c r="I978" s="39" t="s">
        <v>657</v>
      </c>
      <c r="J978" s="39" t="s">
        <v>658</v>
      </c>
      <c r="K978" s="39" t="s">
        <v>2448</v>
      </c>
      <c r="L978" s="47" t="str">
        <f t="shared" si="30"/>
        <v>OC5000</v>
      </c>
      <c r="M978" s="47" t="str">
        <f t="shared" si="31"/>
        <v>PROGRAMAS DE SALUD</v>
      </c>
    </row>
    <row r="979" spans="1:13" x14ac:dyDescent="0.25">
      <c r="A979" s="10">
        <v>43840</v>
      </c>
      <c r="B979" s="4" t="s">
        <v>1629</v>
      </c>
      <c r="C979" s="46" t="s">
        <v>3377</v>
      </c>
      <c r="D979" s="50" t="s">
        <v>428</v>
      </c>
      <c r="E979" s="26">
        <v>5066465</v>
      </c>
      <c r="F979" s="4" t="s">
        <v>1258</v>
      </c>
      <c r="G979" s="43">
        <v>128</v>
      </c>
      <c r="H979" s="44">
        <v>594</v>
      </c>
      <c r="I979" s="4" t="s">
        <v>657</v>
      </c>
      <c r="J979" s="4" t="s">
        <v>658</v>
      </c>
      <c r="K979" s="4" t="s">
        <v>2448</v>
      </c>
      <c r="L979" s="48" t="str">
        <f t="shared" si="30"/>
        <v>OC4751</v>
      </c>
      <c r="M979" s="47" t="str">
        <f t="shared" si="31"/>
        <v>PROGRAMAS DE SALUD</v>
      </c>
    </row>
    <row r="980" spans="1:13" x14ac:dyDescent="0.25">
      <c r="A980" s="38">
        <v>43840</v>
      </c>
      <c r="B980" s="39" t="s">
        <v>1630</v>
      </c>
      <c r="C980" s="45" t="s">
        <v>3378</v>
      </c>
      <c r="D980" s="49" t="s">
        <v>428</v>
      </c>
      <c r="E980" s="40">
        <v>5066465</v>
      </c>
      <c r="F980" s="39" t="s">
        <v>1258</v>
      </c>
      <c r="G980" s="41">
        <v>864</v>
      </c>
      <c r="H980" s="42">
        <v>209</v>
      </c>
      <c r="I980" s="39" t="s">
        <v>657</v>
      </c>
      <c r="J980" s="39" t="s">
        <v>658</v>
      </c>
      <c r="K980" s="39" t="s">
        <v>2448</v>
      </c>
      <c r="L980" s="47" t="str">
        <f t="shared" si="30"/>
        <v>OC3130</v>
      </c>
      <c r="M980" s="47" t="str">
        <f t="shared" si="31"/>
        <v>PROGRAMAS DE SALUD</v>
      </c>
    </row>
    <row r="981" spans="1:13" x14ac:dyDescent="0.25">
      <c r="A981" s="10">
        <v>43840</v>
      </c>
      <c r="B981" s="4" t="s">
        <v>1631</v>
      </c>
      <c r="C981" s="46" t="s">
        <v>3379</v>
      </c>
      <c r="D981" s="50" t="s">
        <v>428</v>
      </c>
      <c r="E981" s="26">
        <v>9007562</v>
      </c>
      <c r="F981" s="4" t="s">
        <v>979</v>
      </c>
      <c r="G981" s="43">
        <v>2208</v>
      </c>
      <c r="H981" s="44">
        <v>341</v>
      </c>
      <c r="I981" s="4" t="s">
        <v>657</v>
      </c>
      <c r="J981" s="4" t="s">
        <v>658</v>
      </c>
      <c r="K981" s="4" t="s">
        <v>2448</v>
      </c>
      <c r="L981" s="48" t="str">
        <f t="shared" si="30"/>
        <v>OC2578</v>
      </c>
      <c r="M981" s="47" t="str">
        <f t="shared" si="31"/>
        <v>PROGRAMAS DE SALUD</v>
      </c>
    </row>
    <row r="982" spans="1:13" x14ac:dyDescent="0.25">
      <c r="A982" s="38">
        <v>43840</v>
      </c>
      <c r="B982" s="39" t="s">
        <v>1632</v>
      </c>
      <c r="C982" s="45" t="s">
        <v>3380</v>
      </c>
      <c r="D982" s="49" t="s">
        <v>428</v>
      </c>
      <c r="E982" s="40">
        <v>5045876</v>
      </c>
      <c r="F982" s="39" t="s">
        <v>1633</v>
      </c>
      <c r="G982" s="41">
        <v>2</v>
      </c>
      <c r="H982" s="42">
        <v>607</v>
      </c>
      <c r="I982" s="39" t="s">
        <v>657</v>
      </c>
      <c r="J982" s="39" t="s">
        <v>658</v>
      </c>
      <c r="K982" s="39" t="s">
        <v>2447</v>
      </c>
      <c r="L982" s="47" t="str">
        <f t="shared" si="30"/>
        <v>OC3273</v>
      </c>
      <c r="M982" s="47" t="str">
        <f t="shared" si="31"/>
        <v>PROGRAMAS DE SALUD</v>
      </c>
    </row>
    <row r="983" spans="1:13" x14ac:dyDescent="0.25">
      <c r="A983" s="10">
        <v>43840</v>
      </c>
      <c r="B983" s="4" t="s">
        <v>1634</v>
      </c>
      <c r="C983" s="46" t="s">
        <v>3381</v>
      </c>
      <c r="D983" s="50" t="s">
        <v>428</v>
      </c>
      <c r="E983" s="26">
        <v>5045876</v>
      </c>
      <c r="F983" s="4" t="s">
        <v>1633</v>
      </c>
      <c r="G983" s="43">
        <v>3</v>
      </c>
      <c r="H983" s="44">
        <v>831</v>
      </c>
      <c r="I983" s="4" t="s">
        <v>657</v>
      </c>
      <c r="J983" s="4" t="s">
        <v>658</v>
      </c>
      <c r="K983" s="4" t="s">
        <v>256</v>
      </c>
      <c r="L983" s="48" t="str">
        <f t="shared" si="30"/>
        <v>OC566</v>
      </c>
      <c r="M983" s="47" t="str">
        <f t="shared" si="31"/>
        <v>PROGRAMAS DE SALUD</v>
      </c>
    </row>
    <row r="984" spans="1:13" x14ac:dyDescent="0.25">
      <c r="A984" s="38">
        <v>43840</v>
      </c>
      <c r="B984" s="39" t="s">
        <v>1635</v>
      </c>
      <c r="C984" s="45" t="s">
        <v>2616</v>
      </c>
      <c r="D984" s="49" t="s">
        <v>428</v>
      </c>
      <c r="E984" s="40">
        <v>5003346</v>
      </c>
      <c r="F984" s="39" t="s">
        <v>439</v>
      </c>
      <c r="G984" s="41">
        <v>480</v>
      </c>
      <c r="H984" s="42">
        <v>656</v>
      </c>
      <c r="I984" s="39" t="s">
        <v>657</v>
      </c>
      <c r="J984" s="39" t="s">
        <v>658</v>
      </c>
      <c r="K984" s="39" t="s">
        <v>2448</v>
      </c>
      <c r="L984" s="47" t="str">
        <f t="shared" si="30"/>
        <v>OC7562</v>
      </c>
      <c r="M984" s="47" t="str">
        <f t="shared" si="31"/>
        <v>PROGRAMAS DE SALUD</v>
      </c>
    </row>
    <row r="985" spans="1:13" x14ac:dyDescent="0.25">
      <c r="A985" s="10">
        <v>43840</v>
      </c>
      <c r="B985" s="4" t="s">
        <v>1636</v>
      </c>
      <c r="C985" s="46" t="s">
        <v>2632</v>
      </c>
      <c r="D985" s="50" t="s">
        <v>428</v>
      </c>
      <c r="E985" s="26">
        <v>5045878</v>
      </c>
      <c r="F985" s="4" t="s">
        <v>1226</v>
      </c>
      <c r="G985" s="43">
        <v>10</v>
      </c>
      <c r="H985" s="44">
        <v>1313</v>
      </c>
      <c r="I985" s="4" t="s">
        <v>657</v>
      </c>
      <c r="J985" s="4" t="s">
        <v>658</v>
      </c>
      <c r="K985" s="4" t="s">
        <v>256</v>
      </c>
      <c r="L985" s="48" t="str">
        <f t="shared" si="30"/>
        <v>OC5575</v>
      </c>
      <c r="M985" s="47" t="str">
        <f t="shared" si="31"/>
        <v>PROGRAMAS DE SALUD</v>
      </c>
    </row>
    <row r="986" spans="1:13" x14ac:dyDescent="0.25">
      <c r="A986" s="38">
        <v>43840</v>
      </c>
      <c r="B986" s="39" t="s">
        <v>1637</v>
      </c>
      <c r="C986" s="45" t="s">
        <v>3382</v>
      </c>
      <c r="D986" s="49" t="s">
        <v>428</v>
      </c>
      <c r="E986" s="40">
        <v>5066465</v>
      </c>
      <c r="F986" s="39" t="s">
        <v>1258</v>
      </c>
      <c r="G986" s="41">
        <v>160</v>
      </c>
      <c r="H986" s="42">
        <v>808</v>
      </c>
      <c r="I986" s="39" t="s">
        <v>657</v>
      </c>
      <c r="J986" s="39" t="s">
        <v>658</v>
      </c>
      <c r="K986" s="39" t="s">
        <v>2448</v>
      </c>
      <c r="L986" s="47" t="str">
        <f t="shared" si="30"/>
        <v>OC8412</v>
      </c>
      <c r="M986" s="47" t="str">
        <f t="shared" si="31"/>
        <v>PROGRAMAS DE SALUD</v>
      </c>
    </row>
    <row r="987" spans="1:13" x14ac:dyDescent="0.25">
      <c r="A987" s="10">
        <v>43840</v>
      </c>
      <c r="B987" s="4" t="s">
        <v>1638</v>
      </c>
      <c r="C987" s="46" t="s">
        <v>3383</v>
      </c>
      <c r="D987" s="50" t="s">
        <v>428</v>
      </c>
      <c r="E987" s="26">
        <v>5045353</v>
      </c>
      <c r="F987" s="4" t="s">
        <v>1250</v>
      </c>
      <c r="G987" s="43">
        <v>2400</v>
      </c>
      <c r="H987" s="44">
        <v>1335</v>
      </c>
      <c r="I987" s="4" t="s">
        <v>657</v>
      </c>
      <c r="J987" s="4" t="s">
        <v>658</v>
      </c>
      <c r="K987" s="4" t="s">
        <v>2448</v>
      </c>
      <c r="L987" s="48" t="str">
        <f t="shared" si="30"/>
        <v>OC1286</v>
      </c>
      <c r="M987" s="47" t="str">
        <f t="shared" si="31"/>
        <v>PROGRAMAS DE SALUD</v>
      </c>
    </row>
    <row r="988" spans="1:13" x14ac:dyDescent="0.25">
      <c r="A988" s="38">
        <v>43840</v>
      </c>
      <c r="B988" s="39" t="s">
        <v>1639</v>
      </c>
      <c r="C988" s="45" t="s">
        <v>3384</v>
      </c>
      <c r="D988" s="49" t="s">
        <v>428</v>
      </c>
      <c r="E988" s="40">
        <v>5045351</v>
      </c>
      <c r="F988" s="39" t="s">
        <v>1231</v>
      </c>
      <c r="G988" s="41">
        <v>1632</v>
      </c>
      <c r="H988" s="42">
        <v>17</v>
      </c>
      <c r="I988" s="39" t="s">
        <v>657</v>
      </c>
      <c r="J988" s="39" t="s">
        <v>658</v>
      </c>
      <c r="K988" s="39" t="s">
        <v>2448</v>
      </c>
      <c r="L988" s="47" t="str">
        <f t="shared" si="30"/>
        <v>OC5208</v>
      </c>
      <c r="M988" s="47" t="str">
        <f t="shared" si="31"/>
        <v>PROGRAMAS DE SALUD</v>
      </c>
    </row>
    <row r="989" spans="1:13" x14ac:dyDescent="0.25">
      <c r="A989" s="10">
        <v>43840</v>
      </c>
      <c r="B989" s="4" t="s">
        <v>1640</v>
      </c>
      <c r="C989" s="46" t="s">
        <v>3385</v>
      </c>
      <c r="D989" s="50" t="s">
        <v>428</v>
      </c>
      <c r="E989" s="26">
        <v>5006841</v>
      </c>
      <c r="F989" s="4" t="s">
        <v>1264</v>
      </c>
      <c r="G989" s="43">
        <v>640</v>
      </c>
      <c r="H989" s="44">
        <v>1247</v>
      </c>
      <c r="I989" s="4" t="s">
        <v>657</v>
      </c>
      <c r="J989" s="4" t="s">
        <v>658</v>
      </c>
      <c r="K989" s="4" t="s">
        <v>2447</v>
      </c>
      <c r="L989" s="48" t="str">
        <f t="shared" si="30"/>
        <v>OC2169</v>
      </c>
      <c r="M989" s="47" t="str">
        <f t="shared" si="31"/>
        <v>PROGRAMAS DE SALUD</v>
      </c>
    </row>
    <row r="990" spans="1:13" x14ac:dyDescent="0.25">
      <c r="A990" s="38">
        <v>43840</v>
      </c>
      <c r="B990" s="39" t="s">
        <v>1641</v>
      </c>
      <c r="C990" s="45" t="s">
        <v>3386</v>
      </c>
      <c r="D990" s="49" t="s">
        <v>428</v>
      </c>
      <c r="E990" s="40">
        <v>5006841</v>
      </c>
      <c r="F990" s="39" t="s">
        <v>1264</v>
      </c>
      <c r="G990" s="41">
        <v>320</v>
      </c>
      <c r="H990" s="42">
        <v>158</v>
      </c>
      <c r="I990" s="39" t="s">
        <v>657</v>
      </c>
      <c r="J990" s="39" t="s">
        <v>658</v>
      </c>
      <c r="K990" s="39" t="s">
        <v>2448</v>
      </c>
      <c r="L990" s="47" t="str">
        <f t="shared" si="30"/>
        <v>OC3712</v>
      </c>
      <c r="M990" s="47" t="str">
        <f t="shared" si="31"/>
        <v>PROGRAMAS DE SALUD</v>
      </c>
    </row>
    <row r="991" spans="1:13" x14ac:dyDescent="0.25">
      <c r="A991" s="10">
        <v>43840</v>
      </c>
      <c r="B991" s="4" t="s">
        <v>1642</v>
      </c>
      <c r="C991" s="46" t="s">
        <v>3387</v>
      </c>
      <c r="D991" s="50" t="s">
        <v>428</v>
      </c>
      <c r="E991" s="26">
        <v>5004617</v>
      </c>
      <c r="F991" s="4" t="s">
        <v>435</v>
      </c>
      <c r="G991" s="43">
        <v>2784</v>
      </c>
      <c r="H991" s="44">
        <v>664</v>
      </c>
      <c r="I991" s="4" t="s">
        <v>657</v>
      </c>
      <c r="J991" s="4" t="s">
        <v>658</v>
      </c>
      <c r="K991" s="4" t="s">
        <v>256</v>
      </c>
      <c r="L991" s="48" t="str">
        <f t="shared" si="30"/>
        <v>OC6701</v>
      </c>
      <c r="M991" s="47" t="str">
        <f t="shared" si="31"/>
        <v>PROGRAMAS DE SALUD</v>
      </c>
    </row>
    <row r="992" spans="1:13" x14ac:dyDescent="0.25">
      <c r="A992" s="38">
        <v>43840</v>
      </c>
      <c r="B992" s="39" t="s">
        <v>1643</v>
      </c>
      <c r="C992" s="45" t="s">
        <v>3388</v>
      </c>
      <c r="D992" s="49" t="s">
        <v>428</v>
      </c>
      <c r="E992" s="40">
        <v>5003830</v>
      </c>
      <c r="F992" s="39" t="s">
        <v>688</v>
      </c>
      <c r="G992" s="41">
        <v>112</v>
      </c>
      <c r="H992" s="42">
        <v>848</v>
      </c>
      <c r="I992" s="39" t="s">
        <v>657</v>
      </c>
      <c r="J992" s="39" t="s">
        <v>658</v>
      </c>
      <c r="K992" s="39" t="s">
        <v>2448</v>
      </c>
      <c r="L992" s="47" t="str">
        <f t="shared" si="30"/>
        <v>OC1113</v>
      </c>
      <c r="M992" s="47" t="str">
        <f t="shared" si="31"/>
        <v>PROGRAMAS DE SALUD</v>
      </c>
    </row>
    <row r="993" spans="1:13" x14ac:dyDescent="0.25">
      <c r="A993" s="10">
        <v>43840</v>
      </c>
      <c r="B993" s="4" t="s">
        <v>1644</v>
      </c>
      <c r="C993" s="46" t="s">
        <v>2939</v>
      </c>
      <c r="D993" s="50" t="s">
        <v>428</v>
      </c>
      <c r="E993" s="26">
        <v>5066449</v>
      </c>
      <c r="F993" s="4" t="s">
        <v>1388</v>
      </c>
      <c r="G993" s="43">
        <v>2448</v>
      </c>
      <c r="H993" s="44">
        <v>1191</v>
      </c>
      <c r="I993" s="4" t="s">
        <v>657</v>
      </c>
      <c r="J993" s="4" t="s">
        <v>658</v>
      </c>
      <c r="K993" s="4" t="s">
        <v>2448</v>
      </c>
      <c r="L993" s="48" t="str">
        <f t="shared" si="30"/>
        <v>OC2315</v>
      </c>
      <c r="M993" s="47" t="str">
        <f t="shared" si="31"/>
        <v>PROGRAMAS DE SALUD</v>
      </c>
    </row>
    <row r="994" spans="1:13" x14ac:dyDescent="0.25">
      <c r="A994" s="38">
        <v>43840</v>
      </c>
      <c r="B994" s="39" t="s">
        <v>1645</v>
      </c>
      <c r="C994" s="45" t="s">
        <v>3389</v>
      </c>
      <c r="D994" s="49" t="s">
        <v>428</v>
      </c>
      <c r="E994" s="40">
        <v>5044140</v>
      </c>
      <c r="F994" s="39" t="s">
        <v>1254</v>
      </c>
      <c r="G994" s="41">
        <v>9888</v>
      </c>
      <c r="H994" s="42">
        <v>17</v>
      </c>
      <c r="I994" s="39" t="s">
        <v>492</v>
      </c>
      <c r="J994" s="39" t="s">
        <v>493</v>
      </c>
      <c r="K994" s="39" t="s">
        <v>2448</v>
      </c>
      <c r="L994" s="47" t="str">
        <f t="shared" si="30"/>
        <v>OC1596</v>
      </c>
      <c r="M994" s="47" t="str">
        <f t="shared" si="31"/>
        <v>PROGRAMAS DE SALUD</v>
      </c>
    </row>
    <row r="995" spans="1:13" x14ac:dyDescent="0.25">
      <c r="A995" s="10">
        <v>43840</v>
      </c>
      <c r="B995" s="4" t="s">
        <v>1646</v>
      </c>
      <c r="C995" s="46" t="s">
        <v>3390</v>
      </c>
      <c r="D995" s="50" t="s">
        <v>428</v>
      </c>
      <c r="E995" s="26">
        <v>5044153</v>
      </c>
      <c r="F995" s="4" t="s">
        <v>974</v>
      </c>
      <c r="G995" s="43">
        <v>800</v>
      </c>
      <c r="H995" s="44">
        <v>585</v>
      </c>
      <c r="I995" s="4" t="s">
        <v>492</v>
      </c>
      <c r="J995" s="4" t="s">
        <v>493</v>
      </c>
      <c r="K995" s="4" t="s">
        <v>2448</v>
      </c>
      <c r="L995" s="48" t="str">
        <f t="shared" si="30"/>
        <v>OC1803</v>
      </c>
      <c r="M995" s="47" t="str">
        <f t="shared" si="31"/>
        <v>PROGRAMAS DE SALUD</v>
      </c>
    </row>
    <row r="996" spans="1:13" x14ac:dyDescent="0.25">
      <c r="A996" s="38">
        <v>43840</v>
      </c>
      <c r="B996" s="39" t="s">
        <v>1647</v>
      </c>
      <c r="C996" s="45" t="s">
        <v>3391</v>
      </c>
      <c r="D996" s="49" t="s">
        <v>428</v>
      </c>
      <c r="E996" s="40">
        <v>5066477</v>
      </c>
      <c r="F996" s="39" t="s">
        <v>1238</v>
      </c>
      <c r="G996" s="41">
        <v>4320</v>
      </c>
      <c r="H996" s="42">
        <v>465</v>
      </c>
      <c r="I996" s="39" t="s">
        <v>492</v>
      </c>
      <c r="J996" s="39" t="s">
        <v>493</v>
      </c>
      <c r="K996" s="39" t="s">
        <v>2448</v>
      </c>
      <c r="L996" s="47" t="str">
        <f t="shared" si="30"/>
        <v>OC408</v>
      </c>
      <c r="M996" s="47" t="str">
        <f t="shared" si="31"/>
        <v>PROGRAMAS DE SALUD</v>
      </c>
    </row>
    <row r="997" spans="1:13" x14ac:dyDescent="0.25">
      <c r="A997" s="10">
        <v>43840</v>
      </c>
      <c r="B997" s="4" t="s">
        <v>1648</v>
      </c>
      <c r="C997" s="46" t="s">
        <v>3392</v>
      </c>
      <c r="D997" s="50" t="s">
        <v>428</v>
      </c>
      <c r="E997" s="26">
        <v>5045876</v>
      </c>
      <c r="F997" s="4" t="s">
        <v>1633</v>
      </c>
      <c r="G997" s="43">
        <v>32</v>
      </c>
      <c r="H997" s="44">
        <v>438</v>
      </c>
      <c r="I997" s="4" t="s">
        <v>492</v>
      </c>
      <c r="J997" s="4" t="s">
        <v>493</v>
      </c>
      <c r="K997" s="4" t="s">
        <v>2448</v>
      </c>
      <c r="L997" s="48" t="str">
        <f t="shared" si="30"/>
        <v>OC4845</v>
      </c>
      <c r="M997" s="47" t="str">
        <f t="shared" si="31"/>
        <v>PROGRAMAS DE SALUD</v>
      </c>
    </row>
    <row r="998" spans="1:13" x14ac:dyDescent="0.25">
      <c r="A998" s="38">
        <v>43840</v>
      </c>
      <c r="B998" s="39" t="s">
        <v>1649</v>
      </c>
      <c r="C998" s="45" t="s">
        <v>3393</v>
      </c>
      <c r="D998" s="49" t="s">
        <v>428</v>
      </c>
      <c r="E998" s="40">
        <v>5044599</v>
      </c>
      <c r="F998" s="39" t="s">
        <v>976</v>
      </c>
      <c r="G998" s="41">
        <v>3456</v>
      </c>
      <c r="H998" s="42">
        <v>1003</v>
      </c>
      <c r="I998" s="39" t="s">
        <v>492</v>
      </c>
      <c r="J998" s="39" t="s">
        <v>493</v>
      </c>
      <c r="K998" s="39" t="s">
        <v>2448</v>
      </c>
      <c r="L998" s="47" t="str">
        <f t="shared" si="30"/>
        <v>OC1110</v>
      </c>
      <c r="M998" s="47" t="str">
        <f t="shared" si="31"/>
        <v>PROGRAMAS DE SALUD</v>
      </c>
    </row>
    <row r="999" spans="1:13" x14ac:dyDescent="0.25">
      <c r="A999" s="10">
        <v>43840</v>
      </c>
      <c r="B999" s="4" t="s">
        <v>1650</v>
      </c>
      <c r="C999" s="46" t="s">
        <v>3394</v>
      </c>
      <c r="D999" s="50" t="s">
        <v>428</v>
      </c>
      <c r="E999" s="26">
        <v>5045351</v>
      </c>
      <c r="F999" s="4" t="s">
        <v>1231</v>
      </c>
      <c r="G999" s="43">
        <v>864</v>
      </c>
      <c r="H999" s="44">
        <v>756</v>
      </c>
      <c r="I999" s="4" t="s">
        <v>492</v>
      </c>
      <c r="J999" s="4" t="s">
        <v>493</v>
      </c>
      <c r="K999" s="4" t="s">
        <v>2448</v>
      </c>
      <c r="L999" s="48" t="str">
        <f t="shared" si="30"/>
        <v>OC6568</v>
      </c>
      <c r="M999" s="47" t="str">
        <f t="shared" si="31"/>
        <v>PROGRAMAS DE SALUD</v>
      </c>
    </row>
    <row r="1000" spans="1:13" x14ac:dyDescent="0.25">
      <c r="A1000" s="38">
        <v>43840</v>
      </c>
      <c r="B1000" s="39" t="s">
        <v>1651</v>
      </c>
      <c r="C1000" s="45" t="s">
        <v>3395</v>
      </c>
      <c r="D1000" s="49" t="s">
        <v>428</v>
      </c>
      <c r="E1000" s="40">
        <v>5045351</v>
      </c>
      <c r="F1000" s="39" t="s">
        <v>1231</v>
      </c>
      <c r="G1000" s="41">
        <v>1344</v>
      </c>
      <c r="H1000" s="42">
        <v>343</v>
      </c>
      <c r="I1000" s="39" t="s">
        <v>492</v>
      </c>
      <c r="J1000" s="39" t="s">
        <v>493</v>
      </c>
      <c r="K1000" s="39" t="s">
        <v>2448</v>
      </c>
      <c r="L1000" s="47" t="str">
        <f t="shared" si="30"/>
        <v>OC6757</v>
      </c>
      <c r="M1000" s="47" t="str">
        <f t="shared" si="31"/>
        <v>PROGRAMAS DE SALUD</v>
      </c>
    </row>
    <row r="1001" spans="1:13" x14ac:dyDescent="0.25">
      <c r="A1001" s="10">
        <v>43840</v>
      </c>
      <c r="B1001" s="4" t="s">
        <v>1652</v>
      </c>
      <c r="C1001" s="46" t="s">
        <v>3396</v>
      </c>
      <c r="D1001" s="50" t="s">
        <v>428</v>
      </c>
      <c r="E1001" s="26">
        <v>5045353</v>
      </c>
      <c r="F1001" s="4" t="s">
        <v>1250</v>
      </c>
      <c r="G1001" s="43">
        <v>3072</v>
      </c>
      <c r="H1001" s="44">
        <v>495</v>
      </c>
      <c r="I1001" s="4" t="s">
        <v>492</v>
      </c>
      <c r="J1001" s="4" t="s">
        <v>493</v>
      </c>
      <c r="K1001" s="4" t="s">
        <v>2447</v>
      </c>
      <c r="L1001" s="48" t="str">
        <f t="shared" si="30"/>
        <v>OC4604</v>
      </c>
      <c r="M1001" s="47" t="str">
        <f t="shared" si="31"/>
        <v>PROGRAMAS DE SALUD</v>
      </c>
    </row>
    <row r="1002" spans="1:13" x14ac:dyDescent="0.25">
      <c r="A1002" s="38">
        <v>43840</v>
      </c>
      <c r="B1002" s="39" t="s">
        <v>1653</v>
      </c>
      <c r="C1002" s="45" t="s">
        <v>3234</v>
      </c>
      <c r="D1002" s="49" t="s">
        <v>428</v>
      </c>
      <c r="E1002" s="40">
        <v>5045353</v>
      </c>
      <c r="F1002" s="39" t="s">
        <v>1250</v>
      </c>
      <c r="G1002" s="41">
        <v>288</v>
      </c>
      <c r="H1002" s="42">
        <v>918</v>
      </c>
      <c r="I1002" s="39" t="s">
        <v>492</v>
      </c>
      <c r="J1002" s="39" t="s">
        <v>493</v>
      </c>
      <c r="K1002" s="39" t="s">
        <v>2448</v>
      </c>
      <c r="L1002" s="47" t="str">
        <f t="shared" si="30"/>
        <v>OC5450</v>
      </c>
      <c r="M1002" s="47" t="str">
        <f t="shared" si="31"/>
        <v>PROGRAMAS DE SALUD</v>
      </c>
    </row>
    <row r="1003" spans="1:13" x14ac:dyDescent="0.25">
      <c r="A1003" s="10">
        <v>43840</v>
      </c>
      <c r="B1003" s="4" t="s">
        <v>1654</v>
      </c>
      <c r="C1003" s="46" t="s">
        <v>3397</v>
      </c>
      <c r="D1003" s="50" t="s">
        <v>428</v>
      </c>
      <c r="E1003" s="26">
        <v>5045878</v>
      </c>
      <c r="F1003" s="4" t="s">
        <v>1226</v>
      </c>
      <c r="G1003" s="43">
        <v>16</v>
      </c>
      <c r="H1003" s="44">
        <v>413</v>
      </c>
      <c r="I1003" s="4" t="s">
        <v>492</v>
      </c>
      <c r="J1003" s="4" t="s">
        <v>493</v>
      </c>
      <c r="K1003" s="4" t="s">
        <v>2447</v>
      </c>
      <c r="L1003" s="48" t="str">
        <f t="shared" si="30"/>
        <v>OC5274</v>
      </c>
      <c r="M1003" s="47" t="str">
        <f t="shared" si="31"/>
        <v>PROGRAMAS DE SALUD</v>
      </c>
    </row>
    <row r="1004" spans="1:13" x14ac:dyDescent="0.25">
      <c r="A1004" s="38">
        <v>43840</v>
      </c>
      <c r="B1004" s="39" t="s">
        <v>1655</v>
      </c>
      <c r="C1004" s="45" t="s">
        <v>3398</v>
      </c>
      <c r="D1004" s="49" t="s">
        <v>428</v>
      </c>
      <c r="E1004" s="40">
        <v>5064402</v>
      </c>
      <c r="F1004" s="39" t="s">
        <v>1248</v>
      </c>
      <c r="G1004" s="41">
        <v>16</v>
      </c>
      <c r="H1004" s="42">
        <v>1378</v>
      </c>
      <c r="I1004" s="39" t="s">
        <v>492</v>
      </c>
      <c r="J1004" s="39" t="s">
        <v>493</v>
      </c>
      <c r="K1004" s="39" t="s">
        <v>2447</v>
      </c>
      <c r="L1004" s="47" t="str">
        <f t="shared" si="30"/>
        <v>OC1695</v>
      </c>
      <c r="M1004" s="47" t="str">
        <f t="shared" si="31"/>
        <v>PROGRAMAS DE SALUD</v>
      </c>
    </row>
    <row r="1005" spans="1:13" x14ac:dyDescent="0.25">
      <c r="A1005" s="10">
        <v>43840</v>
      </c>
      <c r="B1005" s="4" t="s">
        <v>1656</v>
      </c>
      <c r="C1005" s="46" t="s">
        <v>2593</v>
      </c>
      <c r="D1005" s="50" t="s">
        <v>428</v>
      </c>
      <c r="E1005" s="26">
        <v>5064402</v>
      </c>
      <c r="F1005" s="4" t="s">
        <v>1248</v>
      </c>
      <c r="G1005" s="43">
        <v>336</v>
      </c>
      <c r="H1005" s="44">
        <v>1437</v>
      </c>
      <c r="I1005" s="4" t="s">
        <v>492</v>
      </c>
      <c r="J1005" s="4" t="s">
        <v>493</v>
      </c>
      <c r="K1005" s="4" t="s">
        <v>2447</v>
      </c>
      <c r="L1005" s="48" t="str">
        <f t="shared" si="30"/>
        <v>OC5055</v>
      </c>
      <c r="M1005" s="47" t="str">
        <f t="shared" si="31"/>
        <v>PROGRAMAS DE SALUD</v>
      </c>
    </row>
    <row r="1006" spans="1:13" x14ac:dyDescent="0.25">
      <c r="A1006" s="38">
        <v>43840</v>
      </c>
      <c r="B1006" s="39" t="s">
        <v>1657</v>
      </c>
      <c r="C1006" s="45" t="s">
        <v>2700</v>
      </c>
      <c r="D1006" s="49" t="s">
        <v>428</v>
      </c>
      <c r="E1006" s="40">
        <v>5066449</v>
      </c>
      <c r="F1006" s="39" t="s">
        <v>1388</v>
      </c>
      <c r="G1006" s="41">
        <v>7632</v>
      </c>
      <c r="H1006" s="42">
        <v>1051</v>
      </c>
      <c r="I1006" s="39" t="s">
        <v>492</v>
      </c>
      <c r="J1006" s="39" t="s">
        <v>493</v>
      </c>
      <c r="K1006" s="39" t="s">
        <v>256</v>
      </c>
      <c r="L1006" s="47" t="str">
        <f t="shared" si="30"/>
        <v>OC3693</v>
      </c>
      <c r="M1006" s="47" t="str">
        <f t="shared" si="31"/>
        <v>PROGRAMAS DE SALUD</v>
      </c>
    </row>
    <row r="1007" spans="1:13" x14ac:dyDescent="0.25">
      <c r="A1007" s="10">
        <v>43840</v>
      </c>
      <c r="B1007" s="4" t="s">
        <v>1658</v>
      </c>
      <c r="C1007" s="46" t="s">
        <v>3399</v>
      </c>
      <c r="D1007" s="50" t="s">
        <v>428</v>
      </c>
      <c r="E1007" s="26">
        <v>5066477</v>
      </c>
      <c r="F1007" s="4" t="s">
        <v>1238</v>
      </c>
      <c r="G1007" s="43">
        <v>11</v>
      </c>
      <c r="H1007" s="44">
        <v>1447</v>
      </c>
      <c r="I1007" s="4" t="s">
        <v>492</v>
      </c>
      <c r="J1007" s="4" t="s">
        <v>493</v>
      </c>
      <c r="K1007" s="4" t="s">
        <v>2448</v>
      </c>
      <c r="L1007" s="48" t="str">
        <f t="shared" si="30"/>
        <v>OC8566</v>
      </c>
      <c r="M1007" s="47" t="str">
        <f t="shared" si="31"/>
        <v>PROGRAMAS DE SALUD</v>
      </c>
    </row>
    <row r="1008" spans="1:13" x14ac:dyDescent="0.25">
      <c r="A1008" s="38">
        <v>43840</v>
      </c>
      <c r="B1008" s="39" t="s">
        <v>1659</v>
      </c>
      <c r="C1008" s="45" t="s">
        <v>3400</v>
      </c>
      <c r="D1008" s="49" t="s">
        <v>428</v>
      </c>
      <c r="E1008" s="40">
        <v>5069632</v>
      </c>
      <c r="F1008" s="39" t="s">
        <v>1218</v>
      </c>
      <c r="G1008" s="41">
        <v>160</v>
      </c>
      <c r="H1008" s="42">
        <v>746</v>
      </c>
      <c r="I1008" s="39" t="s">
        <v>492</v>
      </c>
      <c r="J1008" s="39" t="s">
        <v>493</v>
      </c>
      <c r="K1008" s="39" t="s">
        <v>2447</v>
      </c>
      <c r="L1008" s="47" t="str">
        <f t="shared" si="30"/>
        <v>OC3618</v>
      </c>
      <c r="M1008" s="47" t="str">
        <f t="shared" si="31"/>
        <v>PROGRAMAS DE SALUD</v>
      </c>
    </row>
    <row r="1009" spans="1:13" x14ac:dyDescent="0.25">
      <c r="A1009" s="10">
        <v>43840</v>
      </c>
      <c r="B1009" s="4" t="s">
        <v>1660</v>
      </c>
      <c r="C1009" s="46" t="s">
        <v>3401</v>
      </c>
      <c r="D1009" s="50" t="s">
        <v>428</v>
      </c>
      <c r="E1009" s="26">
        <v>9007562</v>
      </c>
      <c r="F1009" s="4" t="s">
        <v>979</v>
      </c>
      <c r="G1009" s="43">
        <v>3456</v>
      </c>
      <c r="H1009" s="44">
        <v>591</v>
      </c>
      <c r="I1009" s="4" t="s">
        <v>492</v>
      </c>
      <c r="J1009" s="4" t="s">
        <v>493</v>
      </c>
      <c r="K1009" s="4" t="s">
        <v>2447</v>
      </c>
      <c r="L1009" s="48" t="str">
        <f t="shared" si="30"/>
        <v>OC2743</v>
      </c>
      <c r="M1009" s="47" t="str">
        <f t="shared" si="31"/>
        <v>PROGRAMAS DE SALUD</v>
      </c>
    </row>
    <row r="1010" spans="1:13" x14ac:dyDescent="0.25">
      <c r="A1010" s="38">
        <v>43840</v>
      </c>
      <c r="B1010" s="39" t="s">
        <v>1661</v>
      </c>
      <c r="C1010" s="45" t="s">
        <v>3402</v>
      </c>
      <c r="D1010" s="49" t="s">
        <v>428</v>
      </c>
      <c r="E1010" s="40">
        <v>5042024</v>
      </c>
      <c r="F1010" s="39" t="s">
        <v>1236</v>
      </c>
      <c r="G1010" s="41">
        <v>230</v>
      </c>
      <c r="H1010" s="42">
        <v>16</v>
      </c>
      <c r="I1010" s="39" t="s">
        <v>492</v>
      </c>
      <c r="J1010" s="39" t="s">
        <v>493</v>
      </c>
      <c r="K1010" s="39" t="s">
        <v>256</v>
      </c>
      <c r="L1010" s="47" t="str">
        <f t="shared" si="30"/>
        <v>OC6113</v>
      </c>
      <c r="M1010" s="47" t="str">
        <f t="shared" si="31"/>
        <v>PROGRAMAS DE SALUD</v>
      </c>
    </row>
    <row r="1011" spans="1:13" x14ac:dyDescent="0.25">
      <c r="A1011" s="10">
        <v>43840</v>
      </c>
      <c r="B1011" s="4" t="s">
        <v>1662</v>
      </c>
      <c r="C1011" s="46" t="s">
        <v>3403</v>
      </c>
      <c r="D1011" s="50" t="s">
        <v>428</v>
      </c>
      <c r="E1011" s="26">
        <v>5004558</v>
      </c>
      <c r="F1011" s="4" t="s">
        <v>1273</v>
      </c>
      <c r="G1011" s="43">
        <v>144</v>
      </c>
      <c r="H1011" s="44">
        <v>873</v>
      </c>
      <c r="I1011" s="4" t="s">
        <v>492</v>
      </c>
      <c r="J1011" s="4" t="s">
        <v>493</v>
      </c>
      <c r="K1011" s="4" t="s">
        <v>2448</v>
      </c>
      <c r="L1011" s="48" t="str">
        <f t="shared" si="30"/>
        <v>OC9913</v>
      </c>
      <c r="M1011" s="47" t="str">
        <f t="shared" si="31"/>
        <v>PROGRAMAS DE SALUD</v>
      </c>
    </row>
    <row r="1012" spans="1:13" x14ac:dyDescent="0.25">
      <c r="A1012" s="38">
        <v>43840</v>
      </c>
      <c r="B1012" s="39" t="s">
        <v>1663</v>
      </c>
      <c r="C1012" s="45" t="s">
        <v>3404</v>
      </c>
      <c r="D1012" s="49" t="s">
        <v>428</v>
      </c>
      <c r="E1012" s="40">
        <v>5066477</v>
      </c>
      <c r="F1012" s="39" t="s">
        <v>1238</v>
      </c>
      <c r="G1012" s="41">
        <v>421</v>
      </c>
      <c r="H1012" s="42">
        <v>1195</v>
      </c>
      <c r="I1012" s="39" t="s">
        <v>492</v>
      </c>
      <c r="J1012" s="39" t="s">
        <v>493</v>
      </c>
      <c r="K1012" s="39" t="s">
        <v>2448</v>
      </c>
      <c r="L1012" s="47" t="str">
        <f t="shared" si="30"/>
        <v>OC5690</v>
      </c>
      <c r="M1012" s="47" t="str">
        <f t="shared" si="31"/>
        <v>PROGRAMAS DE SALUD</v>
      </c>
    </row>
    <row r="1013" spans="1:13" x14ac:dyDescent="0.25">
      <c r="A1013" s="10">
        <v>43840</v>
      </c>
      <c r="B1013" s="4" t="s">
        <v>1664</v>
      </c>
      <c r="C1013" s="46" t="s">
        <v>3405</v>
      </c>
      <c r="D1013" s="50" t="s">
        <v>428</v>
      </c>
      <c r="E1013" s="26">
        <v>5003668</v>
      </c>
      <c r="F1013" s="4" t="s">
        <v>1241</v>
      </c>
      <c r="G1013" s="43">
        <v>640</v>
      </c>
      <c r="H1013" s="44">
        <v>1483</v>
      </c>
      <c r="I1013" s="4" t="s">
        <v>492</v>
      </c>
      <c r="J1013" s="4" t="s">
        <v>493</v>
      </c>
      <c r="K1013" s="4" t="s">
        <v>256</v>
      </c>
      <c r="L1013" s="48" t="str">
        <f t="shared" si="30"/>
        <v>OC2229</v>
      </c>
      <c r="M1013" s="47" t="str">
        <f t="shared" si="31"/>
        <v>PROGRAMAS DE SALUD</v>
      </c>
    </row>
    <row r="1014" spans="1:13" x14ac:dyDescent="0.25">
      <c r="A1014" s="38">
        <v>43840</v>
      </c>
      <c r="B1014" s="39" t="s">
        <v>1665</v>
      </c>
      <c r="C1014" s="45" t="s">
        <v>3406</v>
      </c>
      <c r="D1014" s="49" t="s">
        <v>428</v>
      </c>
      <c r="E1014" s="40">
        <v>5002151</v>
      </c>
      <c r="F1014" s="39" t="s">
        <v>1666</v>
      </c>
      <c r="G1014" s="41">
        <v>16</v>
      </c>
      <c r="H1014" s="42">
        <v>1187</v>
      </c>
      <c r="I1014" s="39" t="s">
        <v>492</v>
      </c>
      <c r="J1014" s="39" t="s">
        <v>493</v>
      </c>
      <c r="K1014" s="39" t="s">
        <v>2448</v>
      </c>
      <c r="L1014" s="47" t="str">
        <f t="shared" si="30"/>
        <v>OC7438</v>
      </c>
      <c r="M1014" s="47" t="str">
        <f t="shared" si="31"/>
        <v>PROGRAMAS DE SALUD</v>
      </c>
    </row>
    <row r="1015" spans="1:13" x14ac:dyDescent="0.25">
      <c r="A1015" s="10">
        <v>43840</v>
      </c>
      <c r="B1015" s="4" t="s">
        <v>1654</v>
      </c>
      <c r="C1015" s="46" t="s">
        <v>3407</v>
      </c>
      <c r="D1015" s="50" t="s">
        <v>428</v>
      </c>
      <c r="E1015" s="26">
        <v>5002715</v>
      </c>
      <c r="F1015" s="4" t="s">
        <v>587</v>
      </c>
      <c r="G1015" s="43">
        <v>272</v>
      </c>
      <c r="H1015" s="44">
        <v>502</v>
      </c>
      <c r="I1015" s="4" t="s">
        <v>492</v>
      </c>
      <c r="J1015" s="4" t="s">
        <v>493</v>
      </c>
      <c r="K1015" s="4" t="s">
        <v>2448</v>
      </c>
      <c r="L1015" s="48" t="str">
        <f t="shared" si="30"/>
        <v>OC7852</v>
      </c>
      <c r="M1015" s="47" t="str">
        <f t="shared" si="31"/>
        <v>PROGRAMAS DE SALUD</v>
      </c>
    </row>
    <row r="1016" spans="1:13" x14ac:dyDescent="0.25">
      <c r="A1016" s="38">
        <v>43840</v>
      </c>
      <c r="B1016" s="39" t="s">
        <v>1667</v>
      </c>
      <c r="C1016" s="45" t="s">
        <v>3408</v>
      </c>
      <c r="D1016" s="49" t="s">
        <v>428</v>
      </c>
      <c r="E1016" s="40">
        <v>5004617</v>
      </c>
      <c r="F1016" s="39" t="s">
        <v>435</v>
      </c>
      <c r="G1016" s="41">
        <v>3840</v>
      </c>
      <c r="H1016" s="42">
        <v>1062</v>
      </c>
      <c r="I1016" s="39" t="s">
        <v>492</v>
      </c>
      <c r="J1016" s="39" t="s">
        <v>493</v>
      </c>
      <c r="K1016" s="39" t="s">
        <v>2447</v>
      </c>
      <c r="L1016" s="47" t="str">
        <f t="shared" si="30"/>
        <v>OC9995</v>
      </c>
      <c r="M1016" s="47" t="str">
        <f t="shared" si="31"/>
        <v>PROGRAMAS DE SALUD</v>
      </c>
    </row>
    <row r="1017" spans="1:13" x14ac:dyDescent="0.25">
      <c r="A1017" s="10">
        <v>43840</v>
      </c>
      <c r="B1017" s="4" t="s">
        <v>1668</v>
      </c>
      <c r="C1017" s="46" t="s">
        <v>3409</v>
      </c>
      <c r="D1017" s="50" t="s">
        <v>428</v>
      </c>
      <c r="E1017" s="26">
        <v>5002715</v>
      </c>
      <c r="F1017" s="4" t="s">
        <v>587</v>
      </c>
      <c r="G1017" s="43">
        <v>224</v>
      </c>
      <c r="H1017" s="44">
        <v>787</v>
      </c>
      <c r="I1017" s="4" t="s">
        <v>492</v>
      </c>
      <c r="J1017" s="4" t="s">
        <v>493</v>
      </c>
      <c r="K1017" s="4" t="s">
        <v>2448</v>
      </c>
      <c r="L1017" s="48" t="str">
        <f t="shared" si="30"/>
        <v>OC201</v>
      </c>
      <c r="M1017" s="47" t="str">
        <f t="shared" si="31"/>
        <v>PROGRAMAS DE SALUD</v>
      </c>
    </row>
    <row r="1018" spans="1:13" x14ac:dyDescent="0.25">
      <c r="A1018" s="38">
        <v>43840</v>
      </c>
      <c r="B1018" s="39" t="s">
        <v>1669</v>
      </c>
      <c r="C1018" s="45" t="s">
        <v>2820</v>
      </c>
      <c r="D1018" s="49" t="s">
        <v>428</v>
      </c>
      <c r="E1018" s="40">
        <v>5005914</v>
      </c>
      <c r="F1018" s="39" t="s">
        <v>1266</v>
      </c>
      <c r="G1018" s="41">
        <v>474</v>
      </c>
      <c r="H1018" s="42">
        <v>731</v>
      </c>
      <c r="I1018" s="39" t="s">
        <v>492</v>
      </c>
      <c r="J1018" s="39" t="s">
        <v>493</v>
      </c>
      <c r="K1018" s="39" t="s">
        <v>2448</v>
      </c>
      <c r="L1018" s="47" t="str">
        <f t="shared" si="30"/>
        <v>OC1582</v>
      </c>
      <c r="M1018" s="47" t="str">
        <f t="shared" si="31"/>
        <v>PROGRAMAS DE SALUD</v>
      </c>
    </row>
    <row r="1019" spans="1:13" x14ac:dyDescent="0.25">
      <c r="A1019" s="10">
        <v>43840</v>
      </c>
      <c r="B1019" s="4" t="s">
        <v>1670</v>
      </c>
      <c r="C1019" s="46" t="s">
        <v>3410</v>
      </c>
      <c r="D1019" s="50" t="s">
        <v>428</v>
      </c>
      <c r="E1019" s="26">
        <v>5003827</v>
      </c>
      <c r="F1019" s="4" t="s">
        <v>690</v>
      </c>
      <c r="G1019" s="43">
        <v>638</v>
      </c>
      <c r="H1019" s="44">
        <v>1208</v>
      </c>
      <c r="I1019" s="4" t="s">
        <v>492</v>
      </c>
      <c r="J1019" s="4" t="s">
        <v>493</v>
      </c>
      <c r="K1019" s="4" t="s">
        <v>256</v>
      </c>
      <c r="L1019" s="48" t="str">
        <f t="shared" si="30"/>
        <v>OC6719</v>
      </c>
      <c r="M1019" s="47" t="str">
        <f t="shared" si="31"/>
        <v>PROGRAMAS DE SALUD</v>
      </c>
    </row>
    <row r="1020" spans="1:13" x14ac:dyDescent="0.25">
      <c r="A1020" s="38">
        <v>43840</v>
      </c>
      <c r="B1020" s="39" t="s">
        <v>1671</v>
      </c>
      <c r="C1020" s="45" t="s">
        <v>3411</v>
      </c>
      <c r="D1020" s="49" t="s">
        <v>428</v>
      </c>
      <c r="E1020" s="40">
        <v>5003830</v>
      </c>
      <c r="F1020" s="39" t="s">
        <v>688</v>
      </c>
      <c r="G1020" s="41">
        <v>112</v>
      </c>
      <c r="H1020" s="42">
        <v>1456</v>
      </c>
      <c r="I1020" s="39" t="s">
        <v>492</v>
      </c>
      <c r="J1020" s="39" t="s">
        <v>493</v>
      </c>
      <c r="K1020" s="39" t="s">
        <v>2448</v>
      </c>
      <c r="L1020" s="47" t="str">
        <f t="shared" si="30"/>
        <v>OC7091</v>
      </c>
      <c r="M1020" s="47" t="str">
        <f t="shared" si="31"/>
        <v>PROGRAMAS DE SALUD</v>
      </c>
    </row>
    <row r="1021" spans="1:13" x14ac:dyDescent="0.25">
      <c r="A1021" s="10">
        <v>43840</v>
      </c>
      <c r="B1021" s="4" t="s">
        <v>1672</v>
      </c>
      <c r="C1021" s="46" t="s">
        <v>3412</v>
      </c>
      <c r="D1021" s="50" t="s">
        <v>428</v>
      </c>
      <c r="E1021" s="26">
        <v>5003830</v>
      </c>
      <c r="F1021" s="4" t="s">
        <v>688</v>
      </c>
      <c r="G1021" s="43">
        <v>16</v>
      </c>
      <c r="H1021" s="44">
        <v>31</v>
      </c>
      <c r="I1021" s="4" t="s">
        <v>492</v>
      </c>
      <c r="J1021" s="4" t="s">
        <v>493</v>
      </c>
      <c r="K1021" s="4" t="s">
        <v>2448</v>
      </c>
      <c r="L1021" s="48" t="str">
        <f t="shared" si="30"/>
        <v>OC2093</v>
      </c>
      <c r="M1021" s="47" t="str">
        <f t="shared" si="31"/>
        <v>PROGRAMAS DE SALUD</v>
      </c>
    </row>
    <row r="1022" spans="1:13" x14ac:dyDescent="0.25">
      <c r="A1022" s="38">
        <v>43840</v>
      </c>
      <c r="B1022" s="39" t="s">
        <v>1673</v>
      </c>
      <c r="C1022" s="45" t="s">
        <v>3413</v>
      </c>
      <c r="D1022" s="49" t="s">
        <v>428</v>
      </c>
      <c r="E1022" s="40">
        <v>5003830</v>
      </c>
      <c r="F1022" s="39" t="s">
        <v>688</v>
      </c>
      <c r="G1022" s="41">
        <v>30</v>
      </c>
      <c r="H1022" s="42">
        <v>831</v>
      </c>
      <c r="I1022" s="39" t="s">
        <v>492</v>
      </c>
      <c r="J1022" s="39" t="s">
        <v>493</v>
      </c>
      <c r="K1022" s="39" t="s">
        <v>2447</v>
      </c>
      <c r="L1022" s="47" t="str">
        <f t="shared" si="30"/>
        <v>OC6274</v>
      </c>
      <c r="M1022" s="47" t="str">
        <f t="shared" si="31"/>
        <v>PROGRAMAS DE SALUD</v>
      </c>
    </row>
    <row r="1023" spans="1:13" x14ac:dyDescent="0.25">
      <c r="A1023" s="10">
        <v>43840</v>
      </c>
      <c r="B1023" s="4" t="s">
        <v>1674</v>
      </c>
      <c r="C1023" s="46" t="s">
        <v>3414</v>
      </c>
      <c r="D1023" s="50" t="s">
        <v>428</v>
      </c>
      <c r="E1023" s="26">
        <v>5004558</v>
      </c>
      <c r="F1023" s="4" t="s">
        <v>1273</v>
      </c>
      <c r="G1023" s="43">
        <v>240</v>
      </c>
      <c r="H1023" s="44">
        <v>1304</v>
      </c>
      <c r="I1023" s="4" t="s">
        <v>492</v>
      </c>
      <c r="J1023" s="4" t="s">
        <v>493</v>
      </c>
      <c r="K1023" s="4" t="s">
        <v>2448</v>
      </c>
      <c r="L1023" s="48" t="str">
        <f t="shared" si="30"/>
        <v>OC8410</v>
      </c>
      <c r="M1023" s="47" t="str">
        <f t="shared" si="31"/>
        <v>PROGRAMAS DE SALUD</v>
      </c>
    </row>
    <row r="1024" spans="1:13" x14ac:dyDescent="0.25">
      <c r="A1024" s="38">
        <v>43840</v>
      </c>
      <c r="B1024" s="39" t="s">
        <v>1675</v>
      </c>
      <c r="C1024" s="45" t="s">
        <v>3415</v>
      </c>
      <c r="D1024" s="49" t="s">
        <v>428</v>
      </c>
      <c r="E1024" s="40">
        <v>5003830</v>
      </c>
      <c r="F1024" s="39" t="s">
        <v>688</v>
      </c>
      <c r="G1024" s="41">
        <v>48</v>
      </c>
      <c r="H1024" s="42">
        <v>972</v>
      </c>
      <c r="I1024" s="39" t="s">
        <v>492</v>
      </c>
      <c r="J1024" s="39" t="s">
        <v>493</v>
      </c>
      <c r="K1024" s="39" t="s">
        <v>2447</v>
      </c>
      <c r="L1024" s="47" t="str">
        <f t="shared" si="30"/>
        <v>OC8</v>
      </c>
      <c r="M1024" s="47" t="str">
        <f t="shared" si="31"/>
        <v>PROGRAMAS DE SALUD</v>
      </c>
    </row>
    <row r="1025" spans="1:13" x14ac:dyDescent="0.25">
      <c r="A1025" s="10">
        <v>43840</v>
      </c>
      <c r="B1025" s="4" t="s">
        <v>1676</v>
      </c>
      <c r="C1025" s="46" t="s">
        <v>3416</v>
      </c>
      <c r="D1025" s="50" t="s">
        <v>428</v>
      </c>
      <c r="E1025" s="26">
        <v>5005612</v>
      </c>
      <c r="F1025" s="4" t="s">
        <v>1243</v>
      </c>
      <c r="G1025" s="43">
        <v>960</v>
      </c>
      <c r="H1025" s="44">
        <v>1149</v>
      </c>
      <c r="I1025" s="4" t="s">
        <v>492</v>
      </c>
      <c r="J1025" s="4" t="s">
        <v>493</v>
      </c>
      <c r="K1025" s="4" t="s">
        <v>2448</v>
      </c>
      <c r="L1025" s="48" t="str">
        <f t="shared" si="30"/>
        <v>OC202</v>
      </c>
      <c r="M1025" s="47" t="str">
        <f t="shared" si="31"/>
        <v>PROGRAMAS DE SALUD</v>
      </c>
    </row>
    <row r="1026" spans="1:13" x14ac:dyDescent="0.25">
      <c r="A1026" s="38">
        <v>43840</v>
      </c>
      <c r="B1026" s="39" t="s">
        <v>1677</v>
      </c>
      <c r="C1026" s="45" t="s">
        <v>3417</v>
      </c>
      <c r="D1026" s="49" t="s">
        <v>428</v>
      </c>
      <c r="E1026" s="40">
        <v>5005551</v>
      </c>
      <c r="F1026" s="39" t="s">
        <v>1678</v>
      </c>
      <c r="G1026" s="41">
        <v>13</v>
      </c>
      <c r="H1026" s="42">
        <v>35</v>
      </c>
      <c r="I1026" s="39" t="s">
        <v>492</v>
      </c>
      <c r="J1026" s="39" t="s">
        <v>493</v>
      </c>
      <c r="K1026" s="39" t="s">
        <v>2448</v>
      </c>
      <c r="L1026" s="47" t="str">
        <f t="shared" si="30"/>
        <v>OC4465</v>
      </c>
      <c r="M1026" s="47" t="str">
        <f t="shared" si="31"/>
        <v>PROGRAMAS DE SALUD</v>
      </c>
    </row>
    <row r="1027" spans="1:13" x14ac:dyDescent="0.25">
      <c r="A1027" s="10">
        <v>43840</v>
      </c>
      <c r="B1027" s="4" t="s">
        <v>1679</v>
      </c>
      <c r="C1027" s="46" t="s">
        <v>3418</v>
      </c>
      <c r="D1027" s="50" t="s">
        <v>428</v>
      </c>
      <c r="E1027" s="26">
        <v>5005374</v>
      </c>
      <c r="F1027" s="4" t="s">
        <v>1624</v>
      </c>
      <c r="G1027" s="43">
        <v>80</v>
      </c>
      <c r="H1027" s="44">
        <v>875</v>
      </c>
      <c r="I1027" s="4" t="s">
        <v>492</v>
      </c>
      <c r="J1027" s="4" t="s">
        <v>493</v>
      </c>
      <c r="K1027" s="4" t="s">
        <v>2448</v>
      </c>
      <c r="L1027" s="48" t="str">
        <f t="shared" si="30"/>
        <v>OC3685</v>
      </c>
      <c r="M1027" s="47" t="str">
        <f t="shared" si="31"/>
        <v>PROGRAMAS DE SALUD</v>
      </c>
    </row>
    <row r="1028" spans="1:13" x14ac:dyDescent="0.25">
      <c r="A1028" s="38">
        <v>43840</v>
      </c>
      <c r="B1028" s="39" t="s">
        <v>1680</v>
      </c>
      <c r="C1028" s="45" t="s">
        <v>3419</v>
      </c>
      <c r="D1028" s="49" t="s">
        <v>428</v>
      </c>
      <c r="E1028" s="40">
        <v>5004530</v>
      </c>
      <c r="F1028" s="39" t="s">
        <v>1681</v>
      </c>
      <c r="G1028" s="41">
        <v>304</v>
      </c>
      <c r="H1028" s="42">
        <v>282</v>
      </c>
      <c r="I1028" s="39" t="s">
        <v>492</v>
      </c>
      <c r="J1028" s="39" t="s">
        <v>493</v>
      </c>
      <c r="K1028" s="39" t="s">
        <v>2447</v>
      </c>
      <c r="L1028" s="47" t="str">
        <f t="shared" si="30"/>
        <v>OC4528</v>
      </c>
      <c r="M1028" s="47" t="str">
        <f t="shared" si="31"/>
        <v>PROGRAMAS DE SALUD</v>
      </c>
    </row>
    <row r="1029" spans="1:13" x14ac:dyDescent="0.25">
      <c r="A1029" s="10">
        <v>43840</v>
      </c>
      <c r="B1029" s="4" t="s">
        <v>1682</v>
      </c>
      <c r="C1029" s="46" t="s">
        <v>3420</v>
      </c>
      <c r="D1029" s="50" t="s">
        <v>428</v>
      </c>
      <c r="E1029" s="26">
        <v>5004530</v>
      </c>
      <c r="F1029" s="4" t="s">
        <v>1681</v>
      </c>
      <c r="G1029" s="43">
        <v>16</v>
      </c>
      <c r="H1029" s="44">
        <v>705</v>
      </c>
      <c r="I1029" s="4" t="s">
        <v>492</v>
      </c>
      <c r="J1029" s="4" t="s">
        <v>493</v>
      </c>
      <c r="K1029" s="4" t="s">
        <v>2447</v>
      </c>
      <c r="L1029" s="48" t="str">
        <f t="shared" si="30"/>
        <v>OC2327</v>
      </c>
      <c r="M1029" s="47" t="str">
        <f t="shared" si="31"/>
        <v>PROGRAMAS DE SALUD</v>
      </c>
    </row>
    <row r="1030" spans="1:13" x14ac:dyDescent="0.25">
      <c r="A1030" s="38">
        <v>43840</v>
      </c>
      <c r="B1030" s="39" t="s">
        <v>1683</v>
      </c>
      <c r="C1030" s="45" t="s">
        <v>3006</v>
      </c>
      <c r="D1030" s="49" t="s">
        <v>428</v>
      </c>
      <c r="E1030" s="40">
        <v>5003830</v>
      </c>
      <c r="F1030" s="39" t="s">
        <v>688</v>
      </c>
      <c r="G1030" s="41">
        <v>48</v>
      </c>
      <c r="H1030" s="42">
        <v>119</v>
      </c>
      <c r="I1030" s="39" t="s">
        <v>492</v>
      </c>
      <c r="J1030" s="39" t="s">
        <v>493</v>
      </c>
      <c r="K1030" s="39" t="s">
        <v>2448</v>
      </c>
      <c r="L1030" s="47" t="str">
        <f t="shared" si="30"/>
        <v>OC6119</v>
      </c>
      <c r="M1030" s="47" t="str">
        <f t="shared" si="31"/>
        <v>PROGRAMAS DE SALUD</v>
      </c>
    </row>
    <row r="1031" spans="1:13" x14ac:dyDescent="0.25">
      <c r="A1031" s="10">
        <v>43840</v>
      </c>
      <c r="B1031" s="4" t="s">
        <v>1684</v>
      </c>
      <c r="C1031" s="46" t="s">
        <v>2679</v>
      </c>
      <c r="D1031" s="50" t="s">
        <v>428</v>
      </c>
      <c r="E1031" s="26">
        <v>5005551</v>
      </c>
      <c r="F1031" s="4" t="s">
        <v>1678</v>
      </c>
      <c r="G1031" s="43">
        <v>3</v>
      </c>
      <c r="H1031" s="44">
        <v>1488</v>
      </c>
      <c r="I1031" s="4" t="s">
        <v>492</v>
      </c>
      <c r="J1031" s="4" t="s">
        <v>493</v>
      </c>
      <c r="K1031" s="4" t="s">
        <v>2448</v>
      </c>
      <c r="L1031" s="48" t="str">
        <f t="shared" si="30"/>
        <v>OC4667</v>
      </c>
      <c r="M1031" s="47" t="str">
        <f t="shared" si="31"/>
        <v>PROGRAMAS DE SALUD</v>
      </c>
    </row>
    <row r="1032" spans="1:13" x14ac:dyDescent="0.25">
      <c r="A1032" s="38">
        <v>43840</v>
      </c>
      <c r="B1032" s="39" t="s">
        <v>1685</v>
      </c>
      <c r="C1032" s="45" t="s">
        <v>3421</v>
      </c>
      <c r="D1032" s="49" t="s">
        <v>428</v>
      </c>
      <c r="E1032" s="40">
        <v>5003827</v>
      </c>
      <c r="F1032" s="39" t="s">
        <v>690</v>
      </c>
      <c r="G1032" s="41">
        <v>1600</v>
      </c>
      <c r="H1032" s="42">
        <v>1069</v>
      </c>
      <c r="I1032" s="39" t="s">
        <v>466</v>
      </c>
      <c r="J1032" s="39" t="s">
        <v>467</v>
      </c>
      <c r="K1032" s="39" t="s">
        <v>2448</v>
      </c>
      <c r="L1032" s="47" t="str">
        <f t="shared" si="30"/>
        <v>OC5492</v>
      </c>
      <c r="M1032" s="47" t="str">
        <f t="shared" si="31"/>
        <v>PROGRAMAS DE SALUD</v>
      </c>
    </row>
    <row r="1033" spans="1:13" x14ac:dyDescent="0.25">
      <c r="A1033" s="10">
        <v>43840</v>
      </c>
      <c r="B1033" s="4" t="s">
        <v>1686</v>
      </c>
      <c r="C1033" s="46" t="s">
        <v>3149</v>
      </c>
      <c r="D1033" s="50" t="s">
        <v>428</v>
      </c>
      <c r="E1033" s="26">
        <v>5003668</v>
      </c>
      <c r="F1033" s="4" t="s">
        <v>1241</v>
      </c>
      <c r="G1033" s="43">
        <v>480</v>
      </c>
      <c r="H1033" s="44">
        <v>1045</v>
      </c>
      <c r="I1033" s="4" t="s">
        <v>466</v>
      </c>
      <c r="J1033" s="4" t="s">
        <v>467</v>
      </c>
      <c r="K1033" s="4" t="s">
        <v>2448</v>
      </c>
      <c r="L1033" s="48" t="str">
        <f t="shared" si="30"/>
        <v>OC7090</v>
      </c>
      <c r="M1033" s="47" t="str">
        <f t="shared" si="31"/>
        <v>PROGRAMAS DE SALUD</v>
      </c>
    </row>
    <row r="1034" spans="1:13" x14ac:dyDescent="0.25">
      <c r="A1034" s="38">
        <v>43840</v>
      </c>
      <c r="B1034" s="39" t="s">
        <v>1687</v>
      </c>
      <c r="C1034" s="45" t="s">
        <v>3422</v>
      </c>
      <c r="D1034" s="49" t="s">
        <v>428</v>
      </c>
      <c r="E1034" s="40">
        <v>5002296</v>
      </c>
      <c r="F1034" s="39" t="s">
        <v>929</v>
      </c>
      <c r="G1034" s="41">
        <v>602</v>
      </c>
      <c r="H1034" s="42">
        <v>443</v>
      </c>
      <c r="I1034" s="39" t="s">
        <v>466</v>
      </c>
      <c r="J1034" s="39" t="s">
        <v>467</v>
      </c>
      <c r="K1034" s="39" t="s">
        <v>2447</v>
      </c>
      <c r="L1034" s="47" t="str">
        <f t="shared" si="30"/>
        <v>OC1089</v>
      </c>
      <c r="M1034" s="47" t="str">
        <f t="shared" si="31"/>
        <v>PROGRAMAS DE SALUD</v>
      </c>
    </row>
    <row r="1035" spans="1:13" x14ac:dyDescent="0.25">
      <c r="A1035" s="10">
        <v>43840</v>
      </c>
      <c r="B1035" s="4" t="s">
        <v>1688</v>
      </c>
      <c r="C1035" s="46" t="s">
        <v>3423</v>
      </c>
      <c r="D1035" s="50" t="s">
        <v>428</v>
      </c>
      <c r="E1035" s="26">
        <v>5003116</v>
      </c>
      <c r="F1035" s="4" t="s">
        <v>1229</v>
      </c>
      <c r="G1035" s="43">
        <v>96</v>
      </c>
      <c r="H1035" s="44">
        <v>1001</v>
      </c>
      <c r="I1035" s="4" t="s">
        <v>466</v>
      </c>
      <c r="J1035" s="4" t="s">
        <v>467</v>
      </c>
      <c r="K1035" s="4" t="s">
        <v>2448</v>
      </c>
      <c r="L1035" s="48" t="str">
        <f t="shared" ref="L1035:M1098" si="32">LEFT(C1035,FIND("-",C1035,1)-1)</f>
        <v>OC1707</v>
      </c>
      <c r="M1035" s="47" t="str">
        <f t="shared" ref="M1035:M1098" si="33">IF(LEFT(D1035,1)="H","HOSPITALES GENERALES","PROGRAMAS DE SALUD")</f>
        <v>PROGRAMAS DE SALUD</v>
      </c>
    </row>
    <row r="1036" spans="1:13" x14ac:dyDescent="0.25">
      <c r="A1036" s="38">
        <v>43840</v>
      </c>
      <c r="B1036" s="39" t="s">
        <v>1689</v>
      </c>
      <c r="C1036" s="45" t="s">
        <v>2924</v>
      </c>
      <c r="D1036" s="49" t="s">
        <v>428</v>
      </c>
      <c r="E1036" s="40">
        <v>5003959</v>
      </c>
      <c r="F1036" s="39" t="s">
        <v>1275</v>
      </c>
      <c r="G1036" s="41">
        <v>27</v>
      </c>
      <c r="H1036" s="42">
        <v>235</v>
      </c>
      <c r="I1036" s="39" t="s">
        <v>466</v>
      </c>
      <c r="J1036" s="39" t="s">
        <v>467</v>
      </c>
      <c r="K1036" s="39" t="s">
        <v>2448</v>
      </c>
      <c r="L1036" s="47" t="str">
        <f t="shared" si="32"/>
        <v>OC1729</v>
      </c>
      <c r="M1036" s="47" t="str">
        <f t="shared" si="33"/>
        <v>PROGRAMAS DE SALUD</v>
      </c>
    </row>
    <row r="1037" spans="1:13" x14ac:dyDescent="0.25">
      <c r="A1037" s="10">
        <v>43840</v>
      </c>
      <c r="B1037" s="4" t="s">
        <v>1690</v>
      </c>
      <c r="C1037" s="46" t="s">
        <v>3424</v>
      </c>
      <c r="D1037" s="50" t="s">
        <v>428</v>
      </c>
      <c r="E1037" s="26">
        <v>5003512</v>
      </c>
      <c r="F1037" s="4" t="s">
        <v>1691</v>
      </c>
      <c r="G1037" s="43">
        <v>64</v>
      </c>
      <c r="H1037" s="44">
        <v>645</v>
      </c>
      <c r="I1037" s="4" t="s">
        <v>466</v>
      </c>
      <c r="J1037" s="4" t="s">
        <v>467</v>
      </c>
      <c r="K1037" s="4" t="s">
        <v>2447</v>
      </c>
      <c r="L1037" s="48" t="str">
        <f t="shared" si="32"/>
        <v>OC3101</v>
      </c>
      <c r="M1037" s="47" t="str">
        <f t="shared" si="33"/>
        <v>PROGRAMAS DE SALUD</v>
      </c>
    </row>
    <row r="1038" spans="1:13" x14ac:dyDescent="0.25">
      <c r="A1038" s="38">
        <v>43840</v>
      </c>
      <c r="B1038" s="39" t="s">
        <v>1692</v>
      </c>
      <c r="C1038" s="45" t="s">
        <v>3425</v>
      </c>
      <c r="D1038" s="49" t="s">
        <v>428</v>
      </c>
      <c r="E1038" s="40">
        <v>5003346</v>
      </c>
      <c r="F1038" s="39" t="s">
        <v>439</v>
      </c>
      <c r="G1038" s="41">
        <v>192</v>
      </c>
      <c r="H1038" s="42">
        <v>938</v>
      </c>
      <c r="I1038" s="39" t="s">
        <v>466</v>
      </c>
      <c r="J1038" s="39" t="s">
        <v>467</v>
      </c>
      <c r="K1038" s="39" t="s">
        <v>256</v>
      </c>
      <c r="L1038" s="47" t="str">
        <f t="shared" si="32"/>
        <v>OC9687</v>
      </c>
      <c r="M1038" s="47" t="str">
        <f t="shared" si="33"/>
        <v>PROGRAMAS DE SALUD</v>
      </c>
    </row>
    <row r="1039" spans="1:13" x14ac:dyDescent="0.25">
      <c r="A1039" s="10">
        <v>43840</v>
      </c>
      <c r="B1039" s="4" t="s">
        <v>1693</v>
      </c>
      <c r="C1039" s="46" t="s">
        <v>3426</v>
      </c>
      <c r="D1039" s="50" t="s">
        <v>428</v>
      </c>
      <c r="E1039" s="26">
        <v>5003116</v>
      </c>
      <c r="F1039" s="4" t="s">
        <v>1229</v>
      </c>
      <c r="G1039" s="43">
        <v>384</v>
      </c>
      <c r="H1039" s="44">
        <v>1266</v>
      </c>
      <c r="I1039" s="4" t="s">
        <v>466</v>
      </c>
      <c r="J1039" s="4" t="s">
        <v>467</v>
      </c>
      <c r="K1039" s="4" t="s">
        <v>2448</v>
      </c>
      <c r="L1039" s="48" t="str">
        <f t="shared" si="32"/>
        <v>OC904</v>
      </c>
      <c r="M1039" s="47" t="str">
        <f t="shared" si="33"/>
        <v>PROGRAMAS DE SALUD</v>
      </c>
    </row>
    <row r="1040" spans="1:13" x14ac:dyDescent="0.25">
      <c r="A1040" s="38">
        <v>43840</v>
      </c>
      <c r="B1040" s="39" t="s">
        <v>1694</v>
      </c>
      <c r="C1040" s="45" t="s">
        <v>3427</v>
      </c>
      <c r="D1040" s="49" t="s">
        <v>428</v>
      </c>
      <c r="E1040" s="40">
        <v>5005205</v>
      </c>
      <c r="F1040" s="39" t="s">
        <v>1695</v>
      </c>
      <c r="G1040" s="41">
        <v>16</v>
      </c>
      <c r="H1040" s="42">
        <v>1336</v>
      </c>
      <c r="I1040" s="39" t="s">
        <v>466</v>
      </c>
      <c r="J1040" s="39" t="s">
        <v>467</v>
      </c>
      <c r="K1040" s="39" t="s">
        <v>2447</v>
      </c>
      <c r="L1040" s="47" t="str">
        <f t="shared" si="32"/>
        <v>OC5804</v>
      </c>
      <c r="M1040" s="47" t="str">
        <f t="shared" si="33"/>
        <v>PROGRAMAS DE SALUD</v>
      </c>
    </row>
    <row r="1041" spans="1:13" x14ac:dyDescent="0.25">
      <c r="A1041" s="10">
        <v>43840</v>
      </c>
      <c r="B1041" s="4" t="s">
        <v>1696</v>
      </c>
      <c r="C1041" s="46" t="s">
        <v>3428</v>
      </c>
      <c r="D1041" s="50" t="s">
        <v>428</v>
      </c>
      <c r="E1041" s="26">
        <v>5002715</v>
      </c>
      <c r="F1041" s="4" t="s">
        <v>587</v>
      </c>
      <c r="G1041" s="43">
        <v>480</v>
      </c>
      <c r="H1041" s="44">
        <v>820</v>
      </c>
      <c r="I1041" s="4" t="s">
        <v>466</v>
      </c>
      <c r="J1041" s="4" t="s">
        <v>467</v>
      </c>
      <c r="K1041" s="4" t="s">
        <v>2448</v>
      </c>
      <c r="L1041" s="48" t="str">
        <f t="shared" si="32"/>
        <v>OC3963</v>
      </c>
      <c r="M1041" s="47" t="str">
        <f t="shared" si="33"/>
        <v>PROGRAMAS DE SALUD</v>
      </c>
    </row>
    <row r="1042" spans="1:13" x14ac:dyDescent="0.25">
      <c r="A1042" s="38">
        <v>43840</v>
      </c>
      <c r="B1042" s="39" t="s">
        <v>1697</v>
      </c>
      <c r="C1042" s="45" t="s">
        <v>3429</v>
      </c>
      <c r="D1042" s="49" t="s">
        <v>428</v>
      </c>
      <c r="E1042" s="40">
        <v>5002660</v>
      </c>
      <c r="F1042" s="39" t="s">
        <v>1698</v>
      </c>
      <c r="G1042" s="41">
        <v>37</v>
      </c>
      <c r="H1042" s="42">
        <v>147</v>
      </c>
      <c r="I1042" s="39" t="s">
        <v>466</v>
      </c>
      <c r="J1042" s="39" t="s">
        <v>467</v>
      </c>
      <c r="K1042" s="39" t="s">
        <v>256</v>
      </c>
      <c r="L1042" s="47" t="str">
        <f t="shared" si="32"/>
        <v>OC208</v>
      </c>
      <c r="M1042" s="47" t="str">
        <f t="shared" si="33"/>
        <v>PROGRAMAS DE SALUD</v>
      </c>
    </row>
    <row r="1043" spans="1:13" x14ac:dyDescent="0.25">
      <c r="A1043" s="10">
        <v>43840</v>
      </c>
      <c r="B1043" s="4" t="s">
        <v>1699</v>
      </c>
      <c r="C1043" s="46" t="s">
        <v>3430</v>
      </c>
      <c r="D1043" s="50" t="s">
        <v>428</v>
      </c>
      <c r="E1043" s="26">
        <v>5044140</v>
      </c>
      <c r="F1043" s="4" t="s">
        <v>1254</v>
      </c>
      <c r="G1043" s="43">
        <v>480</v>
      </c>
      <c r="H1043" s="44">
        <v>713</v>
      </c>
      <c r="I1043" s="4" t="s">
        <v>466</v>
      </c>
      <c r="J1043" s="4" t="s">
        <v>467</v>
      </c>
      <c r="K1043" s="4" t="s">
        <v>2447</v>
      </c>
      <c r="L1043" s="48" t="str">
        <f t="shared" si="32"/>
        <v>OC1166</v>
      </c>
      <c r="M1043" s="47" t="str">
        <f t="shared" si="33"/>
        <v>PROGRAMAS DE SALUD</v>
      </c>
    </row>
    <row r="1044" spans="1:13" x14ac:dyDescent="0.25">
      <c r="A1044" s="38">
        <v>43840</v>
      </c>
      <c r="B1044" s="39" t="s">
        <v>1700</v>
      </c>
      <c r="C1044" s="45" t="s">
        <v>3431</v>
      </c>
      <c r="D1044" s="49" t="s">
        <v>428</v>
      </c>
      <c r="E1044" s="40">
        <v>5002296</v>
      </c>
      <c r="F1044" s="39" t="s">
        <v>929</v>
      </c>
      <c r="G1044" s="41">
        <v>102</v>
      </c>
      <c r="H1044" s="42">
        <v>927</v>
      </c>
      <c r="I1044" s="39" t="s">
        <v>466</v>
      </c>
      <c r="J1044" s="39" t="s">
        <v>467</v>
      </c>
      <c r="K1044" s="39" t="s">
        <v>256</v>
      </c>
      <c r="L1044" s="47" t="str">
        <f t="shared" si="32"/>
        <v>OC6056</v>
      </c>
      <c r="M1044" s="47" t="str">
        <f t="shared" si="33"/>
        <v>PROGRAMAS DE SALUD</v>
      </c>
    </row>
    <row r="1045" spans="1:13" x14ac:dyDescent="0.25">
      <c r="A1045" s="10">
        <v>43840</v>
      </c>
      <c r="B1045" s="4" t="s">
        <v>1701</v>
      </c>
      <c r="C1045" s="46" t="s">
        <v>3432</v>
      </c>
      <c r="D1045" s="50" t="s">
        <v>428</v>
      </c>
      <c r="E1045" s="26">
        <v>5004617</v>
      </c>
      <c r="F1045" s="4" t="s">
        <v>435</v>
      </c>
      <c r="G1045" s="43">
        <v>12960</v>
      </c>
      <c r="H1045" s="44">
        <v>763</v>
      </c>
      <c r="I1045" s="4" t="s">
        <v>466</v>
      </c>
      <c r="J1045" s="4" t="s">
        <v>467</v>
      </c>
      <c r="K1045" s="4" t="s">
        <v>2448</v>
      </c>
      <c r="L1045" s="48" t="str">
        <f t="shared" si="32"/>
        <v>OC6346</v>
      </c>
      <c r="M1045" s="47" t="str">
        <f t="shared" si="33"/>
        <v>PROGRAMAS DE SALUD</v>
      </c>
    </row>
    <row r="1046" spans="1:13" x14ac:dyDescent="0.25">
      <c r="A1046" s="38">
        <v>43840</v>
      </c>
      <c r="B1046" s="39" t="s">
        <v>1702</v>
      </c>
      <c r="C1046" s="45" t="s">
        <v>3433</v>
      </c>
      <c r="D1046" s="49" t="s">
        <v>428</v>
      </c>
      <c r="E1046" s="40">
        <v>5044599</v>
      </c>
      <c r="F1046" s="39" t="s">
        <v>976</v>
      </c>
      <c r="G1046" s="41">
        <v>10560</v>
      </c>
      <c r="H1046" s="42">
        <v>1096</v>
      </c>
      <c r="I1046" s="39" t="s">
        <v>466</v>
      </c>
      <c r="J1046" s="39" t="s">
        <v>467</v>
      </c>
      <c r="K1046" s="39" t="s">
        <v>2447</v>
      </c>
      <c r="L1046" s="47" t="str">
        <f t="shared" si="32"/>
        <v>OC3417</v>
      </c>
      <c r="M1046" s="47" t="str">
        <f t="shared" si="33"/>
        <v>PROGRAMAS DE SALUD</v>
      </c>
    </row>
    <row r="1047" spans="1:13" x14ac:dyDescent="0.25">
      <c r="A1047" s="10">
        <v>43840</v>
      </c>
      <c r="B1047" s="4" t="s">
        <v>1703</v>
      </c>
      <c r="C1047" s="46" t="s">
        <v>3434</v>
      </c>
      <c r="D1047" s="50" t="s">
        <v>428</v>
      </c>
      <c r="E1047" s="26">
        <v>5066449</v>
      </c>
      <c r="F1047" s="4" t="s">
        <v>1388</v>
      </c>
      <c r="G1047" s="43">
        <v>10656</v>
      </c>
      <c r="H1047" s="44">
        <v>1258</v>
      </c>
      <c r="I1047" s="4" t="s">
        <v>466</v>
      </c>
      <c r="J1047" s="4" t="s">
        <v>467</v>
      </c>
      <c r="K1047" s="4" t="s">
        <v>256</v>
      </c>
      <c r="L1047" s="48" t="str">
        <f t="shared" si="32"/>
        <v>OC9552</v>
      </c>
      <c r="M1047" s="47" t="str">
        <f t="shared" si="33"/>
        <v>PROGRAMAS DE SALUD</v>
      </c>
    </row>
    <row r="1048" spans="1:13" x14ac:dyDescent="0.25">
      <c r="A1048" s="38">
        <v>43840</v>
      </c>
      <c r="B1048" s="39" t="s">
        <v>1704</v>
      </c>
      <c r="C1048" s="45" t="s">
        <v>2638</v>
      </c>
      <c r="D1048" s="49" t="s">
        <v>428</v>
      </c>
      <c r="E1048" s="40">
        <v>5002660</v>
      </c>
      <c r="F1048" s="39" t="s">
        <v>1698</v>
      </c>
      <c r="G1048" s="41">
        <v>11</v>
      </c>
      <c r="H1048" s="42">
        <v>760</v>
      </c>
      <c r="I1048" s="39" t="s">
        <v>466</v>
      </c>
      <c r="J1048" s="39" t="s">
        <v>467</v>
      </c>
      <c r="K1048" s="39" t="s">
        <v>2448</v>
      </c>
      <c r="L1048" s="47" t="str">
        <f t="shared" si="32"/>
        <v>OC9865</v>
      </c>
      <c r="M1048" s="47" t="str">
        <f t="shared" si="33"/>
        <v>PROGRAMAS DE SALUD</v>
      </c>
    </row>
    <row r="1049" spans="1:13" x14ac:dyDescent="0.25">
      <c r="A1049" s="10">
        <v>43840</v>
      </c>
      <c r="B1049" s="4" t="s">
        <v>1705</v>
      </c>
      <c r="C1049" s="46" t="s">
        <v>3435</v>
      </c>
      <c r="D1049" s="50" t="s">
        <v>428</v>
      </c>
      <c r="E1049" s="26">
        <v>5045353</v>
      </c>
      <c r="F1049" s="4" t="s">
        <v>1250</v>
      </c>
      <c r="G1049" s="43">
        <v>3936</v>
      </c>
      <c r="H1049" s="44">
        <v>213</v>
      </c>
      <c r="I1049" s="4" t="s">
        <v>466</v>
      </c>
      <c r="J1049" s="4" t="s">
        <v>467</v>
      </c>
      <c r="K1049" s="4" t="s">
        <v>256</v>
      </c>
      <c r="L1049" s="48" t="str">
        <f t="shared" si="32"/>
        <v>OC2803</v>
      </c>
      <c r="M1049" s="47" t="str">
        <f t="shared" si="33"/>
        <v>PROGRAMAS DE SALUD</v>
      </c>
    </row>
    <row r="1050" spans="1:13" x14ac:dyDescent="0.25">
      <c r="A1050" s="38">
        <v>43840</v>
      </c>
      <c r="B1050" s="39" t="s">
        <v>1706</v>
      </c>
      <c r="C1050" s="45" t="s">
        <v>3436</v>
      </c>
      <c r="D1050" s="49" t="s">
        <v>428</v>
      </c>
      <c r="E1050" s="40">
        <v>5004530</v>
      </c>
      <c r="F1050" s="39" t="s">
        <v>1681</v>
      </c>
      <c r="G1050" s="41">
        <v>480</v>
      </c>
      <c r="H1050" s="42">
        <v>292</v>
      </c>
      <c r="I1050" s="39" t="s">
        <v>466</v>
      </c>
      <c r="J1050" s="39" t="s">
        <v>467</v>
      </c>
      <c r="K1050" s="39" t="s">
        <v>2448</v>
      </c>
      <c r="L1050" s="47" t="str">
        <f t="shared" si="32"/>
        <v>OC4298</v>
      </c>
      <c r="M1050" s="47" t="str">
        <f t="shared" si="33"/>
        <v>PROGRAMAS DE SALUD</v>
      </c>
    </row>
    <row r="1051" spans="1:13" x14ac:dyDescent="0.25">
      <c r="A1051" s="10">
        <v>43840</v>
      </c>
      <c r="B1051" s="4" t="s">
        <v>1707</v>
      </c>
      <c r="C1051" s="46" t="s">
        <v>3437</v>
      </c>
      <c r="D1051" s="50" t="s">
        <v>428</v>
      </c>
      <c r="E1051" s="26">
        <v>9007562</v>
      </c>
      <c r="F1051" s="4" t="s">
        <v>979</v>
      </c>
      <c r="G1051" s="43">
        <v>4800</v>
      </c>
      <c r="H1051" s="44">
        <v>95</v>
      </c>
      <c r="I1051" s="4" t="s">
        <v>466</v>
      </c>
      <c r="J1051" s="4" t="s">
        <v>467</v>
      </c>
      <c r="K1051" s="4" t="s">
        <v>256</v>
      </c>
      <c r="L1051" s="48" t="str">
        <f t="shared" si="32"/>
        <v>OC775</v>
      </c>
      <c r="M1051" s="47" t="str">
        <f t="shared" si="33"/>
        <v>PROGRAMAS DE SALUD</v>
      </c>
    </row>
    <row r="1052" spans="1:13" x14ac:dyDescent="0.25">
      <c r="A1052" s="38">
        <v>43840</v>
      </c>
      <c r="B1052" s="39" t="s">
        <v>1708</v>
      </c>
      <c r="C1052" s="45" t="s">
        <v>3438</v>
      </c>
      <c r="D1052" s="49" t="s">
        <v>428</v>
      </c>
      <c r="E1052" s="40">
        <v>5066477</v>
      </c>
      <c r="F1052" s="39" t="s">
        <v>1238</v>
      </c>
      <c r="G1052" s="41">
        <v>6480</v>
      </c>
      <c r="H1052" s="42">
        <v>11</v>
      </c>
      <c r="I1052" s="39" t="s">
        <v>466</v>
      </c>
      <c r="J1052" s="39" t="s">
        <v>467</v>
      </c>
      <c r="K1052" s="39" t="s">
        <v>256</v>
      </c>
      <c r="L1052" s="47" t="str">
        <f t="shared" si="32"/>
        <v>OC4992</v>
      </c>
      <c r="M1052" s="47" t="str">
        <f t="shared" si="33"/>
        <v>PROGRAMAS DE SALUD</v>
      </c>
    </row>
    <row r="1053" spans="1:13" x14ac:dyDescent="0.25">
      <c r="A1053" s="10">
        <v>43840</v>
      </c>
      <c r="B1053" s="4" t="s">
        <v>1709</v>
      </c>
      <c r="C1053" s="46" t="s">
        <v>3439</v>
      </c>
      <c r="D1053" s="50" t="s">
        <v>428</v>
      </c>
      <c r="E1053" s="26">
        <v>5003959</v>
      </c>
      <c r="F1053" s="4" t="s">
        <v>1275</v>
      </c>
      <c r="G1053" s="43">
        <v>5</v>
      </c>
      <c r="H1053" s="44">
        <v>1264</v>
      </c>
      <c r="I1053" s="4" t="s">
        <v>466</v>
      </c>
      <c r="J1053" s="4" t="s">
        <v>467</v>
      </c>
      <c r="K1053" s="4" t="s">
        <v>256</v>
      </c>
      <c r="L1053" s="48" t="str">
        <f t="shared" si="32"/>
        <v>OC2509</v>
      </c>
      <c r="M1053" s="47" t="str">
        <f t="shared" si="33"/>
        <v>PROGRAMAS DE SALUD</v>
      </c>
    </row>
    <row r="1054" spans="1:13" x14ac:dyDescent="0.25">
      <c r="A1054" s="38">
        <v>43840</v>
      </c>
      <c r="B1054" s="39" t="s">
        <v>1710</v>
      </c>
      <c r="C1054" s="45" t="s">
        <v>3348</v>
      </c>
      <c r="D1054" s="49" t="s">
        <v>428</v>
      </c>
      <c r="E1054" s="40">
        <v>5064402</v>
      </c>
      <c r="F1054" s="39" t="s">
        <v>1248</v>
      </c>
      <c r="G1054" s="41">
        <v>480</v>
      </c>
      <c r="H1054" s="42">
        <v>229</v>
      </c>
      <c r="I1054" s="39" t="s">
        <v>466</v>
      </c>
      <c r="J1054" s="39" t="s">
        <v>467</v>
      </c>
      <c r="K1054" s="39" t="s">
        <v>2448</v>
      </c>
      <c r="L1054" s="47" t="str">
        <f t="shared" si="32"/>
        <v>OC8635</v>
      </c>
      <c r="M1054" s="47" t="str">
        <f t="shared" si="33"/>
        <v>PROGRAMAS DE SALUD</v>
      </c>
    </row>
    <row r="1055" spans="1:13" x14ac:dyDescent="0.25">
      <c r="A1055" s="10">
        <v>43840</v>
      </c>
      <c r="B1055" s="4" t="s">
        <v>1711</v>
      </c>
      <c r="C1055" s="46" t="s">
        <v>3440</v>
      </c>
      <c r="D1055" s="50" t="s">
        <v>428</v>
      </c>
      <c r="E1055" s="26">
        <v>5045351</v>
      </c>
      <c r="F1055" s="4" t="s">
        <v>1231</v>
      </c>
      <c r="G1055" s="43">
        <v>6912</v>
      </c>
      <c r="H1055" s="44">
        <v>377</v>
      </c>
      <c r="I1055" s="4" t="s">
        <v>466</v>
      </c>
      <c r="J1055" s="4" t="s">
        <v>467</v>
      </c>
      <c r="K1055" s="4" t="s">
        <v>256</v>
      </c>
      <c r="L1055" s="48" t="str">
        <f t="shared" si="32"/>
        <v>OC1267</v>
      </c>
      <c r="M1055" s="47" t="str">
        <f t="shared" si="33"/>
        <v>PROGRAMAS DE SALUD</v>
      </c>
    </row>
    <row r="1056" spans="1:13" x14ac:dyDescent="0.25">
      <c r="A1056" s="38">
        <v>43840</v>
      </c>
      <c r="B1056" s="39" t="s">
        <v>1712</v>
      </c>
      <c r="C1056" s="45" t="s">
        <v>3441</v>
      </c>
      <c r="D1056" s="49" t="s">
        <v>428</v>
      </c>
      <c r="E1056" s="40">
        <v>5044153</v>
      </c>
      <c r="F1056" s="39" t="s">
        <v>974</v>
      </c>
      <c r="G1056" s="41">
        <v>1600</v>
      </c>
      <c r="H1056" s="42">
        <v>1263</v>
      </c>
      <c r="I1056" s="39" t="s">
        <v>466</v>
      </c>
      <c r="J1056" s="39" t="s">
        <v>467</v>
      </c>
      <c r="K1056" s="39" t="s">
        <v>2447</v>
      </c>
      <c r="L1056" s="47" t="str">
        <f t="shared" si="32"/>
        <v>OC7997</v>
      </c>
      <c r="M1056" s="47" t="str">
        <f t="shared" si="33"/>
        <v>PROGRAMAS DE SALUD</v>
      </c>
    </row>
    <row r="1057" spans="1:13" x14ac:dyDescent="0.25">
      <c r="A1057" s="10">
        <v>43840</v>
      </c>
      <c r="B1057" s="4" t="s">
        <v>1713</v>
      </c>
      <c r="C1057" s="46" t="s">
        <v>3442</v>
      </c>
      <c r="D1057" s="50" t="s">
        <v>428</v>
      </c>
      <c r="E1057" s="26">
        <v>5044140</v>
      </c>
      <c r="F1057" s="4" t="s">
        <v>1254</v>
      </c>
      <c r="G1057" s="43">
        <v>480</v>
      </c>
      <c r="H1057" s="44">
        <v>1491</v>
      </c>
      <c r="I1057" s="4" t="s">
        <v>466</v>
      </c>
      <c r="J1057" s="4" t="s">
        <v>467</v>
      </c>
      <c r="K1057" s="4" t="s">
        <v>2448</v>
      </c>
      <c r="L1057" s="48" t="str">
        <f t="shared" si="32"/>
        <v>OC5194</v>
      </c>
      <c r="M1057" s="47" t="str">
        <f t="shared" si="33"/>
        <v>PROGRAMAS DE SALUD</v>
      </c>
    </row>
    <row r="1058" spans="1:13" x14ac:dyDescent="0.25">
      <c r="A1058" s="38">
        <v>43840</v>
      </c>
      <c r="B1058" s="39" t="s">
        <v>1714</v>
      </c>
      <c r="C1058" s="45" t="s">
        <v>3443</v>
      </c>
      <c r="D1058" s="49" t="s">
        <v>428</v>
      </c>
      <c r="E1058" s="40">
        <v>5006841</v>
      </c>
      <c r="F1058" s="39" t="s">
        <v>1264</v>
      </c>
      <c r="G1058" s="41">
        <v>480</v>
      </c>
      <c r="H1058" s="42">
        <v>1194</v>
      </c>
      <c r="I1058" s="39" t="s">
        <v>466</v>
      </c>
      <c r="J1058" s="39" t="s">
        <v>467</v>
      </c>
      <c r="K1058" s="39" t="s">
        <v>256</v>
      </c>
      <c r="L1058" s="47" t="str">
        <f t="shared" si="32"/>
        <v>OC4868</v>
      </c>
      <c r="M1058" s="47" t="str">
        <f t="shared" si="33"/>
        <v>PROGRAMAS DE SALUD</v>
      </c>
    </row>
    <row r="1059" spans="1:13" x14ac:dyDescent="0.25">
      <c r="A1059" s="10">
        <v>43840</v>
      </c>
      <c r="B1059" s="4" t="s">
        <v>1715</v>
      </c>
      <c r="C1059" s="46" t="s">
        <v>3444</v>
      </c>
      <c r="D1059" s="50" t="s">
        <v>428</v>
      </c>
      <c r="E1059" s="26">
        <v>5066465</v>
      </c>
      <c r="F1059" s="4" t="s">
        <v>1258</v>
      </c>
      <c r="G1059" s="43">
        <v>10080</v>
      </c>
      <c r="H1059" s="44">
        <v>429</v>
      </c>
      <c r="I1059" s="4" t="s">
        <v>466</v>
      </c>
      <c r="J1059" s="4" t="s">
        <v>467</v>
      </c>
      <c r="K1059" s="4" t="s">
        <v>256</v>
      </c>
      <c r="L1059" s="48" t="str">
        <f t="shared" si="32"/>
        <v>OC6067</v>
      </c>
      <c r="M1059" s="47" t="str">
        <f t="shared" si="33"/>
        <v>PROGRAMAS DE SALUD</v>
      </c>
    </row>
    <row r="1060" spans="1:13" x14ac:dyDescent="0.25">
      <c r="A1060" s="38">
        <v>43840</v>
      </c>
      <c r="B1060" s="39" t="s">
        <v>1716</v>
      </c>
      <c r="C1060" s="45" t="s">
        <v>3445</v>
      </c>
      <c r="D1060" s="49" t="s">
        <v>428</v>
      </c>
      <c r="E1060" s="40">
        <v>5044140</v>
      </c>
      <c r="F1060" s="39" t="s">
        <v>1254</v>
      </c>
      <c r="G1060" s="41">
        <v>16032</v>
      </c>
      <c r="H1060" s="42">
        <v>1302</v>
      </c>
      <c r="I1060" s="39" t="s">
        <v>466</v>
      </c>
      <c r="J1060" s="39" t="s">
        <v>467</v>
      </c>
      <c r="K1060" s="39" t="s">
        <v>256</v>
      </c>
      <c r="L1060" s="47" t="str">
        <f t="shared" si="32"/>
        <v>OC9411</v>
      </c>
      <c r="M1060" s="47" t="str">
        <f t="shared" si="33"/>
        <v>PROGRAMAS DE SALUD</v>
      </c>
    </row>
    <row r="1061" spans="1:13" x14ac:dyDescent="0.25">
      <c r="A1061" s="10">
        <v>43840</v>
      </c>
      <c r="B1061" s="4" t="s">
        <v>1717</v>
      </c>
      <c r="C1061" s="46" t="s">
        <v>3446</v>
      </c>
      <c r="D1061" s="50" t="s">
        <v>428</v>
      </c>
      <c r="E1061" s="26">
        <v>5005612</v>
      </c>
      <c r="F1061" s="4" t="s">
        <v>1243</v>
      </c>
      <c r="G1061" s="43">
        <v>1120</v>
      </c>
      <c r="H1061" s="44">
        <v>1258</v>
      </c>
      <c r="I1061" s="4" t="s">
        <v>466</v>
      </c>
      <c r="J1061" s="4" t="s">
        <v>467</v>
      </c>
      <c r="K1061" s="4" t="s">
        <v>2448</v>
      </c>
      <c r="L1061" s="48" t="str">
        <f t="shared" si="32"/>
        <v>OC5999</v>
      </c>
      <c r="M1061" s="47" t="str">
        <f t="shared" si="33"/>
        <v>PROGRAMAS DE SALUD</v>
      </c>
    </row>
    <row r="1062" spans="1:13" x14ac:dyDescent="0.25">
      <c r="A1062" s="38">
        <v>43840</v>
      </c>
      <c r="B1062" s="39" t="s">
        <v>1718</v>
      </c>
      <c r="C1062" s="45" t="s">
        <v>3447</v>
      </c>
      <c r="D1062" s="49" t="s">
        <v>428</v>
      </c>
      <c r="E1062" s="40">
        <v>5005914</v>
      </c>
      <c r="F1062" s="39" t="s">
        <v>1266</v>
      </c>
      <c r="G1062" s="41">
        <v>102</v>
      </c>
      <c r="H1062" s="42">
        <v>1062</v>
      </c>
      <c r="I1062" s="39" t="s">
        <v>466</v>
      </c>
      <c r="J1062" s="39" t="s">
        <v>467</v>
      </c>
      <c r="K1062" s="39" t="s">
        <v>2448</v>
      </c>
      <c r="L1062" s="47" t="str">
        <f t="shared" si="32"/>
        <v>OC6760</v>
      </c>
      <c r="M1062" s="47" t="str">
        <f t="shared" si="33"/>
        <v>PROGRAMAS DE SALUD</v>
      </c>
    </row>
    <row r="1063" spans="1:13" x14ac:dyDescent="0.25">
      <c r="A1063" s="10">
        <v>43840</v>
      </c>
      <c r="B1063" s="4" t="s">
        <v>1719</v>
      </c>
      <c r="C1063" s="46" t="s">
        <v>3448</v>
      </c>
      <c r="D1063" s="50" t="s">
        <v>428</v>
      </c>
      <c r="E1063" s="26">
        <v>5005914</v>
      </c>
      <c r="F1063" s="4" t="s">
        <v>1266</v>
      </c>
      <c r="G1063" s="43">
        <v>851</v>
      </c>
      <c r="H1063" s="44">
        <v>520</v>
      </c>
      <c r="I1063" s="4" t="s">
        <v>466</v>
      </c>
      <c r="J1063" s="4" t="s">
        <v>467</v>
      </c>
      <c r="K1063" s="4" t="s">
        <v>2448</v>
      </c>
      <c r="L1063" s="48" t="str">
        <f t="shared" si="32"/>
        <v>OC4921</v>
      </c>
      <c r="M1063" s="47" t="str">
        <f t="shared" si="33"/>
        <v>PROGRAMAS DE SALUD</v>
      </c>
    </row>
    <row r="1064" spans="1:13" x14ac:dyDescent="0.25">
      <c r="A1064" s="38">
        <v>43840</v>
      </c>
      <c r="B1064" s="39" t="s">
        <v>1720</v>
      </c>
      <c r="C1064" s="45" t="s">
        <v>3449</v>
      </c>
      <c r="D1064" s="49" t="s">
        <v>428</v>
      </c>
      <c r="E1064" s="40">
        <v>5004961</v>
      </c>
      <c r="F1064" s="39" t="s">
        <v>1721</v>
      </c>
      <c r="G1064" s="41">
        <v>160</v>
      </c>
      <c r="H1064" s="42">
        <v>809</v>
      </c>
      <c r="I1064" s="39" t="s">
        <v>466</v>
      </c>
      <c r="J1064" s="39" t="s">
        <v>467</v>
      </c>
      <c r="K1064" s="39" t="s">
        <v>2448</v>
      </c>
      <c r="L1064" s="47" t="str">
        <f t="shared" si="32"/>
        <v>OC2866</v>
      </c>
      <c r="M1064" s="47" t="str">
        <f t="shared" si="33"/>
        <v>PROGRAMAS DE SALUD</v>
      </c>
    </row>
    <row r="1065" spans="1:13" x14ac:dyDescent="0.25">
      <c r="A1065" s="10">
        <v>43840</v>
      </c>
      <c r="B1065" s="4" t="s">
        <v>1722</v>
      </c>
      <c r="C1065" s="46" t="s">
        <v>3450</v>
      </c>
      <c r="D1065" s="50" t="s">
        <v>428</v>
      </c>
      <c r="E1065" s="26">
        <v>5042029</v>
      </c>
      <c r="F1065" s="4" t="s">
        <v>1723</v>
      </c>
      <c r="G1065" s="43">
        <v>13</v>
      </c>
      <c r="H1065" s="44">
        <v>102</v>
      </c>
      <c r="I1065" s="4" t="s">
        <v>466</v>
      </c>
      <c r="J1065" s="4" t="s">
        <v>467</v>
      </c>
      <c r="K1065" s="4" t="s">
        <v>2447</v>
      </c>
      <c r="L1065" s="48" t="str">
        <f t="shared" si="32"/>
        <v>OC407</v>
      </c>
      <c r="M1065" s="47" t="str">
        <f t="shared" si="33"/>
        <v>PROGRAMAS DE SALUD</v>
      </c>
    </row>
    <row r="1066" spans="1:13" x14ac:dyDescent="0.25">
      <c r="A1066" s="38">
        <v>43840</v>
      </c>
      <c r="B1066" s="39" t="s">
        <v>1724</v>
      </c>
      <c r="C1066" s="45" t="s">
        <v>3451</v>
      </c>
      <c r="D1066" s="49" t="s">
        <v>428</v>
      </c>
      <c r="E1066" s="40">
        <v>5042029</v>
      </c>
      <c r="F1066" s="39" t="s">
        <v>1723</v>
      </c>
      <c r="G1066" s="41">
        <v>38</v>
      </c>
      <c r="H1066" s="42">
        <v>762</v>
      </c>
      <c r="I1066" s="39" t="s">
        <v>466</v>
      </c>
      <c r="J1066" s="39" t="s">
        <v>467</v>
      </c>
      <c r="K1066" s="39" t="s">
        <v>2448</v>
      </c>
      <c r="L1066" s="47" t="str">
        <f t="shared" si="32"/>
        <v>OC4151</v>
      </c>
      <c r="M1066" s="47" t="str">
        <f t="shared" si="33"/>
        <v>PROGRAMAS DE SALUD</v>
      </c>
    </row>
    <row r="1067" spans="1:13" x14ac:dyDescent="0.25">
      <c r="A1067" s="10">
        <v>43840</v>
      </c>
      <c r="B1067" s="4" t="s">
        <v>1725</v>
      </c>
      <c r="C1067" s="46" t="s">
        <v>3410</v>
      </c>
      <c r="D1067" s="50" t="s">
        <v>428</v>
      </c>
      <c r="E1067" s="26">
        <v>5042815</v>
      </c>
      <c r="F1067" s="4" t="s">
        <v>1245</v>
      </c>
      <c r="G1067" s="43">
        <v>346</v>
      </c>
      <c r="H1067" s="44">
        <v>385</v>
      </c>
      <c r="I1067" s="4" t="s">
        <v>466</v>
      </c>
      <c r="J1067" s="4" t="s">
        <v>467</v>
      </c>
      <c r="K1067" s="4" t="s">
        <v>2448</v>
      </c>
      <c r="L1067" s="48" t="str">
        <f t="shared" si="32"/>
        <v>OC6719</v>
      </c>
      <c r="M1067" s="47" t="str">
        <f t="shared" si="33"/>
        <v>PROGRAMAS DE SALUD</v>
      </c>
    </row>
    <row r="1068" spans="1:13" x14ac:dyDescent="0.25">
      <c r="A1068" s="38">
        <v>43840</v>
      </c>
      <c r="B1068" s="39" t="s">
        <v>1726</v>
      </c>
      <c r="C1068" s="45" t="s">
        <v>3452</v>
      </c>
      <c r="D1068" s="49" t="s">
        <v>428</v>
      </c>
      <c r="E1068" s="40">
        <v>5004558</v>
      </c>
      <c r="F1068" s="39" t="s">
        <v>1273</v>
      </c>
      <c r="G1068" s="41">
        <v>144</v>
      </c>
      <c r="H1068" s="42">
        <v>1290</v>
      </c>
      <c r="I1068" s="39" t="s">
        <v>466</v>
      </c>
      <c r="J1068" s="39" t="s">
        <v>467</v>
      </c>
      <c r="K1068" s="39" t="s">
        <v>2448</v>
      </c>
      <c r="L1068" s="47" t="str">
        <f t="shared" si="32"/>
        <v>OC3088</v>
      </c>
      <c r="M1068" s="47" t="str">
        <f t="shared" si="33"/>
        <v>PROGRAMAS DE SALUD</v>
      </c>
    </row>
    <row r="1069" spans="1:13" x14ac:dyDescent="0.25">
      <c r="A1069" s="10">
        <v>43840</v>
      </c>
      <c r="B1069" s="4" t="s">
        <v>1727</v>
      </c>
      <c r="C1069" s="46" t="s">
        <v>3453</v>
      </c>
      <c r="D1069" s="50" t="s">
        <v>428</v>
      </c>
      <c r="E1069" s="26">
        <v>5045876</v>
      </c>
      <c r="F1069" s="4" t="s">
        <v>1633</v>
      </c>
      <c r="G1069" s="43">
        <v>88</v>
      </c>
      <c r="H1069" s="44">
        <v>1326</v>
      </c>
      <c r="I1069" s="4" t="s">
        <v>445</v>
      </c>
      <c r="J1069" s="4" t="s">
        <v>446</v>
      </c>
      <c r="K1069" s="4" t="s">
        <v>2448</v>
      </c>
      <c r="L1069" s="48" t="str">
        <f t="shared" si="32"/>
        <v>OC4415</v>
      </c>
      <c r="M1069" s="47" t="str">
        <f t="shared" si="33"/>
        <v>PROGRAMAS DE SALUD</v>
      </c>
    </row>
    <row r="1070" spans="1:13" x14ac:dyDescent="0.25">
      <c r="A1070" s="38">
        <v>43840</v>
      </c>
      <c r="B1070" s="39" t="s">
        <v>1728</v>
      </c>
      <c r="C1070" s="45" t="s">
        <v>3454</v>
      </c>
      <c r="D1070" s="49" t="s">
        <v>428</v>
      </c>
      <c r="E1070" s="40">
        <v>5066449</v>
      </c>
      <c r="F1070" s="39" t="s">
        <v>1388</v>
      </c>
      <c r="G1070" s="41">
        <v>28512</v>
      </c>
      <c r="H1070" s="42">
        <v>315</v>
      </c>
      <c r="I1070" s="39" t="s">
        <v>445</v>
      </c>
      <c r="J1070" s="39" t="s">
        <v>446</v>
      </c>
      <c r="K1070" s="39" t="s">
        <v>256</v>
      </c>
      <c r="L1070" s="47" t="str">
        <f t="shared" si="32"/>
        <v>OC2435</v>
      </c>
      <c r="M1070" s="47" t="str">
        <f t="shared" si="33"/>
        <v>PROGRAMAS DE SALUD</v>
      </c>
    </row>
    <row r="1071" spans="1:13" x14ac:dyDescent="0.25">
      <c r="A1071" s="10">
        <v>43840</v>
      </c>
      <c r="B1071" s="4" t="s">
        <v>1729</v>
      </c>
      <c r="C1071" s="46" t="s">
        <v>3455</v>
      </c>
      <c r="D1071" s="50" t="s">
        <v>428</v>
      </c>
      <c r="E1071" s="26">
        <v>5045351</v>
      </c>
      <c r="F1071" s="4" t="s">
        <v>1231</v>
      </c>
      <c r="G1071" s="43">
        <v>7104</v>
      </c>
      <c r="H1071" s="44">
        <v>432</v>
      </c>
      <c r="I1071" s="4" t="s">
        <v>445</v>
      </c>
      <c r="J1071" s="4" t="s">
        <v>446</v>
      </c>
      <c r="K1071" s="4" t="s">
        <v>256</v>
      </c>
      <c r="L1071" s="48" t="str">
        <f t="shared" si="32"/>
        <v>OC2276</v>
      </c>
      <c r="M1071" s="47" t="str">
        <f t="shared" si="33"/>
        <v>PROGRAMAS DE SALUD</v>
      </c>
    </row>
    <row r="1072" spans="1:13" x14ac:dyDescent="0.25">
      <c r="A1072" s="38">
        <v>43840</v>
      </c>
      <c r="B1072" s="39" t="s">
        <v>1730</v>
      </c>
      <c r="C1072" s="45" t="s">
        <v>3456</v>
      </c>
      <c r="D1072" s="49" t="s">
        <v>428</v>
      </c>
      <c r="E1072" s="40">
        <v>5045878</v>
      </c>
      <c r="F1072" s="39" t="s">
        <v>1226</v>
      </c>
      <c r="G1072" s="41">
        <v>16</v>
      </c>
      <c r="H1072" s="42">
        <v>1357</v>
      </c>
      <c r="I1072" s="39" t="s">
        <v>445</v>
      </c>
      <c r="J1072" s="39" t="s">
        <v>446</v>
      </c>
      <c r="K1072" s="39" t="s">
        <v>2448</v>
      </c>
      <c r="L1072" s="47" t="str">
        <f t="shared" si="32"/>
        <v>OC2365</v>
      </c>
      <c r="M1072" s="47" t="str">
        <f t="shared" si="33"/>
        <v>PROGRAMAS DE SALUD</v>
      </c>
    </row>
    <row r="1073" spans="1:13" x14ac:dyDescent="0.25">
      <c r="A1073" s="10">
        <v>43840</v>
      </c>
      <c r="B1073" s="4" t="s">
        <v>1731</v>
      </c>
      <c r="C1073" s="46" t="s">
        <v>3457</v>
      </c>
      <c r="D1073" s="50" t="s">
        <v>428</v>
      </c>
      <c r="E1073" s="26">
        <v>5003830</v>
      </c>
      <c r="F1073" s="4" t="s">
        <v>688</v>
      </c>
      <c r="G1073" s="43">
        <v>702</v>
      </c>
      <c r="H1073" s="44">
        <v>1338</v>
      </c>
      <c r="I1073" s="4" t="s">
        <v>445</v>
      </c>
      <c r="J1073" s="4" t="s">
        <v>446</v>
      </c>
      <c r="K1073" s="4" t="s">
        <v>2448</v>
      </c>
      <c r="L1073" s="48" t="str">
        <f t="shared" si="32"/>
        <v>OC8129</v>
      </c>
      <c r="M1073" s="47" t="str">
        <f t="shared" si="33"/>
        <v>PROGRAMAS DE SALUD</v>
      </c>
    </row>
    <row r="1074" spans="1:13" x14ac:dyDescent="0.25">
      <c r="A1074" s="38">
        <v>43840</v>
      </c>
      <c r="B1074" s="39" t="s">
        <v>1732</v>
      </c>
      <c r="C1074" s="45" t="s">
        <v>3458</v>
      </c>
      <c r="D1074" s="49" t="s">
        <v>428</v>
      </c>
      <c r="E1074" s="40">
        <v>5066449</v>
      </c>
      <c r="F1074" s="39" t="s">
        <v>1388</v>
      </c>
      <c r="G1074" s="41">
        <v>3744</v>
      </c>
      <c r="H1074" s="42">
        <v>440</v>
      </c>
      <c r="I1074" s="39" t="s">
        <v>445</v>
      </c>
      <c r="J1074" s="39" t="s">
        <v>446</v>
      </c>
      <c r="K1074" s="39" t="s">
        <v>2448</v>
      </c>
      <c r="L1074" s="47" t="str">
        <f t="shared" si="32"/>
        <v>OC7057</v>
      </c>
      <c r="M1074" s="47" t="str">
        <f t="shared" si="33"/>
        <v>PROGRAMAS DE SALUD</v>
      </c>
    </row>
    <row r="1075" spans="1:13" x14ac:dyDescent="0.25">
      <c r="A1075" s="10">
        <v>43840</v>
      </c>
      <c r="B1075" s="4" t="s">
        <v>1733</v>
      </c>
      <c r="C1075" s="46" t="s">
        <v>3459</v>
      </c>
      <c r="D1075" s="50" t="s">
        <v>428</v>
      </c>
      <c r="E1075" s="26">
        <v>5066449</v>
      </c>
      <c r="F1075" s="4" t="s">
        <v>1388</v>
      </c>
      <c r="G1075" s="43">
        <v>9648</v>
      </c>
      <c r="H1075" s="44">
        <v>483</v>
      </c>
      <c r="I1075" s="4" t="s">
        <v>445</v>
      </c>
      <c r="J1075" s="4" t="s">
        <v>446</v>
      </c>
      <c r="K1075" s="4" t="s">
        <v>256</v>
      </c>
      <c r="L1075" s="48" t="str">
        <f t="shared" si="32"/>
        <v>OC3483</v>
      </c>
      <c r="M1075" s="47" t="str">
        <f t="shared" si="33"/>
        <v>PROGRAMAS DE SALUD</v>
      </c>
    </row>
    <row r="1076" spans="1:13" x14ac:dyDescent="0.25">
      <c r="A1076" s="38">
        <v>43840</v>
      </c>
      <c r="B1076" s="39" t="s">
        <v>1734</v>
      </c>
      <c r="C1076" s="45" t="s">
        <v>3460</v>
      </c>
      <c r="D1076" s="49" t="s">
        <v>428</v>
      </c>
      <c r="E1076" s="40">
        <v>5006193</v>
      </c>
      <c r="F1076" s="39" t="s">
        <v>1735</v>
      </c>
      <c r="G1076" s="41">
        <v>51</v>
      </c>
      <c r="H1076" s="42">
        <v>22</v>
      </c>
      <c r="I1076" s="39" t="s">
        <v>445</v>
      </c>
      <c r="J1076" s="39" t="s">
        <v>446</v>
      </c>
      <c r="K1076" s="39" t="s">
        <v>2447</v>
      </c>
      <c r="L1076" s="47" t="str">
        <f t="shared" si="32"/>
        <v>OC1373</v>
      </c>
      <c r="M1076" s="47" t="str">
        <f t="shared" si="33"/>
        <v>PROGRAMAS DE SALUD</v>
      </c>
    </row>
    <row r="1077" spans="1:13" x14ac:dyDescent="0.25">
      <c r="A1077" s="10">
        <v>43840</v>
      </c>
      <c r="B1077" s="4" t="s">
        <v>1736</v>
      </c>
      <c r="C1077" s="46" t="s">
        <v>3461</v>
      </c>
      <c r="D1077" s="50" t="s">
        <v>428</v>
      </c>
      <c r="E1077" s="26">
        <v>5066465</v>
      </c>
      <c r="F1077" s="4" t="s">
        <v>1258</v>
      </c>
      <c r="G1077" s="43">
        <v>2880</v>
      </c>
      <c r="H1077" s="44">
        <v>1468</v>
      </c>
      <c r="I1077" s="4" t="s">
        <v>445</v>
      </c>
      <c r="J1077" s="4" t="s">
        <v>446</v>
      </c>
      <c r="K1077" s="4" t="s">
        <v>2447</v>
      </c>
      <c r="L1077" s="48" t="str">
        <f t="shared" si="32"/>
        <v>OC6985</v>
      </c>
      <c r="M1077" s="47" t="str">
        <f t="shared" si="33"/>
        <v>PROGRAMAS DE SALUD</v>
      </c>
    </row>
    <row r="1078" spans="1:13" x14ac:dyDescent="0.25">
      <c r="A1078" s="38">
        <v>43840</v>
      </c>
      <c r="B1078" s="39" t="s">
        <v>1737</v>
      </c>
      <c r="C1078" s="45" t="s">
        <v>3462</v>
      </c>
      <c r="D1078" s="49" t="s">
        <v>428</v>
      </c>
      <c r="E1078" s="40">
        <v>9007562</v>
      </c>
      <c r="F1078" s="39" t="s">
        <v>979</v>
      </c>
      <c r="G1078" s="41">
        <v>4800</v>
      </c>
      <c r="H1078" s="42">
        <v>803</v>
      </c>
      <c r="I1078" s="39" t="s">
        <v>445</v>
      </c>
      <c r="J1078" s="39" t="s">
        <v>446</v>
      </c>
      <c r="K1078" s="39" t="s">
        <v>2447</v>
      </c>
      <c r="L1078" s="47" t="str">
        <f t="shared" si="32"/>
        <v>OC3072</v>
      </c>
      <c r="M1078" s="47" t="str">
        <f t="shared" si="33"/>
        <v>PROGRAMAS DE SALUD</v>
      </c>
    </row>
    <row r="1079" spans="1:13" x14ac:dyDescent="0.25">
      <c r="A1079" s="10">
        <v>43840</v>
      </c>
      <c r="B1079" s="4" t="s">
        <v>1738</v>
      </c>
      <c r="C1079" s="46" t="s">
        <v>3463</v>
      </c>
      <c r="D1079" s="50" t="s">
        <v>428</v>
      </c>
      <c r="E1079" s="26">
        <v>9007562</v>
      </c>
      <c r="F1079" s="4" t="s">
        <v>979</v>
      </c>
      <c r="G1079" s="43">
        <v>4704</v>
      </c>
      <c r="H1079" s="44">
        <v>1144</v>
      </c>
      <c r="I1079" s="4" t="s">
        <v>445</v>
      </c>
      <c r="J1079" s="4" t="s">
        <v>446</v>
      </c>
      <c r="K1079" s="4" t="s">
        <v>2448</v>
      </c>
      <c r="L1079" s="48" t="str">
        <f t="shared" si="32"/>
        <v>OC233</v>
      </c>
      <c r="M1079" s="47" t="str">
        <f t="shared" si="33"/>
        <v>PROGRAMAS DE SALUD</v>
      </c>
    </row>
    <row r="1080" spans="1:13" x14ac:dyDescent="0.25">
      <c r="A1080" s="38">
        <v>43840</v>
      </c>
      <c r="B1080" s="39" t="s">
        <v>1739</v>
      </c>
      <c r="C1080" s="45" t="s">
        <v>3464</v>
      </c>
      <c r="D1080" s="49" t="s">
        <v>428</v>
      </c>
      <c r="E1080" s="40">
        <v>5066477</v>
      </c>
      <c r="F1080" s="39" t="s">
        <v>1238</v>
      </c>
      <c r="G1080" s="41">
        <v>23760</v>
      </c>
      <c r="H1080" s="42">
        <v>1290</v>
      </c>
      <c r="I1080" s="39" t="s">
        <v>445</v>
      </c>
      <c r="J1080" s="39" t="s">
        <v>446</v>
      </c>
      <c r="K1080" s="39" t="s">
        <v>2448</v>
      </c>
      <c r="L1080" s="47" t="str">
        <f t="shared" si="32"/>
        <v>OC3919</v>
      </c>
      <c r="M1080" s="47" t="str">
        <f t="shared" si="33"/>
        <v>PROGRAMAS DE SALUD</v>
      </c>
    </row>
    <row r="1081" spans="1:13" x14ac:dyDescent="0.25">
      <c r="A1081" s="10">
        <v>43840</v>
      </c>
      <c r="B1081" s="4" t="s">
        <v>1740</v>
      </c>
      <c r="C1081" s="46" t="s">
        <v>2544</v>
      </c>
      <c r="D1081" s="50" t="s">
        <v>428</v>
      </c>
      <c r="E1081" s="26">
        <v>5044153</v>
      </c>
      <c r="F1081" s="4" t="s">
        <v>974</v>
      </c>
      <c r="G1081" s="43">
        <v>1920</v>
      </c>
      <c r="H1081" s="44">
        <v>846</v>
      </c>
      <c r="I1081" s="4" t="s">
        <v>445</v>
      </c>
      <c r="J1081" s="4" t="s">
        <v>446</v>
      </c>
      <c r="K1081" s="4" t="s">
        <v>256</v>
      </c>
      <c r="L1081" s="48" t="str">
        <f t="shared" si="32"/>
        <v>OC1280</v>
      </c>
      <c r="M1081" s="47" t="str">
        <f t="shared" si="33"/>
        <v>PROGRAMAS DE SALUD</v>
      </c>
    </row>
    <row r="1082" spans="1:13" x14ac:dyDescent="0.25">
      <c r="A1082" s="38">
        <v>43840</v>
      </c>
      <c r="B1082" s="39" t="s">
        <v>1741</v>
      </c>
      <c r="C1082" s="45" t="s">
        <v>3465</v>
      </c>
      <c r="D1082" s="49" t="s">
        <v>428</v>
      </c>
      <c r="E1082" s="40">
        <v>5066449</v>
      </c>
      <c r="F1082" s="39" t="s">
        <v>1388</v>
      </c>
      <c r="G1082" s="41">
        <v>1296</v>
      </c>
      <c r="H1082" s="42">
        <v>104</v>
      </c>
      <c r="I1082" s="39" t="s">
        <v>445</v>
      </c>
      <c r="J1082" s="39" t="s">
        <v>446</v>
      </c>
      <c r="K1082" s="39" t="s">
        <v>2448</v>
      </c>
      <c r="L1082" s="47" t="str">
        <f t="shared" si="32"/>
        <v>OC2267</v>
      </c>
      <c r="M1082" s="47" t="str">
        <f t="shared" si="33"/>
        <v>PROGRAMAS DE SALUD</v>
      </c>
    </row>
    <row r="1083" spans="1:13" x14ac:dyDescent="0.25">
      <c r="A1083" s="10">
        <v>43840</v>
      </c>
      <c r="B1083" s="4" t="s">
        <v>1742</v>
      </c>
      <c r="C1083" s="46" t="s">
        <v>3466</v>
      </c>
      <c r="D1083" s="50" t="s">
        <v>428</v>
      </c>
      <c r="E1083" s="26">
        <v>5045353</v>
      </c>
      <c r="F1083" s="4" t="s">
        <v>1250</v>
      </c>
      <c r="G1083" s="43">
        <v>10656</v>
      </c>
      <c r="H1083" s="44">
        <v>866</v>
      </c>
      <c r="I1083" s="4" t="s">
        <v>445</v>
      </c>
      <c r="J1083" s="4" t="s">
        <v>446</v>
      </c>
      <c r="K1083" s="4" t="s">
        <v>2448</v>
      </c>
      <c r="L1083" s="48" t="str">
        <f t="shared" si="32"/>
        <v>OC228</v>
      </c>
      <c r="M1083" s="47" t="str">
        <f t="shared" si="33"/>
        <v>PROGRAMAS DE SALUD</v>
      </c>
    </row>
    <row r="1084" spans="1:13" x14ac:dyDescent="0.25">
      <c r="A1084" s="38">
        <v>43840</v>
      </c>
      <c r="B1084" s="39" t="s">
        <v>1743</v>
      </c>
      <c r="C1084" s="45" t="s">
        <v>3467</v>
      </c>
      <c r="D1084" s="49" t="s">
        <v>428</v>
      </c>
      <c r="E1084" s="40">
        <v>5002715</v>
      </c>
      <c r="F1084" s="39" t="s">
        <v>587</v>
      </c>
      <c r="G1084" s="41">
        <v>496</v>
      </c>
      <c r="H1084" s="42">
        <v>1032</v>
      </c>
      <c r="I1084" s="39" t="s">
        <v>445</v>
      </c>
      <c r="J1084" s="39" t="s">
        <v>446</v>
      </c>
      <c r="K1084" s="39" t="s">
        <v>2448</v>
      </c>
      <c r="L1084" s="47" t="str">
        <f t="shared" si="32"/>
        <v>OC105</v>
      </c>
      <c r="M1084" s="47" t="str">
        <f t="shared" si="33"/>
        <v>PROGRAMAS DE SALUD</v>
      </c>
    </row>
    <row r="1085" spans="1:13" x14ac:dyDescent="0.25">
      <c r="A1085" s="10">
        <v>43840</v>
      </c>
      <c r="B1085" s="4" t="s">
        <v>1744</v>
      </c>
      <c r="C1085" s="46" t="s">
        <v>3468</v>
      </c>
      <c r="D1085" s="50" t="s">
        <v>428</v>
      </c>
      <c r="E1085" s="26">
        <v>5042815</v>
      </c>
      <c r="F1085" s="4" t="s">
        <v>1245</v>
      </c>
      <c r="G1085" s="43">
        <v>2074</v>
      </c>
      <c r="H1085" s="44">
        <v>545</v>
      </c>
      <c r="I1085" s="4" t="s">
        <v>445</v>
      </c>
      <c r="J1085" s="4" t="s">
        <v>446</v>
      </c>
      <c r="K1085" s="4" t="s">
        <v>256</v>
      </c>
      <c r="L1085" s="48" t="str">
        <f t="shared" si="32"/>
        <v>OC3261</v>
      </c>
      <c r="M1085" s="47" t="str">
        <f t="shared" si="33"/>
        <v>PROGRAMAS DE SALUD</v>
      </c>
    </row>
    <row r="1086" spans="1:13" x14ac:dyDescent="0.25">
      <c r="A1086" s="38">
        <v>43840</v>
      </c>
      <c r="B1086" s="39" t="s">
        <v>1745</v>
      </c>
      <c r="C1086" s="45" t="s">
        <v>3469</v>
      </c>
      <c r="D1086" s="49" t="s">
        <v>428</v>
      </c>
      <c r="E1086" s="40">
        <v>5003668</v>
      </c>
      <c r="F1086" s="39" t="s">
        <v>1241</v>
      </c>
      <c r="G1086" s="41">
        <v>288</v>
      </c>
      <c r="H1086" s="42">
        <v>545</v>
      </c>
      <c r="I1086" s="39" t="s">
        <v>445</v>
      </c>
      <c r="J1086" s="39" t="s">
        <v>446</v>
      </c>
      <c r="K1086" s="39" t="s">
        <v>2447</v>
      </c>
      <c r="L1086" s="47" t="str">
        <f t="shared" si="32"/>
        <v>OC3799</v>
      </c>
      <c r="M1086" s="47" t="str">
        <f t="shared" si="33"/>
        <v>PROGRAMAS DE SALUD</v>
      </c>
    </row>
    <row r="1087" spans="1:13" x14ac:dyDescent="0.25">
      <c r="A1087" s="10">
        <v>43840</v>
      </c>
      <c r="B1087" s="4" t="s">
        <v>1746</v>
      </c>
      <c r="C1087" s="46" t="s">
        <v>3470</v>
      </c>
      <c r="D1087" s="50" t="s">
        <v>428</v>
      </c>
      <c r="E1087" s="26">
        <v>5042024</v>
      </c>
      <c r="F1087" s="4" t="s">
        <v>1236</v>
      </c>
      <c r="G1087" s="43">
        <v>960</v>
      </c>
      <c r="H1087" s="44">
        <v>759</v>
      </c>
      <c r="I1087" s="4" t="s">
        <v>445</v>
      </c>
      <c r="J1087" s="4" t="s">
        <v>446</v>
      </c>
      <c r="K1087" s="4" t="s">
        <v>256</v>
      </c>
      <c r="L1087" s="48" t="str">
        <f t="shared" si="32"/>
        <v>OC6314</v>
      </c>
      <c r="M1087" s="47" t="str">
        <f t="shared" si="33"/>
        <v>PROGRAMAS DE SALUD</v>
      </c>
    </row>
    <row r="1088" spans="1:13" x14ac:dyDescent="0.25">
      <c r="A1088" s="38">
        <v>43840</v>
      </c>
      <c r="B1088" s="39" t="s">
        <v>1747</v>
      </c>
      <c r="C1088" s="45" t="s">
        <v>3471</v>
      </c>
      <c r="D1088" s="49" t="s">
        <v>428</v>
      </c>
      <c r="E1088" s="40">
        <v>5006840</v>
      </c>
      <c r="F1088" s="39" t="s">
        <v>1748</v>
      </c>
      <c r="G1088" s="41">
        <v>160</v>
      </c>
      <c r="H1088" s="42">
        <v>1208</v>
      </c>
      <c r="I1088" s="39" t="s">
        <v>445</v>
      </c>
      <c r="J1088" s="39" t="s">
        <v>446</v>
      </c>
      <c r="K1088" s="39" t="s">
        <v>2448</v>
      </c>
      <c r="L1088" s="47" t="str">
        <f t="shared" si="32"/>
        <v>OC6792</v>
      </c>
      <c r="M1088" s="47" t="str">
        <f t="shared" si="33"/>
        <v>PROGRAMAS DE SALUD</v>
      </c>
    </row>
    <row r="1089" spans="1:13" x14ac:dyDescent="0.25">
      <c r="A1089" s="10">
        <v>43840</v>
      </c>
      <c r="B1089" s="4" t="s">
        <v>1749</v>
      </c>
      <c r="C1089" s="46" t="s">
        <v>2909</v>
      </c>
      <c r="D1089" s="50" t="s">
        <v>428</v>
      </c>
      <c r="E1089" s="26">
        <v>5004617</v>
      </c>
      <c r="F1089" s="4" t="s">
        <v>435</v>
      </c>
      <c r="G1089" s="43">
        <v>13440</v>
      </c>
      <c r="H1089" s="44">
        <v>626</v>
      </c>
      <c r="I1089" s="4" t="s">
        <v>445</v>
      </c>
      <c r="J1089" s="4" t="s">
        <v>446</v>
      </c>
      <c r="K1089" s="4" t="s">
        <v>2447</v>
      </c>
      <c r="L1089" s="48" t="str">
        <f t="shared" si="32"/>
        <v>OC7428</v>
      </c>
      <c r="M1089" s="47" t="str">
        <f t="shared" si="33"/>
        <v>PROGRAMAS DE SALUD</v>
      </c>
    </row>
    <row r="1090" spans="1:13" x14ac:dyDescent="0.25">
      <c r="A1090" s="38">
        <v>43840</v>
      </c>
      <c r="B1090" s="39" t="s">
        <v>1750</v>
      </c>
      <c r="C1090" s="45" t="s">
        <v>3472</v>
      </c>
      <c r="D1090" s="49" t="s">
        <v>428</v>
      </c>
      <c r="E1090" s="40">
        <v>5003959</v>
      </c>
      <c r="F1090" s="39" t="s">
        <v>1275</v>
      </c>
      <c r="G1090" s="41">
        <v>64</v>
      </c>
      <c r="H1090" s="42">
        <v>93</v>
      </c>
      <c r="I1090" s="39" t="s">
        <v>445</v>
      </c>
      <c r="J1090" s="39" t="s">
        <v>446</v>
      </c>
      <c r="K1090" s="39" t="s">
        <v>2447</v>
      </c>
      <c r="L1090" s="47" t="str">
        <f t="shared" si="32"/>
        <v>OC2796</v>
      </c>
      <c r="M1090" s="47" t="str">
        <f t="shared" si="33"/>
        <v>PROGRAMAS DE SALUD</v>
      </c>
    </row>
    <row r="1091" spans="1:13" x14ac:dyDescent="0.25">
      <c r="A1091" s="10">
        <v>43840</v>
      </c>
      <c r="B1091" s="4" t="s">
        <v>1751</v>
      </c>
      <c r="C1091" s="46" t="s">
        <v>3473</v>
      </c>
      <c r="D1091" s="50" t="s">
        <v>428</v>
      </c>
      <c r="E1091" s="26">
        <v>5044599</v>
      </c>
      <c r="F1091" s="4" t="s">
        <v>976</v>
      </c>
      <c r="G1091" s="43">
        <v>3360</v>
      </c>
      <c r="H1091" s="44">
        <v>453</v>
      </c>
      <c r="I1091" s="4" t="s">
        <v>445</v>
      </c>
      <c r="J1091" s="4" t="s">
        <v>446</v>
      </c>
      <c r="K1091" s="4" t="s">
        <v>2448</v>
      </c>
      <c r="L1091" s="48" t="str">
        <f t="shared" si="32"/>
        <v>OC3000</v>
      </c>
      <c r="M1091" s="47" t="str">
        <f t="shared" si="33"/>
        <v>PROGRAMAS DE SALUD</v>
      </c>
    </row>
    <row r="1092" spans="1:13" x14ac:dyDescent="0.25">
      <c r="A1092" s="38">
        <v>43840</v>
      </c>
      <c r="B1092" s="39" t="s">
        <v>1752</v>
      </c>
      <c r="C1092" s="45" t="s">
        <v>3474</v>
      </c>
      <c r="D1092" s="49" t="s">
        <v>428</v>
      </c>
      <c r="E1092" s="40">
        <v>5003830</v>
      </c>
      <c r="F1092" s="39" t="s">
        <v>688</v>
      </c>
      <c r="G1092" s="41">
        <v>258</v>
      </c>
      <c r="H1092" s="42">
        <v>284</v>
      </c>
      <c r="I1092" s="39" t="s">
        <v>445</v>
      </c>
      <c r="J1092" s="39" t="s">
        <v>446</v>
      </c>
      <c r="K1092" s="39" t="s">
        <v>2447</v>
      </c>
      <c r="L1092" s="47" t="str">
        <f t="shared" si="32"/>
        <v>OC1630</v>
      </c>
      <c r="M1092" s="47" t="str">
        <f t="shared" si="33"/>
        <v>PROGRAMAS DE SALUD</v>
      </c>
    </row>
    <row r="1093" spans="1:13" x14ac:dyDescent="0.25">
      <c r="A1093" s="10">
        <v>43840</v>
      </c>
      <c r="B1093" s="4" t="s">
        <v>1753</v>
      </c>
      <c r="C1093" s="46" t="s">
        <v>3475</v>
      </c>
      <c r="D1093" s="50" t="s">
        <v>428</v>
      </c>
      <c r="E1093" s="26">
        <v>5044140</v>
      </c>
      <c r="F1093" s="4" t="s">
        <v>1254</v>
      </c>
      <c r="G1093" s="43">
        <v>14400</v>
      </c>
      <c r="H1093" s="44">
        <v>260</v>
      </c>
      <c r="I1093" s="4" t="s">
        <v>445</v>
      </c>
      <c r="J1093" s="4" t="s">
        <v>446</v>
      </c>
      <c r="K1093" s="4" t="s">
        <v>2448</v>
      </c>
      <c r="L1093" s="48" t="str">
        <f t="shared" si="32"/>
        <v>OC1247</v>
      </c>
      <c r="M1093" s="47" t="str">
        <f t="shared" si="33"/>
        <v>PROGRAMAS DE SALUD</v>
      </c>
    </row>
    <row r="1094" spans="1:13" x14ac:dyDescent="0.25">
      <c r="A1094" s="38">
        <v>43840</v>
      </c>
      <c r="B1094" s="39" t="s">
        <v>1754</v>
      </c>
      <c r="C1094" s="45" t="s">
        <v>3476</v>
      </c>
      <c r="D1094" s="49" t="s">
        <v>428</v>
      </c>
      <c r="E1094" s="40">
        <v>5003827</v>
      </c>
      <c r="F1094" s="39" t="s">
        <v>690</v>
      </c>
      <c r="G1094" s="41">
        <v>69</v>
      </c>
      <c r="H1094" s="42">
        <v>1259</v>
      </c>
      <c r="I1094" s="39" t="s">
        <v>445</v>
      </c>
      <c r="J1094" s="39" t="s">
        <v>446</v>
      </c>
      <c r="K1094" s="39" t="s">
        <v>2447</v>
      </c>
      <c r="L1094" s="47" t="str">
        <f t="shared" si="32"/>
        <v>OC4953</v>
      </c>
      <c r="M1094" s="47" t="str">
        <f t="shared" si="33"/>
        <v>PROGRAMAS DE SALUD</v>
      </c>
    </row>
    <row r="1095" spans="1:13" x14ac:dyDescent="0.25">
      <c r="A1095" s="10">
        <v>43840</v>
      </c>
      <c r="B1095" s="4" t="s">
        <v>1755</v>
      </c>
      <c r="C1095" s="46" t="s">
        <v>3477</v>
      </c>
      <c r="D1095" s="50" t="s">
        <v>428</v>
      </c>
      <c r="E1095" s="26">
        <v>5003827</v>
      </c>
      <c r="F1095" s="4" t="s">
        <v>690</v>
      </c>
      <c r="G1095" s="43">
        <v>1088</v>
      </c>
      <c r="H1095" s="44">
        <v>895</v>
      </c>
      <c r="I1095" s="4" t="s">
        <v>445</v>
      </c>
      <c r="J1095" s="4" t="s">
        <v>446</v>
      </c>
      <c r="K1095" s="4" t="s">
        <v>2447</v>
      </c>
      <c r="L1095" s="48" t="str">
        <f t="shared" si="32"/>
        <v>OC2320</v>
      </c>
      <c r="M1095" s="47" t="str">
        <f t="shared" si="33"/>
        <v>PROGRAMAS DE SALUD</v>
      </c>
    </row>
    <row r="1096" spans="1:13" x14ac:dyDescent="0.25">
      <c r="A1096" s="38">
        <v>43840</v>
      </c>
      <c r="B1096" s="39" t="s">
        <v>1756</v>
      </c>
      <c r="C1096" s="45" t="s">
        <v>3478</v>
      </c>
      <c r="D1096" s="49" t="s">
        <v>428</v>
      </c>
      <c r="E1096" s="40">
        <v>5003827</v>
      </c>
      <c r="F1096" s="39" t="s">
        <v>690</v>
      </c>
      <c r="G1096" s="41">
        <v>1083</v>
      </c>
      <c r="H1096" s="42">
        <v>666</v>
      </c>
      <c r="I1096" s="39" t="s">
        <v>445</v>
      </c>
      <c r="J1096" s="39" t="s">
        <v>446</v>
      </c>
      <c r="K1096" s="39" t="s">
        <v>2448</v>
      </c>
      <c r="L1096" s="47" t="str">
        <f t="shared" si="32"/>
        <v>OC7080</v>
      </c>
      <c r="M1096" s="47" t="str">
        <f t="shared" si="33"/>
        <v>PROGRAMAS DE SALUD</v>
      </c>
    </row>
    <row r="1097" spans="1:13" x14ac:dyDescent="0.25">
      <c r="A1097" s="10">
        <v>43840</v>
      </c>
      <c r="B1097" s="4" t="s">
        <v>1757</v>
      </c>
      <c r="C1097" s="46" t="s">
        <v>3479</v>
      </c>
      <c r="D1097" s="50" t="s">
        <v>428</v>
      </c>
      <c r="E1097" s="26">
        <v>5003116</v>
      </c>
      <c r="F1097" s="4" t="s">
        <v>1229</v>
      </c>
      <c r="G1097" s="43">
        <v>544</v>
      </c>
      <c r="H1097" s="44">
        <v>926</v>
      </c>
      <c r="I1097" s="4" t="s">
        <v>445</v>
      </c>
      <c r="J1097" s="4" t="s">
        <v>446</v>
      </c>
      <c r="K1097" s="4" t="s">
        <v>2447</v>
      </c>
      <c r="L1097" s="48" t="str">
        <f t="shared" si="32"/>
        <v>OC7399</v>
      </c>
      <c r="M1097" s="47" t="str">
        <f t="shared" si="33"/>
        <v>PROGRAMAS DE SALUD</v>
      </c>
    </row>
    <row r="1098" spans="1:13" x14ac:dyDescent="0.25">
      <c r="A1098" s="38">
        <v>43840</v>
      </c>
      <c r="B1098" s="39" t="s">
        <v>1758</v>
      </c>
      <c r="C1098" s="45" t="s">
        <v>3480</v>
      </c>
      <c r="D1098" s="49" t="s">
        <v>672</v>
      </c>
      <c r="E1098" s="40">
        <v>5045715</v>
      </c>
      <c r="F1098" s="39" t="s">
        <v>673</v>
      </c>
      <c r="G1098" s="41">
        <v>16</v>
      </c>
      <c r="H1098" s="42">
        <v>583</v>
      </c>
      <c r="I1098" s="39" t="s">
        <v>518</v>
      </c>
      <c r="J1098" s="39" t="s">
        <v>519</v>
      </c>
      <c r="K1098" s="39" t="s">
        <v>2448</v>
      </c>
      <c r="L1098" s="47" t="str">
        <f t="shared" si="32"/>
        <v>OC2023</v>
      </c>
      <c r="M1098" s="47" t="str">
        <f t="shared" si="33"/>
        <v>PROGRAMAS DE SALUD</v>
      </c>
    </row>
    <row r="1099" spans="1:13" x14ac:dyDescent="0.25">
      <c r="A1099" s="10">
        <v>43840</v>
      </c>
      <c r="B1099" s="4" t="s">
        <v>1759</v>
      </c>
      <c r="C1099" s="46" t="s">
        <v>3481</v>
      </c>
      <c r="D1099" s="50" t="s">
        <v>238</v>
      </c>
      <c r="E1099" s="26">
        <v>5018658</v>
      </c>
      <c r="F1099" s="4" t="s">
        <v>557</v>
      </c>
      <c r="G1099" s="43">
        <v>3360</v>
      </c>
      <c r="H1099" s="44">
        <v>978</v>
      </c>
      <c r="I1099" s="4" t="s">
        <v>239</v>
      </c>
      <c r="J1099" s="4" t="s">
        <v>240</v>
      </c>
      <c r="K1099" s="4" t="s">
        <v>2448</v>
      </c>
      <c r="L1099" s="48" t="str">
        <f t="shared" ref="L1099:M1162" si="34">LEFT(C1099,FIND("-",C1099,1)-1)</f>
        <v>OC3916</v>
      </c>
      <c r="M1099" s="47" t="str">
        <f t="shared" ref="M1099:M1162" si="35">IF(LEFT(D1099,1)="H","HOSPITALES GENERALES","PROGRAMAS DE SALUD")</f>
        <v>HOSPITALES GENERALES</v>
      </c>
    </row>
    <row r="1100" spans="1:13" x14ac:dyDescent="0.25">
      <c r="A1100" s="38">
        <v>43840</v>
      </c>
      <c r="B1100" s="39" t="s">
        <v>1760</v>
      </c>
      <c r="C1100" s="45" t="s">
        <v>3482</v>
      </c>
      <c r="D1100" s="49" t="s">
        <v>238</v>
      </c>
      <c r="E1100" s="40">
        <v>5005809</v>
      </c>
      <c r="F1100" s="39" t="s">
        <v>359</v>
      </c>
      <c r="G1100" s="41">
        <v>80</v>
      </c>
      <c r="H1100" s="42">
        <v>915</v>
      </c>
      <c r="I1100" s="39" t="s">
        <v>239</v>
      </c>
      <c r="J1100" s="39" t="s">
        <v>240</v>
      </c>
      <c r="K1100" s="39" t="s">
        <v>2448</v>
      </c>
      <c r="L1100" s="47" t="str">
        <f t="shared" si="34"/>
        <v>OC146</v>
      </c>
      <c r="M1100" s="47" t="str">
        <f t="shared" si="35"/>
        <v>HOSPITALES GENERALES</v>
      </c>
    </row>
    <row r="1101" spans="1:13" x14ac:dyDescent="0.25">
      <c r="A1101" s="10">
        <v>43840</v>
      </c>
      <c r="B1101" s="4" t="s">
        <v>1761</v>
      </c>
      <c r="C1101" s="46" t="s">
        <v>3483</v>
      </c>
      <c r="D1101" s="50" t="s">
        <v>238</v>
      </c>
      <c r="E1101" s="26">
        <v>5037617</v>
      </c>
      <c r="F1101" s="4" t="s">
        <v>1328</v>
      </c>
      <c r="G1101" s="43">
        <v>8320</v>
      </c>
      <c r="H1101" s="44">
        <v>941</v>
      </c>
      <c r="I1101" s="4" t="s">
        <v>239</v>
      </c>
      <c r="J1101" s="4" t="s">
        <v>240</v>
      </c>
      <c r="K1101" s="4" t="s">
        <v>256</v>
      </c>
      <c r="L1101" s="48" t="str">
        <f t="shared" si="34"/>
        <v>OC5477</v>
      </c>
      <c r="M1101" s="47" t="str">
        <f t="shared" si="35"/>
        <v>HOSPITALES GENERALES</v>
      </c>
    </row>
    <row r="1102" spans="1:13" x14ac:dyDescent="0.25">
      <c r="A1102" s="38">
        <v>43840</v>
      </c>
      <c r="B1102" s="39" t="s">
        <v>1762</v>
      </c>
      <c r="C1102" s="45" t="s">
        <v>3484</v>
      </c>
      <c r="D1102" s="49" t="s">
        <v>238</v>
      </c>
      <c r="E1102" s="40">
        <v>5002247</v>
      </c>
      <c r="F1102" s="39" t="s">
        <v>1763</v>
      </c>
      <c r="G1102" s="41">
        <v>144</v>
      </c>
      <c r="H1102" s="42">
        <v>1012</v>
      </c>
      <c r="I1102" s="39" t="s">
        <v>239</v>
      </c>
      <c r="J1102" s="39" t="s">
        <v>240</v>
      </c>
      <c r="K1102" s="39" t="s">
        <v>2448</v>
      </c>
      <c r="L1102" s="47" t="str">
        <f t="shared" si="34"/>
        <v>OC9313</v>
      </c>
      <c r="M1102" s="47" t="str">
        <f t="shared" si="35"/>
        <v>HOSPITALES GENERALES</v>
      </c>
    </row>
    <row r="1103" spans="1:13" x14ac:dyDescent="0.25">
      <c r="A1103" s="10">
        <v>43840</v>
      </c>
      <c r="B1103" s="4" t="s">
        <v>1764</v>
      </c>
      <c r="C1103" s="46" t="s">
        <v>3248</v>
      </c>
      <c r="D1103" s="50" t="s">
        <v>273</v>
      </c>
      <c r="E1103" s="26">
        <v>5002577</v>
      </c>
      <c r="F1103" s="4" t="s">
        <v>803</v>
      </c>
      <c r="G1103" s="43">
        <v>5664</v>
      </c>
      <c r="H1103" s="44">
        <v>1097</v>
      </c>
      <c r="I1103" s="4" t="s">
        <v>274</v>
      </c>
      <c r="J1103" s="4" t="s">
        <v>275</v>
      </c>
      <c r="K1103" s="4" t="s">
        <v>2448</v>
      </c>
      <c r="L1103" s="48" t="str">
        <f t="shared" si="34"/>
        <v>OC7155</v>
      </c>
      <c r="M1103" s="47" t="str">
        <f t="shared" si="35"/>
        <v>HOSPITALES GENERALES</v>
      </c>
    </row>
    <row r="1104" spans="1:13" x14ac:dyDescent="0.25">
      <c r="A1104" s="38">
        <v>43840</v>
      </c>
      <c r="B1104" s="39" t="s">
        <v>1765</v>
      </c>
      <c r="C1104" s="45" t="s">
        <v>3485</v>
      </c>
      <c r="D1104" s="49" t="s">
        <v>273</v>
      </c>
      <c r="E1104" s="40">
        <v>5005809</v>
      </c>
      <c r="F1104" s="39" t="s">
        <v>359</v>
      </c>
      <c r="G1104" s="41">
        <v>320</v>
      </c>
      <c r="H1104" s="42">
        <v>1084</v>
      </c>
      <c r="I1104" s="39" t="s">
        <v>274</v>
      </c>
      <c r="J1104" s="39" t="s">
        <v>275</v>
      </c>
      <c r="K1104" s="39" t="s">
        <v>256</v>
      </c>
      <c r="L1104" s="47" t="str">
        <f t="shared" si="34"/>
        <v>OC4517</v>
      </c>
      <c r="M1104" s="47" t="str">
        <f t="shared" si="35"/>
        <v>HOSPITALES GENERALES</v>
      </c>
    </row>
    <row r="1105" spans="1:13" x14ac:dyDescent="0.25">
      <c r="A1105" s="10">
        <v>43840</v>
      </c>
      <c r="B1105" s="4" t="s">
        <v>1766</v>
      </c>
      <c r="C1105" s="46" t="s">
        <v>3486</v>
      </c>
      <c r="D1105" s="50" t="s">
        <v>273</v>
      </c>
      <c r="E1105" s="26">
        <v>5002624</v>
      </c>
      <c r="F1105" s="4" t="s">
        <v>734</v>
      </c>
      <c r="G1105" s="43">
        <v>64</v>
      </c>
      <c r="H1105" s="44">
        <v>675</v>
      </c>
      <c r="I1105" s="4" t="s">
        <v>274</v>
      </c>
      <c r="J1105" s="4" t="s">
        <v>275</v>
      </c>
      <c r="K1105" s="4" t="s">
        <v>256</v>
      </c>
      <c r="L1105" s="48" t="str">
        <f t="shared" si="34"/>
        <v>OC7169</v>
      </c>
      <c r="M1105" s="47" t="str">
        <f t="shared" si="35"/>
        <v>HOSPITALES GENERALES</v>
      </c>
    </row>
    <row r="1106" spans="1:13" x14ac:dyDescent="0.25">
      <c r="A1106" s="38">
        <v>43840</v>
      </c>
      <c r="B1106" s="39" t="s">
        <v>1767</v>
      </c>
      <c r="C1106" s="45" t="s">
        <v>3487</v>
      </c>
      <c r="D1106" s="49" t="s">
        <v>273</v>
      </c>
      <c r="E1106" s="40">
        <v>5002292</v>
      </c>
      <c r="F1106" s="39" t="s">
        <v>469</v>
      </c>
      <c r="G1106" s="41">
        <v>154</v>
      </c>
      <c r="H1106" s="42">
        <v>139</v>
      </c>
      <c r="I1106" s="39" t="s">
        <v>274</v>
      </c>
      <c r="J1106" s="39" t="s">
        <v>275</v>
      </c>
      <c r="K1106" s="39" t="s">
        <v>2448</v>
      </c>
      <c r="L1106" s="47" t="str">
        <f t="shared" si="34"/>
        <v>OC5073</v>
      </c>
      <c r="M1106" s="47" t="str">
        <f t="shared" si="35"/>
        <v>HOSPITALES GENERALES</v>
      </c>
    </row>
    <row r="1107" spans="1:13" x14ac:dyDescent="0.25">
      <c r="A1107" s="10">
        <v>43840</v>
      </c>
      <c r="B1107" s="4" t="s">
        <v>1768</v>
      </c>
      <c r="C1107" s="46" t="s">
        <v>3220</v>
      </c>
      <c r="D1107" s="50" t="s">
        <v>273</v>
      </c>
      <c r="E1107" s="26">
        <v>5041391</v>
      </c>
      <c r="F1107" s="4" t="s">
        <v>1308</v>
      </c>
      <c r="G1107" s="43">
        <v>432</v>
      </c>
      <c r="H1107" s="44">
        <v>20</v>
      </c>
      <c r="I1107" s="4" t="s">
        <v>274</v>
      </c>
      <c r="J1107" s="4" t="s">
        <v>275</v>
      </c>
      <c r="K1107" s="4" t="s">
        <v>2447</v>
      </c>
      <c r="L1107" s="48" t="str">
        <f t="shared" si="34"/>
        <v>OC6829</v>
      </c>
      <c r="M1107" s="47" t="str">
        <f t="shared" si="35"/>
        <v>HOSPITALES GENERALES</v>
      </c>
    </row>
    <row r="1108" spans="1:13" x14ac:dyDescent="0.25">
      <c r="A1108" s="38">
        <v>43840</v>
      </c>
      <c r="B1108" s="39" t="s">
        <v>1769</v>
      </c>
      <c r="C1108" s="45" t="s">
        <v>3488</v>
      </c>
      <c r="D1108" s="49" t="s">
        <v>273</v>
      </c>
      <c r="E1108" s="40">
        <v>9009345</v>
      </c>
      <c r="F1108" s="39" t="s">
        <v>401</v>
      </c>
      <c r="G1108" s="41">
        <v>3120</v>
      </c>
      <c r="H1108" s="42">
        <v>517</v>
      </c>
      <c r="I1108" s="39" t="s">
        <v>274</v>
      </c>
      <c r="J1108" s="39" t="s">
        <v>275</v>
      </c>
      <c r="K1108" s="39" t="s">
        <v>2448</v>
      </c>
      <c r="L1108" s="47" t="str">
        <f t="shared" si="34"/>
        <v>OC6366</v>
      </c>
      <c r="M1108" s="47" t="str">
        <f t="shared" si="35"/>
        <v>HOSPITALES GENERALES</v>
      </c>
    </row>
    <row r="1109" spans="1:13" x14ac:dyDescent="0.25">
      <c r="A1109" s="10">
        <v>43840</v>
      </c>
      <c r="B1109" s="4" t="s">
        <v>1770</v>
      </c>
      <c r="C1109" s="46" t="s">
        <v>2776</v>
      </c>
      <c r="D1109" s="50" t="s">
        <v>273</v>
      </c>
      <c r="E1109" s="26">
        <v>5037617</v>
      </c>
      <c r="F1109" s="4" t="s">
        <v>1328</v>
      </c>
      <c r="G1109" s="43">
        <v>4800</v>
      </c>
      <c r="H1109" s="44">
        <v>90</v>
      </c>
      <c r="I1109" s="4" t="s">
        <v>274</v>
      </c>
      <c r="J1109" s="4" t="s">
        <v>275</v>
      </c>
      <c r="K1109" s="4" t="s">
        <v>2447</v>
      </c>
      <c r="L1109" s="48" t="str">
        <f t="shared" si="34"/>
        <v>OC6390</v>
      </c>
      <c r="M1109" s="47" t="str">
        <f t="shared" si="35"/>
        <v>HOSPITALES GENERALES</v>
      </c>
    </row>
    <row r="1110" spans="1:13" x14ac:dyDescent="0.25">
      <c r="A1110" s="38">
        <v>43840</v>
      </c>
      <c r="B1110" s="39" t="s">
        <v>1771</v>
      </c>
      <c r="C1110" s="45" t="s">
        <v>3489</v>
      </c>
      <c r="D1110" s="49" t="s">
        <v>273</v>
      </c>
      <c r="E1110" s="40">
        <v>5041910</v>
      </c>
      <c r="F1110" s="39" t="s">
        <v>1053</v>
      </c>
      <c r="G1110" s="41">
        <v>1600</v>
      </c>
      <c r="H1110" s="42">
        <v>156</v>
      </c>
      <c r="I1110" s="39" t="s">
        <v>274</v>
      </c>
      <c r="J1110" s="39" t="s">
        <v>275</v>
      </c>
      <c r="K1110" s="39" t="s">
        <v>2448</v>
      </c>
      <c r="L1110" s="47" t="str">
        <f t="shared" si="34"/>
        <v>OC7862</v>
      </c>
      <c r="M1110" s="47" t="str">
        <f t="shared" si="35"/>
        <v>HOSPITALES GENERALES</v>
      </c>
    </row>
    <row r="1111" spans="1:13" x14ac:dyDescent="0.25">
      <c r="A1111" s="10">
        <v>43840</v>
      </c>
      <c r="B1111" s="4" t="s">
        <v>1772</v>
      </c>
      <c r="C1111" s="46" t="s">
        <v>3490</v>
      </c>
      <c r="D1111" s="50" t="s">
        <v>273</v>
      </c>
      <c r="E1111" s="26">
        <v>5003760</v>
      </c>
      <c r="F1111" s="4" t="s">
        <v>1302</v>
      </c>
      <c r="G1111" s="43">
        <v>2720</v>
      </c>
      <c r="H1111" s="44">
        <v>531</v>
      </c>
      <c r="I1111" s="4" t="s">
        <v>274</v>
      </c>
      <c r="J1111" s="4" t="s">
        <v>275</v>
      </c>
      <c r="K1111" s="4" t="s">
        <v>2448</v>
      </c>
      <c r="L1111" s="48" t="str">
        <f t="shared" si="34"/>
        <v>OC9079</v>
      </c>
      <c r="M1111" s="47" t="str">
        <f t="shared" si="35"/>
        <v>HOSPITALES GENERALES</v>
      </c>
    </row>
    <row r="1112" spans="1:13" x14ac:dyDescent="0.25">
      <c r="A1112" s="38">
        <v>43840</v>
      </c>
      <c r="B1112" s="39" t="s">
        <v>1773</v>
      </c>
      <c r="C1112" s="45" t="s">
        <v>3491</v>
      </c>
      <c r="D1112" s="49" t="s">
        <v>273</v>
      </c>
      <c r="E1112" s="40">
        <v>5018658</v>
      </c>
      <c r="F1112" s="39" t="s">
        <v>557</v>
      </c>
      <c r="G1112" s="41">
        <v>16000</v>
      </c>
      <c r="H1112" s="42">
        <v>689</v>
      </c>
      <c r="I1112" s="39" t="s">
        <v>274</v>
      </c>
      <c r="J1112" s="39" t="s">
        <v>275</v>
      </c>
      <c r="K1112" s="39" t="s">
        <v>2448</v>
      </c>
      <c r="L1112" s="47" t="str">
        <f t="shared" si="34"/>
        <v>OC7000</v>
      </c>
      <c r="M1112" s="47" t="str">
        <f t="shared" si="35"/>
        <v>HOSPITALES GENERALES</v>
      </c>
    </row>
    <row r="1113" spans="1:13" x14ac:dyDescent="0.25">
      <c r="A1113" s="10">
        <v>43840</v>
      </c>
      <c r="B1113" s="4" t="s">
        <v>1774</v>
      </c>
      <c r="C1113" s="46" t="s">
        <v>3492</v>
      </c>
      <c r="D1113" s="50" t="s">
        <v>428</v>
      </c>
      <c r="E1113" s="26">
        <v>9007562</v>
      </c>
      <c r="F1113" s="4" t="s">
        <v>979</v>
      </c>
      <c r="G1113" s="43">
        <v>922</v>
      </c>
      <c r="H1113" s="44">
        <v>1399</v>
      </c>
      <c r="I1113" s="4" t="s">
        <v>553</v>
      </c>
      <c r="J1113" s="4" t="s">
        <v>554</v>
      </c>
      <c r="K1113" s="4" t="s">
        <v>2448</v>
      </c>
      <c r="L1113" s="48" t="str">
        <f t="shared" si="34"/>
        <v>OC162</v>
      </c>
      <c r="M1113" s="47" t="str">
        <f t="shared" si="35"/>
        <v>PROGRAMAS DE SALUD</v>
      </c>
    </row>
    <row r="1114" spans="1:13" x14ac:dyDescent="0.25">
      <c r="A1114" s="38">
        <v>43840</v>
      </c>
      <c r="B1114" s="39" t="s">
        <v>1775</v>
      </c>
      <c r="C1114" s="45" t="s">
        <v>3493</v>
      </c>
      <c r="D1114" s="49" t="s">
        <v>428</v>
      </c>
      <c r="E1114" s="40">
        <v>5066449</v>
      </c>
      <c r="F1114" s="39" t="s">
        <v>1388</v>
      </c>
      <c r="G1114" s="41">
        <v>960</v>
      </c>
      <c r="H1114" s="42">
        <v>609</v>
      </c>
      <c r="I1114" s="39" t="s">
        <v>553</v>
      </c>
      <c r="J1114" s="39" t="s">
        <v>554</v>
      </c>
      <c r="K1114" s="39" t="s">
        <v>2448</v>
      </c>
      <c r="L1114" s="47" t="str">
        <f t="shared" si="34"/>
        <v>OC5414</v>
      </c>
      <c r="M1114" s="47" t="str">
        <f t="shared" si="35"/>
        <v>PROGRAMAS DE SALUD</v>
      </c>
    </row>
    <row r="1115" spans="1:13" x14ac:dyDescent="0.25">
      <c r="A1115" s="10">
        <v>43840</v>
      </c>
      <c r="B1115" s="4" t="s">
        <v>1776</v>
      </c>
      <c r="C1115" s="46" t="s">
        <v>3494</v>
      </c>
      <c r="D1115" s="50" t="s">
        <v>428</v>
      </c>
      <c r="E1115" s="26">
        <v>9007562</v>
      </c>
      <c r="F1115" s="4" t="s">
        <v>979</v>
      </c>
      <c r="G1115" s="43">
        <v>38</v>
      </c>
      <c r="H1115" s="44">
        <v>514</v>
      </c>
      <c r="I1115" s="4" t="s">
        <v>553</v>
      </c>
      <c r="J1115" s="4" t="s">
        <v>554</v>
      </c>
      <c r="K1115" s="4" t="s">
        <v>2448</v>
      </c>
      <c r="L1115" s="48" t="str">
        <f t="shared" si="34"/>
        <v>OC8592</v>
      </c>
      <c r="M1115" s="47" t="str">
        <f t="shared" si="35"/>
        <v>PROGRAMAS DE SALUD</v>
      </c>
    </row>
    <row r="1116" spans="1:13" x14ac:dyDescent="0.25">
      <c r="A1116" s="38">
        <v>43840</v>
      </c>
      <c r="B1116" s="39" t="s">
        <v>1777</v>
      </c>
      <c r="C1116" s="45" t="s">
        <v>3495</v>
      </c>
      <c r="D1116" s="49" t="s">
        <v>517</v>
      </c>
      <c r="E1116" s="40">
        <v>5003238</v>
      </c>
      <c r="F1116" s="39" t="s">
        <v>283</v>
      </c>
      <c r="G1116" s="41">
        <v>2512</v>
      </c>
      <c r="H1116" s="42">
        <v>772</v>
      </c>
      <c r="I1116" s="39" t="s">
        <v>518</v>
      </c>
      <c r="J1116" s="39" t="s">
        <v>519</v>
      </c>
      <c r="K1116" s="39" t="s">
        <v>2448</v>
      </c>
      <c r="L1116" s="47" t="str">
        <f t="shared" si="34"/>
        <v>OC4915</v>
      </c>
      <c r="M1116" s="47" t="str">
        <f t="shared" si="35"/>
        <v>HOSPITALES GENERALES</v>
      </c>
    </row>
    <row r="1117" spans="1:13" x14ac:dyDescent="0.25">
      <c r="A1117" s="10">
        <v>43840</v>
      </c>
      <c r="B1117" s="4" t="s">
        <v>1778</v>
      </c>
      <c r="C1117" s="46" t="s">
        <v>3496</v>
      </c>
      <c r="D1117" s="50" t="s">
        <v>517</v>
      </c>
      <c r="E1117" s="26">
        <v>5003238</v>
      </c>
      <c r="F1117" s="4" t="s">
        <v>283</v>
      </c>
      <c r="G1117" s="43">
        <v>896</v>
      </c>
      <c r="H1117" s="44">
        <v>1478</v>
      </c>
      <c r="I1117" s="4" t="s">
        <v>518</v>
      </c>
      <c r="J1117" s="4" t="s">
        <v>519</v>
      </c>
      <c r="K1117" s="4" t="s">
        <v>2448</v>
      </c>
      <c r="L1117" s="48" t="str">
        <f t="shared" si="34"/>
        <v>OC1208</v>
      </c>
      <c r="M1117" s="47" t="str">
        <f t="shared" si="35"/>
        <v>HOSPITALES GENERALES</v>
      </c>
    </row>
    <row r="1118" spans="1:13" x14ac:dyDescent="0.25">
      <c r="A1118" s="38">
        <v>43840</v>
      </c>
      <c r="B1118" s="39" t="s">
        <v>1779</v>
      </c>
      <c r="C1118" s="45" t="s">
        <v>3497</v>
      </c>
      <c r="D1118" s="49" t="s">
        <v>517</v>
      </c>
      <c r="E1118" s="40">
        <v>5003238</v>
      </c>
      <c r="F1118" s="39" t="s">
        <v>283</v>
      </c>
      <c r="G1118" s="41">
        <v>432</v>
      </c>
      <c r="H1118" s="42">
        <v>1186</v>
      </c>
      <c r="I1118" s="39" t="s">
        <v>518</v>
      </c>
      <c r="J1118" s="39" t="s">
        <v>519</v>
      </c>
      <c r="K1118" s="39" t="s">
        <v>2448</v>
      </c>
      <c r="L1118" s="47" t="str">
        <f t="shared" si="34"/>
        <v>OC415</v>
      </c>
      <c r="M1118" s="47" t="str">
        <f t="shared" si="35"/>
        <v>HOSPITALES GENERALES</v>
      </c>
    </row>
    <row r="1119" spans="1:13" x14ac:dyDescent="0.25">
      <c r="A1119" s="10">
        <v>43840</v>
      </c>
      <c r="B1119" s="4" t="s">
        <v>1780</v>
      </c>
      <c r="C1119" s="46" t="s">
        <v>3498</v>
      </c>
      <c r="D1119" s="50" t="s">
        <v>517</v>
      </c>
      <c r="E1119" s="26">
        <v>5003238</v>
      </c>
      <c r="F1119" s="4" t="s">
        <v>283</v>
      </c>
      <c r="G1119" s="43">
        <v>160</v>
      </c>
      <c r="H1119" s="44">
        <v>1366</v>
      </c>
      <c r="I1119" s="4" t="s">
        <v>518</v>
      </c>
      <c r="J1119" s="4" t="s">
        <v>519</v>
      </c>
      <c r="K1119" s="4" t="s">
        <v>2447</v>
      </c>
      <c r="L1119" s="48" t="str">
        <f t="shared" si="34"/>
        <v>OC8636</v>
      </c>
      <c r="M1119" s="47" t="str">
        <f t="shared" si="35"/>
        <v>HOSPITALES GENERALES</v>
      </c>
    </row>
    <row r="1120" spans="1:13" x14ac:dyDescent="0.25">
      <c r="A1120" s="38">
        <v>43841</v>
      </c>
      <c r="B1120" s="39" t="s">
        <v>1781</v>
      </c>
      <c r="C1120" s="45" t="s">
        <v>3499</v>
      </c>
      <c r="D1120" s="49" t="s">
        <v>672</v>
      </c>
      <c r="E1120" s="40">
        <v>5065643</v>
      </c>
      <c r="F1120" s="39" t="s">
        <v>686</v>
      </c>
      <c r="G1120" s="41">
        <v>16</v>
      </c>
      <c r="H1120" s="42">
        <v>561</v>
      </c>
      <c r="I1120" s="39" t="s">
        <v>728</v>
      </c>
      <c r="J1120" s="39" t="s">
        <v>729</v>
      </c>
      <c r="K1120" s="39" t="s">
        <v>2447</v>
      </c>
      <c r="L1120" s="47" t="str">
        <f t="shared" si="34"/>
        <v>OC769</v>
      </c>
      <c r="M1120" s="47" t="str">
        <f t="shared" si="35"/>
        <v>PROGRAMAS DE SALUD</v>
      </c>
    </row>
    <row r="1121" spans="1:13" x14ac:dyDescent="0.25">
      <c r="A1121" s="10">
        <v>43841</v>
      </c>
      <c r="B1121" s="4" t="s">
        <v>1782</v>
      </c>
      <c r="C1121" s="46" t="s">
        <v>3500</v>
      </c>
      <c r="D1121" s="50" t="s">
        <v>349</v>
      </c>
      <c r="E1121" s="26">
        <v>9009345</v>
      </c>
      <c r="F1121" s="4" t="s">
        <v>401</v>
      </c>
      <c r="G1121" s="43">
        <v>2400</v>
      </c>
      <c r="H1121" s="44">
        <v>823</v>
      </c>
      <c r="I1121" s="4" t="s">
        <v>351</v>
      </c>
      <c r="J1121" s="4" t="s">
        <v>352</v>
      </c>
      <c r="K1121" s="4" t="s">
        <v>2448</v>
      </c>
      <c r="L1121" s="48" t="str">
        <f t="shared" si="34"/>
        <v>OC6998</v>
      </c>
      <c r="M1121" s="47" t="str">
        <f t="shared" si="35"/>
        <v>HOSPITALES GENERALES</v>
      </c>
    </row>
    <row r="1122" spans="1:13" x14ac:dyDescent="0.25">
      <c r="A1122" s="38">
        <v>43841</v>
      </c>
      <c r="B1122" s="39" t="s">
        <v>1783</v>
      </c>
      <c r="C1122" s="45" t="s">
        <v>2860</v>
      </c>
      <c r="D1122" s="49" t="s">
        <v>349</v>
      </c>
      <c r="E1122" s="40">
        <v>5036631</v>
      </c>
      <c r="F1122" s="39" t="s">
        <v>381</v>
      </c>
      <c r="G1122" s="41">
        <v>1600</v>
      </c>
      <c r="H1122" s="42">
        <v>391</v>
      </c>
      <c r="I1122" s="39" t="s">
        <v>351</v>
      </c>
      <c r="J1122" s="39" t="s">
        <v>352</v>
      </c>
      <c r="K1122" s="39" t="s">
        <v>2447</v>
      </c>
      <c r="L1122" s="47" t="str">
        <f t="shared" si="34"/>
        <v>OC7839</v>
      </c>
      <c r="M1122" s="47" t="str">
        <f t="shared" si="35"/>
        <v>HOSPITALES GENERALES</v>
      </c>
    </row>
    <row r="1123" spans="1:13" x14ac:dyDescent="0.25">
      <c r="A1123" s="10">
        <v>43841</v>
      </c>
      <c r="B1123" s="4" t="s">
        <v>1784</v>
      </c>
      <c r="C1123" s="46" t="s">
        <v>3501</v>
      </c>
      <c r="D1123" s="50" t="s">
        <v>349</v>
      </c>
      <c r="E1123" s="26">
        <v>9007757</v>
      </c>
      <c r="F1123" s="4" t="s">
        <v>374</v>
      </c>
      <c r="G1123" s="43">
        <v>192</v>
      </c>
      <c r="H1123" s="44">
        <v>1326</v>
      </c>
      <c r="I1123" s="4" t="s">
        <v>351</v>
      </c>
      <c r="J1123" s="4" t="s">
        <v>352</v>
      </c>
      <c r="K1123" s="4" t="s">
        <v>2448</v>
      </c>
      <c r="L1123" s="48" t="str">
        <f t="shared" si="34"/>
        <v>OC3303</v>
      </c>
      <c r="M1123" s="47" t="str">
        <f t="shared" si="35"/>
        <v>HOSPITALES GENERALES</v>
      </c>
    </row>
    <row r="1124" spans="1:13" x14ac:dyDescent="0.25">
      <c r="A1124" s="38">
        <v>43841</v>
      </c>
      <c r="B1124" s="39" t="s">
        <v>1785</v>
      </c>
      <c r="C1124" s="45" t="s">
        <v>3502</v>
      </c>
      <c r="D1124" s="49" t="s">
        <v>349</v>
      </c>
      <c r="E1124" s="40">
        <v>5005923</v>
      </c>
      <c r="F1124" s="39" t="s">
        <v>1786</v>
      </c>
      <c r="G1124" s="41">
        <v>48</v>
      </c>
      <c r="H1124" s="42">
        <v>1198</v>
      </c>
      <c r="I1124" s="39" t="s">
        <v>351</v>
      </c>
      <c r="J1124" s="39" t="s">
        <v>352</v>
      </c>
      <c r="K1124" s="39" t="s">
        <v>2448</v>
      </c>
      <c r="L1124" s="47" t="str">
        <f t="shared" si="34"/>
        <v>OC5528</v>
      </c>
      <c r="M1124" s="47" t="str">
        <f t="shared" si="35"/>
        <v>HOSPITALES GENERALES</v>
      </c>
    </row>
    <row r="1125" spans="1:13" x14ac:dyDescent="0.25">
      <c r="A1125" s="10">
        <v>43841</v>
      </c>
      <c r="B1125" s="4" t="s">
        <v>1787</v>
      </c>
      <c r="C1125" s="46" t="s">
        <v>3503</v>
      </c>
      <c r="D1125" s="50" t="s">
        <v>349</v>
      </c>
      <c r="E1125" s="26">
        <v>5005923</v>
      </c>
      <c r="F1125" s="4" t="s">
        <v>1786</v>
      </c>
      <c r="G1125" s="43">
        <v>432</v>
      </c>
      <c r="H1125" s="44">
        <v>1190</v>
      </c>
      <c r="I1125" s="4" t="s">
        <v>351</v>
      </c>
      <c r="J1125" s="4" t="s">
        <v>352</v>
      </c>
      <c r="K1125" s="4" t="s">
        <v>256</v>
      </c>
      <c r="L1125" s="48" t="str">
        <f t="shared" si="34"/>
        <v>OC6053</v>
      </c>
      <c r="M1125" s="47" t="str">
        <f t="shared" si="35"/>
        <v>HOSPITALES GENERALES</v>
      </c>
    </row>
    <row r="1126" spans="1:13" x14ac:dyDescent="0.25">
      <c r="A1126" s="38">
        <v>43841</v>
      </c>
      <c r="B1126" s="39" t="s">
        <v>1788</v>
      </c>
      <c r="C1126" s="45" t="s">
        <v>3504</v>
      </c>
      <c r="D1126" s="49" t="s">
        <v>349</v>
      </c>
      <c r="E1126" s="40">
        <v>5003235</v>
      </c>
      <c r="F1126" s="39" t="s">
        <v>363</v>
      </c>
      <c r="G1126" s="41">
        <v>442</v>
      </c>
      <c r="H1126" s="42">
        <v>148</v>
      </c>
      <c r="I1126" s="39" t="s">
        <v>351</v>
      </c>
      <c r="J1126" s="39" t="s">
        <v>352</v>
      </c>
      <c r="K1126" s="39" t="s">
        <v>2448</v>
      </c>
      <c r="L1126" s="47" t="str">
        <f t="shared" si="34"/>
        <v>OC255</v>
      </c>
      <c r="M1126" s="47" t="str">
        <f t="shared" si="35"/>
        <v>HOSPITALES GENERALES</v>
      </c>
    </row>
    <row r="1127" spans="1:13" x14ac:dyDescent="0.25">
      <c r="A1127" s="10">
        <v>43841</v>
      </c>
      <c r="B1127" s="4" t="s">
        <v>1789</v>
      </c>
      <c r="C1127" s="46" t="s">
        <v>3505</v>
      </c>
      <c r="D1127" s="50" t="s">
        <v>349</v>
      </c>
      <c r="E1127" s="26">
        <v>5018690</v>
      </c>
      <c r="F1127" s="4" t="s">
        <v>403</v>
      </c>
      <c r="G1127" s="43">
        <v>14400</v>
      </c>
      <c r="H1127" s="44">
        <v>257</v>
      </c>
      <c r="I1127" s="4" t="s">
        <v>351</v>
      </c>
      <c r="J1127" s="4" t="s">
        <v>352</v>
      </c>
      <c r="K1127" s="4" t="s">
        <v>2447</v>
      </c>
      <c r="L1127" s="48" t="str">
        <f t="shared" si="34"/>
        <v>OC8453</v>
      </c>
      <c r="M1127" s="47" t="str">
        <f t="shared" si="35"/>
        <v>HOSPITALES GENERALES</v>
      </c>
    </row>
    <row r="1128" spans="1:13" x14ac:dyDescent="0.25">
      <c r="A1128" s="38">
        <v>43841</v>
      </c>
      <c r="B1128" s="39" t="s">
        <v>1790</v>
      </c>
      <c r="C1128" s="45" t="s">
        <v>3506</v>
      </c>
      <c r="D1128" s="49" t="s">
        <v>349</v>
      </c>
      <c r="E1128" s="40">
        <v>5022447</v>
      </c>
      <c r="F1128" s="39" t="s">
        <v>285</v>
      </c>
      <c r="G1128" s="41">
        <v>9600</v>
      </c>
      <c r="H1128" s="42">
        <v>822</v>
      </c>
      <c r="I1128" s="39" t="s">
        <v>351</v>
      </c>
      <c r="J1128" s="39" t="s">
        <v>352</v>
      </c>
      <c r="K1128" s="39" t="s">
        <v>2448</v>
      </c>
      <c r="L1128" s="47" t="str">
        <f t="shared" si="34"/>
        <v>OC2558</v>
      </c>
      <c r="M1128" s="47" t="str">
        <f t="shared" si="35"/>
        <v>HOSPITALES GENERALES</v>
      </c>
    </row>
    <row r="1129" spans="1:13" x14ac:dyDescent="0.25">
      <c r="A1129" s="10">
        <v>43841</v>
      </c>
      <c r="B1129" s="4" t="s">
        <v>1791</v>
      </c>
      <c r="C1129" s="46" t="s">
        <v>3507</v>
      </c>
      <c r="D1129" s="50" t="s">
        <v>349</v>
      </c>
      <c r="E1129" s="26">
        <v>9009345</v>
      </c>
      <c r="F1129" s="4" t="s">
        <v>401</v>
      </c>
      <c r="G1129" s="43">
        <v>24</v>
      </c>
      <c r="H1129" s="44">
        <v>1394</v>
      </c>
      <c r="I1129" s="4" t="s">
        <v>351</v>
      </c>
      <c r="J1129" s="4" t="s">
        <v>352</v>
      </c>
      <c r="K1129" s="4" t="s">
        <v>256</v>
      </c>
      <c r="L1129" s="48" t="str">
        <f t="shared" si="34"/>
        <v>OC58</v>
      </c>
      <c r="M1129" s="47" t="str">
        <f t="shared" si="35"/>
        <v>HOSPITALES GENERALES</v>
      </c>
    </row>
    <row r="1130" spans="1:13" x14ac:dyDescent="0.25">
      <c r="A1130" s="38">
        <v>43841</v>
      </c>
      <c r="B1130" s="39" t="s">
        <v>1792</v>
      </c>
      <c r="C1130" s="45" t="s">
        <v>3508</v>
      </c>
      <c r="D1130" s="49" t="s">
        <v>349</v>
      </c>
      <c r="E1130" s="40">
        <v>5003235</v>
      </c>
      <c r="F1130" s="39" t="s">
        <v>363</v>
      </c>
      <c r="G1130" s="41">
        <v>1158</v>
      </c>
      <c r="H1130" s="42">
        <v>1016</v>
      </c>
      <c r="I1130" s="39" t="s">
        <v>351</v>
      </c>
      <c r="J1130" s="39" t="s">
        <v>352</v>
      </c>
      <c r="K1130" s="39" t="s">
        <v>2448</v>
      </c>
      <c r="L1130" s="47" t="str">
        <f t="shared" si="34"/>
        <v>OC6724</v>
      </c>
      <c r="M1130" s="47" t="str">
        <f t="shared" si="35"/>
        <v>HOSPITALES GENERALES</v>
      </c>
    </row>
    <row r="1131" spans="1:13" x14ac:dyDescent="0.25">
      <c r="A1131" s="10">
        <v>43841</v>
      </c>
      <c r="B1131" s="4" t="s">
        <v>1793</v>
      </c>
      <c r="C1131" s="46" t="s">
        <v>3509</v>
      </c>
      <c r="D1131" s="50" t="s">
        <v>349</v>
      </c>
      <c r="E1131" s="26">
        <v>5018688</v>
      </c>
      <c r="F1131" s="4" t="s">
        <v>246</v>
      </c>
      <c r="G1131" s="43">
        <v>16000</v>
      </c>
      <c r="H1131" s="44">
        <v>484</v>
      </c>
      <c r="I1131" s="4" t="s">
        <v>351</v>
      </c>
      <c r="J1131" s="4" t="s">
        <v>352</v>
      </c>
      <c r="K1131" s="4" t="s">
        <v>256</v>
      </c>
      <c r="L1131" s="48" t="str">
        <f t="shared" si="34"/>
        <v>OC5707</v>
      </c>
      <c r="M1131" s="47" t="str">
        <f t="shared" si="35"/>
        <v>HOSPITALES GENERALES</v>
      </c>
    </row>
    <row r="1132" spans="1:13" x14ac:dyDescent="0.25">
      <c r="A1132" s="38">
        <v>43841</v>
      </c>
      <c r="B1132" s="39" t="s">
        <v>1794</v>
      </c>
      <c r="C1132" s="45" t="s">
        <v>3510</v>
      </c>
      <c r="D1132" s="49" t="s">
        <v>349</v>
      </c>
      <c r="E1132" s="40">
        <v>5018690</v>
      </c>
      <c r="F1132" s="39" t="s">
        <v>403</v>
      </c>
      <c r="G1132" s="41">
        <v>1600</v>
      </c>
      <c r="H1132" s="42">
        <v>1305</v>
      </c>
      <c r="I1132" s="39" t="s">
        <v>351</v>
      </c>
      <c r="J1132" s="39" t="s">
        <v>352</v>
      </c>
      <c r="K1132" s="39" t="s">
        <v>256</v>
      </c>
      <c r="L1132" s="47" t="str">
        <f t="shared" si="34"/>
        <v>OC4508</v>
      </c>
      <c r="M1132" s="47" t="str">
        <f t="shared" si="35"/>
        <v>HOSPITALES GENERALES</v>
      </c>
    </row>
    <row r="1133" spans="1:13" x14ac:dyDescent="0.25">
      <c r="A1133" s="10">
        <v>43841</v>
      </c>
      <c r="B1133" s="4" t="s">
        <v>1795</v>
      </c>
      <c r="C1133" s="46" t="s">
        <v>3511</v>
      </c>
      <c r="D1133" s="50" t="s">
        <v>229</v>
      </c>
      <c r="E1133" s="26">
        <v>5018688</v>
      </c>
      <c r="F1133" s="4" t="s">
        <v>246</v>
      </c>
      <c r="G1133" s="43">
        <v>8640</v>
      </c>
      <c r="H1133" s="44">
        <v>1015</v>
      </c>
      <c r="I1133" s="4" t="s">
        <v>232</v>
      </c>
      <c r="J1133" s="4" t="s">
        <v>233</v>
      </c>
      <c r="K1133" s="4" t="s">
        <v>2448</v>
      </c>
      <c r="L1133" s="48" t="str">
        <f t="shared" si="34"/>
        <v>OC9307</v>
      </c>
      <c r="M1133" s="47" t="str">
        <f t="shared" si="35"/>
        <v>HOSPITALES GENERALES</v>
      </c>
    </row>
    <row r="1134" spans="1:13" x14ac:dyDescent="0.25">
      <c r="A1134" s="38">
        <v>43841</v>
      </c>
      <c r="B1134" s="39" t="s">
        <v>1796</v>
      </c>
      <c r="C1134" s="45" t="s">
        <v>2830</v>
      </c>
      <c r="D1134" s="49" t="s">
        <v>229</v>
      </c>
      <c r="E1134" s="40">
        <v>5044366</v>
      </c>
      <c r="F1134" s="39" t="s">
        <v>1512</v>
      </c>
      <c r="G1134" s="41">
        <v>16</v>
      </c>
      <c r="H1134" s="42">
        <v>951</v>
      </c>
      <c r="I1134" s="39" t="s">
        <v>232</v>
      </c>
      <c r="J1134" s="39" t="s">
        <v>233</v>
      </c>
      <c r="K1134" s="39" t="s">
        <v>2448</v>
      </c>
      <c r="L1134" s="47" t="str">
        <f t="shared" si="34"/>
        <v>OC9047</v>
      </c>
      <c r="M1134" s="47" t="str">
        <f t="shared" si="35"/>
        <v>HOSPITALES GENERALES</v>
      </c>
    </row>
    <row r="1135" spans="1:13" x14ac:dyDescent="0.25">
      <c r="A1135" s="10">
        <v>43841</v>
      </c>
      <c r="B1135" s="4" t="s">
        <v>1797</v>
      </c>
      <c r="C1135" s="46" t="s">
        <v>3512</v>
      </c>
      <c r="D1135" s="50" t="s">
        <v>229</v>
      </c>
      <c r="E1135" s="26">
        <v>5018658</v>
      </c>
      <c r="F1135" s="4" t="s">
        <v>557</v>
      </c>
      <c r="G1135" s="43">
        <v>3360</v>
      </c>
      <c r="H1135" s="44">
        <v>414</v>
      </c>
      <c r="I1135" s="4" t="s">
        <v>232</v>
      </c>
      <c r="J1135" s="4" t="s">
        <v>233</v>
      </c>
      <c r="K1135" s="4" t="s">
        <v>2448</v>
      </c>
      <c r="L1135" s="48" t="str">
        <f t="shared" si="34"/>
        <v>OC5339</v>
      </c>
      <c r="M1135" s="47" t="str">
        <f t="shared" si="35"/>
        <v>HOSPITALES GENERALES</v>
      </c>
    </row>
    <row r="1136" spans="1:13" x14ac:dyDescent="0.25">
      <c r="A1136" s="38">
        <v>43841</v>
      </c>
      <c r="B1136" s="39" t="s">
        <v>1798</v>
      </c>
      <c r="C1136" s="45" t="s">
        <v>3513</v>
      </c>
      <c r="D1136" s="49" t="s">
        <v>383</v>
      </c>
      <c r="E1136" s="40">
        <v>5065291</v>
      </c>
      <c r="F1136" s="39" t="s">
        <v>853</v>
      </c>
      <c r="G1136" s="41">
        <v>3200</v>
      </c>
      <c r="H1136" s="42">
        <v>450</v>
      </c>
      <c r="I1136" s="39" t="s">
        <v>385</v>
      </c>
      <c r="J1136" s="39" t="s">
        <v>386</v>
      </c>
      <c r="K1136" s="39" t="s">
        <v>256</v>
      </c>
      <c r="L1136" s="47" t="str">
        <f t="shared" si="34"/>
        <v>OC3359</v>
      </c>
      <c r="M1136" s="47" t="str">
        <f t="shared" si="35"/>
        <v>HOSPITALES GENERALES</v>
      </c>
    </row>
    <row r="1137" spans="1:13" x14ac:dyDescent="0.25">
      <c r="A1137" s="10">
        <v>43841</v>
      </c>
      <c r="B1137" s="4" t="s">
        <v>1799</v>
      </c>
      <c r="C1137" s="46" t="s">
        <v>3514</v>
      </c>
      <c r="D1137" s="50" t="s">
        <v>383</v>
      </c>
      <c r="E1137" s="26">
        <v>5004919</v>
      </c>
      <c r="F1137" s="4" t="s">
        <v>397</v>
      </c>
      <c r="G1137" s="43">
        <v>480</v>
      </c>
      <c r="H1137" s="44">
        <v>483</v>
      </c>
      <c r="I1137" s="4" t="s">
        <v>385</v>
      </c>
      <c r="J1137" s="4" t="s">
        <v>386</v>
      </c>
      <c r="K1137" s="4" t="s">
        <v>2448</v>
      </c>
      <c r="L1137" s="48" t="str">
        <f t="shared" si="34"/>
        <v>OC4631</v>
      </c>
      <c r="M1137" s="47" t="str">
        <f t="shared" si="35"/>
        <v>HOSPITALES GENERALES</v>
      </c>
    </row>
    <row r="1138" spans="1:13" x14ac:dyDescent="0.25">
      <c r="A1138" s="38">
        <v>43841</v>
      </c>
      <c r="B1138" s="39" t="s">
        <v>1800</v>
      </c>
      <c r="C1138" s="45" t="s">
        <v>3515</v>
      </c>
      <c r="D1138" s="49" t="s">
        <v>383</v>
      </c>
      <c r="E1138" s="40">
        <v>5003238</v>
      </c>
      <c r="F1138" s="39" t="s">
        <v>283</v>
      </c>
      <c r="G1138" s="41">
        <v>2032</v>
      </c>
      <c r="H1138" s="42">
        <v>538</v>
      </c>
      <c r="I1138" s="39" t="s">
        <v>385</v>
      </c>
      <c r="J1138" s="39" t="s">
        <v>386</v>
      </c>
      <c r="K1138" s="39" t="s">
        <v>2447</v>
      </c>
      <c r="L1138" s="47" t="str">
        <f t="shared" si="34"/>
        <v>OC4165</v>
      </c>
      <c r="M1138" s="47" t="str">
        <f t="shared" si="35"/>
        <v>HOSPITALES GENERALES</v>
      </c>
    </row>
    <row r="1139" spans="1:13" x14ac:dyDescent="0.25">
      <c r="A1139" s="10">
        <v>43841</v>
      </c>
      <c r="B1139" s="4" t="s">
        <v>1801</v>
      </c>
      <c r="C1139" s="46" t="s">
        <v>3516</v>
      </c>
      <c r="D1139" s="50" t="s">
        <v>383</v>
      </c>
      <c r="E1139" s="26">
        <v>5032624</v>
      </c>
      <c r="F1139" s="4" t="s">
        <v>1396</v>
      </c>
      <c r="G1139" s="43">
        <v>1440</v>
      </c>
      <c r="H1139" s="44">
        <v>550</v>
      </c>
      <c r="I1139" s="4" t="s">
        <v>385</v>
      </c>
      <c r="J1139" s="4" t="s">
        <v>386</v>
      </c>
      <c r="K1139" s="4" t="s">
        <v>2448</v>
      </c>
      <c r="L1139" s="48" t="str">
        <f t="shared" si="34"/>
        <v>OC6247</v>
      </c>
      <c r="M1139" s="47" t="str">
        <f t="shared" si="35"/>
        <v>HOSPITALES GENERALES</v>
      </c>
    </row>
    <row r="1140" spans="1:13" x14ac:dyDescent="0.25">
      <c r="A1140" s="38">
        <v>43841</v>
      </c>
      <c r="B1140" s="39" t="s">
        <v>1802</v>
      </c>
      <c r="C1140" s="45" t="s">
        <v>3517</v>
      </c>
      <c r="D1140" s="49" t="s">
        <v>383</v>
      </c>
      <c r="E1140" s="40">
        <v>5018654</v>
      </c>
      <c r="F1140" s="39" t="s">
        <v>486</v>
      </c>
      <c r="G1140" s="41">
        <v>8000</v>
      </c>
      <c r="H1140" s="42">
        <v>1013</v>
      </c>
      <c r="I1140" s="39" t="s">
        <v>385</v>
      </c>
      <c r="J1140" s="39" t="s">
        <v>386</v>
      </c>
      <c r="K1140" s="39" t="s">
        <v>2448</v>
      </c>
      <c r="L1140" s="47" t="str">
        <f t="shared" si="34"/>
        <v>OC1972</v>
      </c>
      <c r="M1140" s="47" t="str">
        <f t="shared" si="35"/>
        <v>HOSPITALES GENERALES</v>
      </c>
    </row>
    <row r="1141" spans="1:13" x14ac:dyDescent="0.25">
      <c r="A1141" s="10">
        <v>43841</v>
      </c>
      <c r="B1141" s="4" t="s">
        <v>1803</v>
      </c>
      <c r="C1141" s="46" t="s">
        <v>3518</v>
      </c>
      <c r="D1141" s="50" t="s">
        <v>383</v>
      </c>
      <c r="E1141" s="26">
        <v>5018688</v>
      </c>
      <c r="F1141" s="4" t="s">
        <v>246</v>
      </c>
      <c r="G1141" s="43">
        <v>4800</v>
      </c>
      <c r="H1141" s="44">
        <v>862</v>
      </c>
      <c r="I1141" s="4" t="s">
        <v>385</v>
      </c>
      <c r="J1141" s="4" t="s">
        <v>386</v>
      </c>
      <c r="K1141" s="4" t="s">
        <v>256</v>
      </c>
      <c r="L1141" s="48" t="str">
        <f t="shared" si="34"/>
        <v>OC3761</v>
      </c>
      <c r="M1141" s="47" t="str">
        <f t="shared" si="35"/>
        <v>HOSPITALES GENERALES</v>
      </c>
    </row>
    <row r="1142" spans="1:13" x14ac:dyDescent="0.25">
      <c r="A1142" s="38">
        <v>43841</v>
      </c>
      <c r="B1142" s="39" t="s">
        <v>1804</v>
      </c>
      <c r="C1142" s="45" t="s">
        <v>3519</v>
      </c>
      <c r="D1142" s="49" t="s">
        <v>383</v>
      </c>
      <c r="E1142" s="40">
        <v>5003238</v>
      </c>
      <c r="F1142" s="39" t="s">
        <v>283</v>
      </c>
      <c r="G1142" s="41">
        <v>1168</v>
      </c>
      <c r="H1142" s="42">
        <v>317</v>
      </c>
      <c r="I1142" s="39" t="s">
        <v>385</v>
      </c>
      <c r="J1142" s="39" t="s">
        <v>386</v>
      </c>
      <c r="K1142" s="39" t="s">
        <v>2448</v>
      </c>
      <c r="L1142" s="47" t="str">
        <f t="shared" si="34"/>
        <v>OC9512</v>
      </c>
      <c r="M1142" s="47" t="str">
        <f t="shared" si="35"/>
        <v>HOSPITALES GENERALES</v>
      </c>
    </row>
    <row r="1143" spans="1:13" x14ac:dyDescent="0.25">
      <c r="A1143" s="10">
        <v>43841</v>
      </c>
      <c r="B1143" s="4" t="s">
        <v>1805</v>
      </c>
      <c r="C1143" s="46" t="s">
        <v>3520</v>
      </c>
      <c r="D1143" s="50" t="s">
        <v>250</v>
      </c>
      <c r="E1143" s="26">
        <v>5003234</v>
      </c>
      <c r="F1143" s="4" t="s">
        <v>474</v>
      </c>
      <c r="G1143" s="43">
        <v>154</v>
      </c>
      <c r="H1143" s="44">
        <v>1076</v>
      </c>
      <c r="I1143" s="4" t="s">
        <v>252</v>
      </c>
      <c r="J1143" s="4" t="s">
        <v>253</v>
      </c>
      <c r="K1143" s="4" t="s">
        <v>2448</v>
      </c>
      <c r="L1143" s="48" t="str">
        <f t="shared" si="34"/>
        <v>OC3976</v>
      </c>
      <c r="M1143" s="47" t="str">
        <f t="shared" si="35"/>
        <v>HOSPITALES GENERALES</v>
      </c>
    </row>
    <row r="1144" spans="1:13" x14ac:dyDescent="0.25">
      <c r="A1144" s="38">
        <v>43841</v>
      </c>
      <c r="B1144" s="39" t="s">
        <v>1806</v>
      </c>
      <c r="C1144" s="45" t="s">
        <v>3521</v>
      </c>
      <c r="D1144" s="49" t="s">
        <v>250</v>
      </c>
      <c r="E1144" s="40">
        <v>5005604</v>
      </c>
      <c r="F1144" s="39" t="s">
        <v>972</v>
      </c>
      <c r="G1144" s="41">
        <v>160</v>
      </c>
      <c r="H1144" s="42">
        <v>274</v>
      </c>
      <c r="I1144" s="39" t="s">
        <v>252</v>
      </c>
      <c r="J1144" s="39" t="s">
        <v>253</v>
      </c>
      <c r="K1144" s="39" t="s">
        <v>2447</v>
      </c>
      <c r="L1144" s="47" t="str">
        <f t="shared" si="34"/>
        <v>OC5527</v>
      </c>
      <c r="M1144" s="47" t="str">
        <f t="shared" si="35"/>
        <v>HOSPITALES GENERALES</v>
      </c>
    </row>
    <row r="1145" spans="1:13" x14ac:dyDescent="0.25">
      <c r="A1145" s="10">
        <v>43841</v>
      </c>
      <c r="B1145" s="4" t="s">
        <v>1807</v>
      </c>
      <c r="C1145" s="46" t="s">
        <v>3522</v>
      </c>
      <c r="D1145" s="50" t="s">
        <v>250</v>
      </c>
      <c r="E1145" s="26">
        <v>5002262</v>
      </c>
      <c r="F1145" s="4" t="s">
        <v>999</v>
      </c>
      <c r="G1145" s="43">
        <v>288</v>
      </c>
      <c r="H1145" s="44">
        <v>1160</v>
      </c>
      <c r="I1145" s="4" t="s">
        <v>252</v>
      </c>
      <c r="J1145" s="4" t="s">
        <v>253</v>
      </c>
      <c r="K1145" s="4" t="s">
        <v>2447</v>
      </c>
      <c r="L1145" s="48" t="str">
        <f t="shared" si="34"/>
        <v>OC7214</v>
      </c>
      <c r="M1145" s="47" t="str">
        <f t="shared" si="35"/>
        <v>HOSPITALES GENERALES</v>
      </c>
    </row>
    <row r="1146" spans="1:13" x14ac:dyDescent="0.25">
      <c r="A1146" s="38">
        <v>43841</v>
      </c>
      <c r="B1146" s="39" t="s">
        <v>1808</v>
      </c>
      <c r="C1146" s="45" t="s">
        <v>3523</v>
      </c>
      <c r="D1146" s="49" t="s">
        <v>250</v>
      </c>
      <c r="E1146" s="40">
        <v>5041391</v>
      </c>
      <c r="F1146" s="39" t="s">
        <v>1308</v>
      </c>
      <c r="G1146" s="41">
        <v>48</v>
      </c>
      <c r="H1146" s="42">
        <v>701</v>
      </c>
      <c r="I1146" s="39" t="s">
        <v>252</v>
      </c>
      <c r="J1146" s="39" t="s">
        <v>253</v>
      </c>
      <c r="K1146" s="39" t="s">
        <v>256</v>
      </c>
      <c r="L1146" s="47" t="str">
        <f t="shared" si="34"/>
        <v>OC3092</v>
      </c>
      <c r="M1146" s="47" t="str">
        <f t="shared" si="35"/>
        <v>HOSPITALES GENERALES</v>
      </c>
    </row>
    <row r="1147" spans="1:13" x14ac:dyDescent="0.25">
      <c r="A1147" s="10">
        <v>43841</v>
      </c>
      <c r="B1147" s="4" t="s">
        <v>1809</v>
      </c>
      <c r="C1147" s="46" t="s">
        <v>3524</v>
      </c>
      <c r="D1147" s="50" t="s">
        <v>250</v>
      </c>
      <c r="E1147" s="26">
        <v>5002577</v>
      </c>
      <c r="F1147" s="4" t="s">
        <v>803</v>
      </c>
      <c r="G1147" s="43">
        <v>480</v>
      </c>
      <c r="H1147" s="44">
        <v>914</v>
      </c>
      <c r="I1147" s="4" t="s">
        <v>252</v>
      </c>
      <c r="J1147" s="4" t="s">
        <v>253</v>
      </c>
      <c r="K1147" s="4" t="s">
        <v>2448</v>
      </c>
      <c r="L1147" s="48" t="str">
        <f t="shared" si="34"/>
        <v>OC2170</v>
      </c>
      <c r="M1147" s="47" t="str">
        <f t="shared" si="35"/>
        <v>HOSPITALES GENERALES</v>
      </c>
    </row>
    <row r="1148" spans="1:13" x14ac:dyDescent="0.25">
      <c r="A1148" s="38">
        <v>43841</v>
      </c>
      <c r="B1148" s="39" t="s">
        <v>1810</v>
      </c>
      <c r="C1148" s="45" t="s">
        <v>3525</v>
      </c>
      <c r="D1148" s="49" t="s">
        <v>250</v>
      </c>
      <c r="E1148" s="40">
        <v>5018658</v>
      </c>
      <c r="F1148" s="39" t="s">
        <v>557</v>
      </c>
      <c r="G1148" s="41">
        <v>20000</v>
      </c>
      <c r="H1148" s="42">
        <v>843</v>
      </c>
      <c r="I1148" s="39" t="s">
        <v>252</v>
      </c>
      <c r="J1148" s="39" t="s">
        <v>253</v>
      </c>
      <c r="K1148" s="39" t="s">
        <v>2448</v>
      </c>
      <c r="L1148" s="47" t="str">
        <f t="shared" si="34"/>
        <v>OC8526</v>
      </c>
      <c r="M1148" s="47" t="str">
        <f t="shared" si="35"/>
        <v>HOSPITALES GENERALES</v>
      </c>
    </row>
    <row r="1149" spans="1:13" x14ac:dyDescent="0.25">
      <c r="A1149" s="10">
        <v>43841</v>
      </c>
      <c r="B1149" s="4" t="s">
        <v>1811</v>
      </c>
      <c r="C1149" s="46" t="s">
        <v>3526</v>
      </c>
      <c r="D1149" s="50" t="s">
        <v>250</v>
      </c>
      <c r="E1149" s="26">
        <v>5005809</v>
      </c>
      <c r="F1149" s="4" t="s">
        <v>359</v>
      </c>
      <c r="G1149" s="43">
        <v>80</v>
      </c>
      <c r="H1149" s="44">
        <v>286</v>
      </c>
      <c r="I1149" s="4" t="s">
        <v>252</v>
      </c>
      <c r="J1149" s="4" t="s">
        <v>253</v>
      </c>
      <c r="K1149" s="4" t="s">
        <v>2447</v>
      </c>
      <c r="L1149" s="48" t="str">
        <f t="shared" si="34"/>
        <v>OC5123</v>
      </c>
      <c r="M1149" s="47" t="str">
        <f t="shared" si="35"/>
        <v>HOSPITALES GENERALES</v>
      </c>
    </row>
    <row r="1150" spans="1:13" x14ac:dyDescent="0.25">
      <c r="A1150" s="38">
        <v>43841</v>
      </c>
      <c r="B1150" s="39" t="s">
        <v>1812</v>
      </c>
      <c r="C1150" s="45" t="s">
        <v>3527</v>
      </c>
      <c r="D1150" s="49" t="s">
        <v>362</v>
      </c>
      <c r="E1150" s="40">
        <v>5002830</v>
      </c>
      <c r="F1150" s="39" t="s">
        <v>327</v>
      </c>
      <c r="G1150" s="41">
        <v>1440</v>
      </c>
      <c r="H1150" s="42">
        <v>1028</v>
      </c>
      <c r="I1150" s="39" t="s">
        <v>364</v>
      </c>
      <c r="J1150" s="39" t="s">
        <v>365</v>
      </c>
      <c r="K1150" s="39" t="s">
        <v>2448</v>
      </c>
      <c r="L1150" s="47" t="str">
        <f t="shared" si="34"/>
        <v>OC7060</v>
      </c>
      <c r="M1150" s="47" t="str">
        <f t="shared" si="35"/>
        <v>HOSPITALES GENERALES</v>
      </c>
    </row>
    <row r="1151" spans="1:13" x14ac:dyDescent="0.25">
      <c r="A1151" s="10">
        <v>43841</v>
      </c>
      <c r="B1151" s="4" t="s">
        <v>1813</v>
      </c>
      <c r="C1151" s="46" t="s">
        <v>3528</v>
      </c>
      <c r="D1151" s="50" t="s">
        <v>362</v>
      </c>
      <c r="E1151" s="26">
        <v>5005604</v>
      </c>
      <c r="F1151" s="4" t="s">
        <v>972</v>
      </c>
      <c r="G1151" s="43">
        <v>240</v>
      </c>
      <c r="H1151" s="44">
        <v>1440</v>
      </c>
      <c r="I1151" s="4" t="s">
        <v>364</v>
      </c>
      <c r="J1151" s="4" t="s">
        <v>365</v>
      </c>
      <c r="K1151" s="4" t="s">
        <v>256</v>
      </c>
      <c r="L1151" s="48" t="str">
        <f t="shared" si="34"/>
        <v>OC7037</v>
      </c>
      <c r="M1151" s="47" t="str">
        <f t="shared" si="35"/>
        <v>HOSPITALES GENERALES</v>
      </c>
    </row>
    <row r="1152" spans="1:13" x14ac:dyDescent="0.25">
      <c r="A1152" s="38">
        <v>43841</v>
      </c>
      <c r="B1152" s="39" t="s">
        <v>1814</v>
      </c>
      <c r="C1152" s="45" t="s">
        <v>3529</v>
      </c>
      <c r="D1152" s="49" t="s">
        <v>362</v>
      </c>
      <c r="E1152" s="40" t="s">
        <v>1815</v>
      </c>
      <c r="F1152" s="39" t="s">
        <v>1816</v>
      </c>
      <c r="G1152" s="41">
        <v>320</v>
      </c>
      <c r="H1152" s="42">
        <v>1312</v>
      </c>
      <c r="I1152" s="39" t="s">
        <v>364</v>
      </c>
      <c r="J1152" s="39" t="s">
        <v>365</v>
      </c>
      <c r="K1152" s="39" t="s">
        <v>2448</v>
      </c>
      <c r="L1152" s="47" t="str">
        <f t="shared" si="34"/>
        <v>OC8889</v>
      </c>
      <c r="M1152" s="47" t="str">
        <f t="shared" si="35"/>
        <v>HOSPITALES GENERALES</v>
      </c>
    </row>
    <row r="1153" spans="1:13" x14ac:dyDescent="0.25">
      <c r="A1153" s="10">
        <v>43841</v>
      </c>
      <c r="B1153" s="4" t="s">
        <v>1817</v>
      </c>
      <c r="C1153" s="46" t="s">
        <v>3530</v>
      </c>
      <c r="D1153" s="50" t="s">
        <v>362</v>
      </c>
      <c r="E1153" s="26">
        <v>5006588</v>
      </c>
      <c r="F1153" s="4" t="s">
        <v>1818</v>
      </c>
      <c r="G1153" s="43">
        <v>400</v>
      </c>
      <c r="H1153" s="44">
        <v>1213</v>
      </c>
      <c r="I1153" s="4" t="s">
        <v>364</v>
      </c>
      <c r="J1153" s="4" t="s">
        <v>365</v>
      </c>
      <c r="K1153" s="4" t="s">
        <v>2448</v>
      </c>
      <c r="L1153" s="48" t="str">
        <f t="shared" si="34"/>
        <v>OC1594</v>
      </c>
      <c r="M1153" s="47" t="str">
        <f t="shared" si="35"/>
        <v>HOSPITALES GENERALES</v>
      </c>
    </row>
    <row r="1154" spans="1:13" x14ac:dyDescent="0.25">
      <c r="A1154" s="38">
        <v>43841</v>
      </c>
      <c r="B1154" s="39" t="s">
        <v>1819</v>
      </c>
      <c r="C1154" s="45" t="s">
        <v>3201</v>
      </c>
      <c r="D1154" s="49" t="s">
        <v>362</v>
      </c>
      <c r="E1154" s="40">
        <v>5006588</v>
      </c>
      <c r="F1154" s="39" t="s">
        <v>1818</v>
      </c>
      <c r="G1154" s="41">
        <v>80</v>
      </c>
      <c r="H1154" s="42">
        <v>829</v>
      </c>
      <c r="I1154" s="39" t="s">
        <v>364</v>
      </c>
      <c r="J1154" s="39" t="s">
        <v>365</v>
      </c>
      <c r="K1154" s="39" t="s">
        <v>2448</v>
      </c>
      <c r="L1154" s="47" t="str">
        <f t="shared" si="34"/>
        <v>OC1326</v>
      </c>
      <c r="M1154" s="47" t="str">
        <f t="shared" si="35"/>
        <v>HOSPITALES GENERALES</v>
      </c>
    </row>
    <row r="1155" spans="1:13" x14ac:dyDescent="0.25">
      <c r="A1155" s="10">
        <v>43841</v>
      </c>
      <c r="B1155" s="4" t="s">
        <v>1820</v>
      </c>
      <c r="C1155" s="46" t="s">
        <v>3531</v>
      </c>
      <c r="D1155" s="50" t="s">
        <v>362</v>
      </c>
      <c r="E1155" s="26">
        <v>5004421</v>
      </c>
      <c r="F1155" s="4" t="s">
        <v>292</v>
      </c>
      <c r="G1155" s="43">
        <v>80</v>
      </c>
      <c r="H1155" s="44">
        <v>1384</v>
      </c>
      <c r="I1155" s="4" t="s">
        <v>364</v>
      </c>
      <c r="J1155" s="4" t="s">
        <v>365</v>
      </c>
      <c r="K1155" s="4" t="s">
        <v>2448</v>
      </c>
      <c r="L1155" s="48" t="str">
        <f t="shared" si="34"/>
        <v>OC2557</v>
      </c>
      <c r="M1155" s="47" t="str">
        <f t="shared" si="35"/>
        <v>HOSPITALES GENERALES</v>
      </c>
    </row>
    <row r="1156" spans="1:13" x14ac:dyDescent="0.25">
      <c r="A1156" s="38">
        <v>43841</v>
      </c>
      <c r="B1156" s="39" t="s">
        <v>1821</v>
      </c>
      <c r="C1156" s="45" t="s">
        <v>3532</v>
      </c>
      <c r="D1156" s="49" t="s">
        <v>362</v>
      </c>
      <c r="E1156" s="40">
        <v>5005604</v>
      </c>
      <c r="F1156" s="39" t="s">
        <v>972</v>
      </c>
      <c r="G1156" s="41">
        <v>960</v>
      </c>
      <c r="H1156" s="42">
        <v>1234</v>
      </c>
      <c r="I1156" s="39" t="s">
        <v>364</v>
      </c>
      <c r="J1156" s="39" t="s">
        <v>365</v>
      </c>
      <c r="K1156" s="39" t="s">
        <v>2447</v>
      </c>
      <c r="L1156" s="47" t="str">
        <f t="shared" si="34"/>
        <v>OC4894</v>
      </c>
      <c r="M1156" s="47" t="str">
        <f t="shared" si="35"/>
        <v>HOSPITALES GENERALES</v>
      </c>
    </row>
    <row r="1157" spans="1:13" x14ac:dyDescent="0.25">
      <c r="A1157" s="10">
        <v>43841</v>
      </c>
      <c r="B1157" s="4" t="s">
        <v>1822</v>
      </c>
      <c r="C1157" s="46" t="s">
        <v>3533</v>
      </c>
      <c r="D1157" s="50" t="s">
        <v>362</v>
      </c>
      <c r="E1157" s="26">
        <v>5002346</v>
      </c>
      <c r="F1157" s="4" t="s">
        <v>390</v>
      </c>
      <c r="G1157" s="43">
        <v>72</v>
      </c>
      <c r="H1157" s="44">
        <v>339</v>
      </c>
      <c r="I1157" s="4" t="s">
        <v>364</v>
      </c>
      <c r="J1157" s="4" t="s">
        <v>365</v>
      </c>
      <c r="K1157" s="4" t="s">
        <v>256</v>
      </c>
      <c r="L1157" s="48" t="str">
        <f t="shared" si="34"/>
        <v>OC4861</v>
      </c>
      <c r="M1157" s="47" t="str">
        <f t="shared" si="35"/>
        <v>HOSPITALES GENERALES</v>
      </c>
    </row>
    <row r="1158" spans="1:13" x14ac:dyDescent="0.25">
      <c r="A1158" s="38">
        <v>43841</v>
      </c>
      <c r="B1158" s="39" t="s">
        <v>1823</v>
      </c>
      <c r="C1158" s="45" t="s">
        <v>3534</v>
      </c>
      <c r="D1158" s="49" t="s">
        <v>362</v>
      </c>
      <c r="E1158" s="40">
        <v>5002262</v>
      </c>
      <c r="F1158" s="39" t="s">
        <v>999</v>
      </c>
      <c r="G1158" s="41">
        <v>192</v>
      </c>
      <c r="H1158" s="42">
        <v>931</v>
      </c>
      <c r="I1158" s="39" t="s">
        <v>364</v>
      </c>
      <c r="J1158" s="39" t="s">
        <v>365</v>
      </c>
      <c r="K1158" s="39" t="s">
        <v>2448</v>
      </c>
      <c r="L1158" s="47" t="str">
        <f t="shared" si="34"/>
        <v>OC6488</v>
      </c>
      <c r="M1158" s="47" t="str">
        <f t="shared" si="35"/>
        <v>HOSPITALES GENERALES</v>
      </c>
    </row>
    <row r="1159" spans="1:13" x14ac:dyDescent="0.25">
      <c r="A1159" s="10">
        <v>43841</v>
      </c>
      <c r="B1159" s="4" t="s">
        <v>1824</v>
      </c>
      <c r="C1159" s="46" t="s">
        <v>3535</v>
      </c>
      <c r="D1159" s="50" t="s">
        <v>362</v>
      </c>
      <c r="E1159" s="26">
        <v>5041910</v>
      </c>
      <c r="F1159" s="4" t="s">
        <v>1053</v>
      </c>
      <c r="G1159" s="43">
        <v>160</v>
      </c>
      <c r="H1159" s="44">
        <v>76</v>
      </c>
      <c r="I1159" s="4" t="s">
        <v>364</v>
      </c>
      <c r="J1159" s="4" t="s">
        <v>365</v>
      </c>
      <c r="K1159" s="4" t="s">
        <v>2448</v>
      </c>
      <c r="L1159" s="48" t="str">
        <f t="shared" si="34"/>
        <v>OC5248</v>
      </c>
      <c r="M1159" s="47" t="str">
        <f t="shared" si="35"/>
        <v>HOSPITALES GENERALES</v>
      </c>
    </row>
    <row r="1160" spans="1:13" x14ac:dyDescent="0.25">
      <c r="A1160" s="38">
        <v>43841</v>
      </c>
      <c r="B1160" s="39" t="s">
        <v>1825</v>
      </c>
      <c r="C1160" s="45" t="s">
        <v>3536</v>
      </c>
      <c r="D1160" s="49" t="s">
        <v>1826</v>
      </c>
      <c r="E1160" s="40">
        <v>5006107</v>
      </c>
      <c r="F1160" s="39" t="s">
        <v>1078</v>
      </c>
      <c r="G1160" s="41">
        <v>6400</v>
      </c>
      <c r="H1160" s="42">
        <v>1278</v>
      </c>
      <c r="I1160" s="39" t="s">
        <v>958</v>
      </c>
      <c r="J1160" s="39" t="s">
        <v>959</v>
      </c>
      <c r="K1160" s="39" t="s">
        <v>2448</v>
      </c>
      <c r="L1160" s="47" t="str">
        <f t="shared" si="34"/>
        <v>OC3505</v>
      </c>
      <c r="M1160" s="47" t="str">
        <f t="shared" si="35"/>
        <v>HOSPITALES GENERALES</v>
      </c>
    </row>
    <row r="1161" spans="1:13" x14ac:dyDescent="0.25">
      <c r="A1161" s="10">
        <v>43841</v>
      </c>
      <c r="B1161" s="4" t="s">
        <v>1827</v>
      </c>
      <c r="C1161" s="46" t="s">
        <v>3537</v>
      </c>
      <c r="D1161" s="50" t="s">
        <v>1828</v>
      </c>
      <c r="E1161" s="26">
        <v>5037617</v>
      </c>
      <c r="F1161" s="4" t="s">
        <v>1328</v>
      </c>
      <c r="G1161" s="43">
        <v>480</v>
      </c>
      <c r="H1161" s="44">
        <v>187</v>
      </c>
      <c r="I1161" s="4" t="s">
        <v>1829</v>
      </c>
      <c r="J1161" s="4" t="s">
        <v>1830</v>
      </c>
      <c r="K1161" s="4" t="s">
        <v>256</v>
      </c>
      <c r="L1161" s="48" t="str">
        <f t="shared" si="34"/>
        <v>OC8088</v>
      </c>
      <c r="M1161" s="47" t="str">
        <f t="shared" si="35"/>
        <v>HOSPITALES GENERALES</v>
      </c>
    </row>
    <row r="1162" spans="1:13" x14ac:dyDescent="0.25">
      <c r="A1162" s="38">
        <v>43841</v>
      </c>
      <c r="B1162" s="39" t="s">
        <v>1831</v>
      </c>
      <c r="C1162" s="45" t="s">
        <v>3538</v>
      </c>
      <c r="D1162" s="49" t="s">
        <v>1828</v>
      </c>
      <c r="E1162" s="40">
        <v>5018658</v>
      </c>
      <c r="F1162" s="39" t="s">
        <v>557</v>
      </c>
      <c r="G1162" s="41">
        <v>320</v>
      </c>
      <c r="H1162" s="42">
        <v>280</v>
      </c>
      <c r="I1162" s="39" t="s">
        <v>1829</v>
      </c>
      <c r="J1162" s="39" t="s">
        <v>1830</v>
      </c>
      <c r="K1162" s="39" t="s">
        <v>2447</v>
      </c>
      <c r="L1162" s="47" t="str">
        <f t="shared" si="34"/>
        <v>OC2482</v>
      </c>
      <c r="M1162" s="47" t="str">
        <f t="shared" si="35"/>
        <v>HOSPITALES GENERALES</v>
      </c>
    </row>
    <row r="1163" spans="1:13" x14ac:dyDescent="0.25">
      <c r="A1163" s="10">
        <v>43841</v>
      </c>
      <c r="B1163" s="4" t="s">
        <v>1832</v>
      </c>
      <c r="C1163" s="46" t="s">
        <v>3539</v>
      </c>
      <c r="D1163" s="50" t="s">
        <v>1828</v>
      </c>
      <c r="E1163" s="26">
        <v>5019449</v>
      </c>
      <c r="F1163" s="4" t="s">
        <v>1032</v>
      </c>
      <c r="G1163" s="43">
        <v>1120</v>
      </c>
      <c r="H1163" s="44">
        <v>825</v>
      </c>
      <c r="I1163" s="4" t="s">
        <v>1829</v>
      </c>
      <c r="J1163" s="4" t="s">
        <v>1830</v>
      </c>
      <c r="K1163" s="4" t="s">
        <v>2447</v>
      </c>
      <c r="L1163" s="48" t="str">
        <f t="shared" ref="L1163:M1226" si="36">LEFT(C1163,FIND("-",C1163,1)-1)</f>
        <v>OC597</v>
      </c>
      <c r="M1163" s="47" t="str">
        <f t="shared" ref="M1163:M1226" si="37">IF(LEFT(D1163,1)="H","HOSPITALES GENERALES","PROGRAMAS DE SALUD")</f>
        <v>HOSPITALES GENERALES</v>
      </c>
    </row>
    <row r="1164" spans="1:13" x14ac:dyDescent="0.25">
      <c r="A1164" s="38">
        <v>43841</v>
      </c>
      <c r="B1164" s="39" t="s">
        <v>1833</v>
      </c>
      <c r="C1164" s="45" t="s">
        <v>3540</v>
      </c>
      <c r="D1164" s="49" t="s">
        <v>1828</v>
      </c>
      <c r="E1164" s="40">
        <v>5019450</v>
      </c>
      <c r="F1164" s="39" t="s">
        <v>1032</v>
      </c>
      <c r="G1164" s="41">
        <v>1120</v>
      </c>
      <c r="H1164" s="42">
        <v>1460</v>
      </c>
      <c r="I1164" s="39" t="s">
        <v>1829</v>
      </c>
      <c r="J1164" s="39" t="s">
        <v>1830</v>
      </c>
      <c r="K1164" s="39" t="s">
        <v>256</v>
      </c>
      <c r="L1164" s="47" t="str">
        <f t="shared" si="36"/>
        <v>OC3593</v>
      </c>
      <c r="M1164" s="47" t="str">
        <f t="shared" si="37"/>
        <v>HOSPITALES GENERALES</v>
      </c>
    </row>
    <row r="1165" spans="1:13" x14ac:dyDescent="0.25">
      <c r="A1165" s="10">
        <v>43841</v>
      </c>
      <c r="B1165" s="4" t="s">
        <v>1834</v>
      </c>
      <c r="C1165" s="46" t="s">
        <v>3541</v>
      </c>
      <c r="D1165" s="50" t="s">
        <v>832</v>
      </c>
      <c r="E1165" s="26">
        <v>5002176</v>
      </c>
      <c r="F1165" s="4" t="s">
        <v>1835</v>
      </c>
      <c r="G1165" s="43">
        <v>86</v>
      </c>
      <c r="H1165" s="44">
        <v>332</v>
      </c>
      <c r="I1165" s="4" t="s">
        <v>834</v>
      </c>
      <c r="J1165" s="4" t="s">
        <v>835</v>
      </c>
      <c r="K1165" s="4" t="s">
        <v>2448</v>
      </c>
      <c r="L1165" s="48" t="str">
        <f t="shared" si="36"/>
        <v>OC2243</v>
      </c>
      <c r="M1165" s="47" t="str">
        <f t="shared" si="37"/>
        <v>HOSPITALES GENERALES</v>
      </c>
    </row>
    <row r="1166" spans="1:13" x14ac:dyDescent="0.25">
      <c r="A1166" s="38">
        <v>43841</v>
      </c>
      <c r="B1166" s="39" t="s">
        <v>1836</v>
      </c>
      <c r="C1166" s="45" t="s">
        <v>3542</v>
      </c>
      <c r="D1166" s="49" t="s">
        <v>832</v>
      </c>
      <c r="E1166" s="40">
        <v>5066005</v>
      </c>
      <c r="F1166" s="39" t="s">
        <v>1837</v>
      </c>
      <c r="G1166" s="41">
        <v>3840</v>
      </c>
      <c r="H1166" s="42">
        <v>65</v>
      </c>
      <c r="I1166" s="39" t="s">
        <v>834</v>
      </c>
      <c r="J1166" s="39" t="s">
        <v>835</v>
      </c>
      <c r="K1166" s="39" t="s">
        <v>256</v>
      </c>
      <c r="L1166" s="47" t="str">
        <f t="shared" si="36"/>
        <v>OC4951</v>
      </c>
      <c r="M1166" s="47" t="str">
        <f t="shared" si="37"/>
        <v>HOSPITALES GENERALES</v>
      </c>
    </row>
    <row r="1167" spans="1:13" x14ac:dyDescent="0.25">
      <c r="A1167" s="10">
        <v>43841</v>
      </c>
      <c r="B1167" s="4" t="s">
        <v>1838</v>
      </c>
      <c r="C1167" s="46" t="s">
        <v>3543</v>
      </c>
      <c r="D1167" s="50" t="s">
        <v>832</v>
      </c>
      <c r="E1167" s="26">
        <v>5022460</v>
      </c>
      <c r="F1167" s="4" t="s">
        <v>244</v>
      </c>
      <c r="G1167" s="43">
        <v>6400</v>
      </c>
      <c r="H1167" s="44">
        <v>1430</v>
      </c>
      <c r="I1167" s="4" t="s">
        <v>834</v>
      </c>
      <c r="J1167" s="4" t="s">
        <v>835</v>
      </c>
      <c r="K1167" s="4" t="s">
        <v>256</v>
      </c>
      <c r="L1167" s="48" t="str">
        <f t="shared" si="36"/>
        <v>OC2733</v>
      </c>
      <c r="M1167" s="47" t="str">
        <f t="shared" si="37"/>
        <v>HOSPITALES GENERALES</v>
      </c>
    </row>
    <row r="1168" spans="1:13" x14ac:dyDescent="0.25">
      <c r="A1168" s="38">
        <v>43841</v>
      </c>
      <c r="B1168" s="39" t="s">
        <v>1839</v>
      </c>
      <c r="C1168" s="45" t="s">
        <v>3544</v>
      </c>
      <c r="D1168" s="49" t="s">
        <v>832</v>
      </c>
      <c r="E1168" s="40">
        <v>5006897</v>
      </c>
      <c r="F1168" s="39" t="s">
        <v>242</v>
      </c>
      <c r="G1168" s="41">
        <v>3261</v>
      </c>
      <c r="H1168" s="42">
        <v>271</v>
      </c>
      <c r="I1168" s="39" t="s">
        <v>834</v>
      </c>
      <c r="J1168" s="39" t="s">
        <v>835</v>
      </c>
      <c r="K1168" s="39" t="s">
        <v>2448</v>
      </c>
      <c r="L1168" s="47" t="str">
        <f t="shared" si="36"/>
        <v>OC9445</v>
      </c>
      <c r="M1168" s="47" t="str">
        <f t="shared" si="37"/>
        <v>HOSPITALES GENERALES</v>
      </c>
    </row>
    <row r="1169" spans="1:13" x14ac:dyDescent="0.25">
      <c r="A1169" s="10">
        <v>43841</v>
      </c>
      <c r="B1169" s="4" t="s">
        <v>1840</v>
      </c>
      <c r="C1169" s="46" t="s">
        <v>3545</v>
      </c>
      <c r="D1169" s="50" t="s">
        <v>832</v>
      </c>
      <c r="E1169" s="26">
        <v>5041910</v>
      </c>
      <c r="F1169" s="4" t="s">
        <v>1053</v>
      </c>
      <c r="G1169" s="43">
        <v>3200</v>
      </c>
      <c r="H1169" s="44">
        <v>837</v>
      </c>
      <c r="I1169" s="4" t="s">
        <v>834</v>
      </c>
      <c r="J1169" s="4" t="s">
        <v>835</v>
      </c>
      <c r="K1169" s="4" t="s">
        <v>2448</v>
      </c>
      <c r="L1169" s="48" t="str">
        <f t="shared" si="36"/>
        <v>OC8037</v>
      </c>
      <c r="M1169" s="47" t="str">
        <f t="shared" si="37"/>
        <v>HOSPITALES GENERALES</v>
      </c>
    </row>
    <row r="1170" spans="1:13" x14ac:dyDescent="0.25">
      <c r="A1170" s="38">
        <v>43841</v>
      </c>
      <c r="B1170" s="39" t="s">
        <v>1841</v>
      </c>
      <c r="C1170" s="45" t="s">
        <v>3546</v>
      </c>
      <c r="D1170" s="49" t="s">
        <v>832</v>
      </c>
      <c r="E1170" s="40">
        <v>5019448</v>
      </c>
      <c r="F1170" s="39" t="s">
        <v>1032</v>
      </c>
      <c r="G1170" s="41">
        <v>1760</v>
      </c>
      <c r="H1170" s="42">
        <v>385</v>
      </c>
      <c r="I1170" s="39" t="s">
        <v>834</v>
      </c>
      <c r="J1170" s="39" t="s">
        <v>835</v>
      </c>
      <c r="K1170" s="39" t="s">
        <v>2448</v>
      </c>
      <c r="L1170" s="47" t="str">
        <f t="shared" si="36"/>
        <v>OC5641</v>
      </c>
      <c r="M1170" s="47" t="str">
        <f t="shared" si="37"/>
        <v>HOSPITALES GENERALES</v>
      </c>
    </row>
    <row r="1171" spans="1:13" x14ac:dyDescent="0.25">
      <c r="A1171" s="10">
        <v>43841</v>
      </c>
      <c r="B1171" s="4" t="s">
        <v>1842</v>
      </c>
      <c r="C1171" s="46" t="s">
        <v>3547</v>
      </c>
      <c r="D1171" s="50" t="s">
        <v>832</v>
      </c>
      <c r="E1171" s="26">
        <v>5006897</v>
      </c>
      <c r="F1171" s="4" t="s">
        <v>242</v>
      </c>
      <c r="G1171" s="43">
        <v>3328</v>
      </c>
      <c r="H1171" s="44">
        <v>189</v>
      </c>
      <c r="I1171" s="4" t="s">
        <v>834</v>
      </c>
      <c r="J1171" s="4" t="s">
        <v>835</v>
      </c>
      <c r="K1171" s="4" t="s">
        <v>2447</v>
      </c>
      <c r="L1171" s="48" t="str">
        <f t="shared" si="36"/>
        <v>OC4510</v>
      </c>
      <c r="M1171" s="47" t="str">
        <f t="shared" si="37"/>
        <v>HOSPITALES GENERALES</v>
      </c>
    </row>
    <row r="1172" spans="1:13" x14ac:dyDescent="0.25">
      <c r="A1172" s="38">
        <v>43841</v>
      </c>
      <c r="B1172" s="39" t="s">
        <v>1843</v>
      </c>
      <c r="C1172" s="45" t="s">
        <v>3548</v>
      </c>
      <c r="D1172" s="49" t="s">
        <v>832</v>
      </c>
      <c r="E1172" s="40">
        <v>5065262</v>
      </c>
      <c r="F1172" s="39" t="s">
        <v>354</v>
      </c>
      <c r="G1172" s="41">
        <v>54</v>
      </c>
      <c r="H1172" s="42">
        <v>147</v>
      </c>
      <c r="I1172" s="39" t="s">
        <v>834</v>
      </c>
      <c r="J1172" s="39" t="s">
        <v>835</v>
      </c>
      <c r="K1172" s="39" t="s">
        <v>2447</v>
      </c>
      <c r="L1172" s="47" t="str">
        <f t="shared" si="36"/>
        <v>OC6171</v>
      </c>
      <c r="M1172" s="47" t="str">
        <f t="shared" si="37"/>
        <v>HOSPITALES GENERALES</v>
      </c>
    </row>
    <row r="1173" spans="1:13" x14ac:dyDescent="0.25">
      <c r="A1173" s="10">
        <v>43841</v>
      </c>
      <c r="B1173" s="4" t="s">
        <v>1844</v>
      </c>
      <c r="C1173" s="46" t="s">
        <v>2968</v>
      </c>
      <c r="D1173" s="50" t="s">
        <v>832</v>
      </c>
      <c r="E1173" s="26">
        <v>5018688</v>
      </c>
      <c r="F1173" s="4" t="s">
        <v>246</v>
      </c>
      <c r="G1173" s="43">
        <v>16000</v>
      </c>
      <c r="H1173" s="44">
        <v>346</v>
      </c>
      <c r="I1173" s="4" t="s">
        <v>834</v>
      </c>
      <c r="J1173" s="4" t="s">
        <v>835</v>
      </c>
      <c r="K1173" s="4" t="s">
        <v>2447</v>
      </c>
      <c r="L1173" s="48" t="str">
        <f t="shared" si="36"/>
        <v>OC2021</v>
      </c>
      <c r="M1173" s="47" t="str">
        <f t="shared" si="37"/>
        <v>HOSPITALES GENERALES</v>
      </c>
    </row>
    <row r="1174" spans="1:13" x14ac:dyDescent="0.25">
      <c r="A1174" s="38">
        <v>43841</v>
      </c>
      <c r="B1174" s="39" t="s">
        <v>1845</v>
      </c>
      <c r="C1174" s="45" t="s">
        <v>3549</v>
      </c>
      <c r="D1174" s="49" t="s">
        <v>832</v>
      </c>
      <c r="E1174" s="40" t="s">
        <v>230</v>
      </c>
      <c r="F1174" s="39" t="s">
        <v>231</v>
      </c>
      <c r="G1174" s="41">
        <v>1600</v>
      </c>
      <c r="H1174" s="42">
        <v>1123</v>
      </c>
      <c r="I1174" s="39" t="s">
        <v>834</v>
      </c>
      <c r="J1174" s="39" t="s">
        <v>835</v>
      </c>
      <c r="K1174" s="39" t="s">
        <v>2448</v>
      </c>
      <c r="L1174" s="47" t="str">
        <f t="shared" si="36"/>
        <v>OC2103</v>
      </c>
      <c r="M1174" s="47" t="str">
        <f t="shared" si="37"/>
        <v>HOSPITALES GENERALES</v>
      </c>
    </row>
    <row r="1175" spans="1:13" x14ac:dyDescent="0.25">
      <c r="A1175" s="10">
        <v>43841</v>
      </c>
      <c r="B1175" s="4" t="s">
        <v>1846</v>
      </c>
      <c r="C1175" s="46" t="s">
        <v>3550</v>
      </c>
      <c r="D1175" s="50" t="s">
        <v>832</v>
      </c>
      <c r="E1175" s="26">
        <v>5064160</v>
      </c>
      <c r="F1175" s="4" t="s">
        <v>452</v>
      </c>
      <c r="G1175" s="43">
        <v>176</v>
      </c>
      <c r="H1175" s="44">
        <v>30</v>
      </c>
      <c r="I1175" s="4" t="s">
        <v>834</v>
      </c>
      <c r="J1175" s="4" t="s">
        <v>835</v>
      </c>
      <c r="K1175" s="4" t="s">
        <v>2447</v>
      </c>
      <c r="L1175" s="48" t="str">
        <f t="shared" si="36"/>
        <v>OC5816</v>
      </c>
      <c r="M1175" s="47" t="str">
        <f t="shared" si="37"/>
        <v>HOSPITALES GENERALES</v>
      </c>
    </row>
    <row r="1176" spans="1:13" x14ac:dyDescent="0.25">
      <c r="A1176" s="38">
        <v>43841</v>
      </c>
      <c r="B1176" s="39" t="s">
        <v>1847</v>
      </c>
      <c r="C1176" s="45" t="s">
        <v>3551</v>
      </c>
      <c r="D1176" s="49" t="s">
        <v>832</v>
      </c>
      <c r="E1176" s="40">
        <v>5005604</v>
      </c>
      <c r="F1176" s="39" t="s">
        <v>972</v>
      </c>
      <c r="G1176" s="41">
        <v>1520</v>
      </c>
      <c r="H1176" s="42">
        <v>612</v>
      </c>
      <c r="I1176" s="39" t="s">
        <v>834</v>
      </c>
      <c r="J1176" s="39" t="s">
        <v>835</v>
      </c>
      <c r="K1176" s="39" t="s">
        <v>2448</v>
      </c>
      <c r="L1176" s="47" t="str">
        <f t="shared" si="36"/>
        <v>OC7822</v>
      </c>
      <c r="M1176" s="47" t="str">
        <f t="shared" si="37"/>
        <v>HOSPITALES GENERALES</v>
      </c>
    </row>
    <row r="1177" spans="1:13" x14ac:dyDescent="0.25">
      <c r="A1177" s="10">
        <v>43841</v>
      </c>
      <c r="B1177" s="4" t="s">
        <v>1848</v>
      </c>
      <c r="C1177" s="46" t="s">
        <v>3552</v>
      </c>
      <c r="D1177" s="50" t="s">
        <v>832</v>
      </c>
      <c r="E1177" s="26" t="s">
        <v>235</v>
      </c>
      <c r="F1177" s="4" t="s">
        <v>236</v>
      </c>
      <c r="G1177" s="43">
        <v>1600</v>
      </c>
      <c r="H1177" s="44">
        <v>1076</v>
      </c>
      <c r="I1177" s="4" t="s">
        <v>834</v>
      </c>
      <c r="J1177" s="4" t="s">
        <v>835</v>
      </c>
      <c r="K1177" s="4" t="s">
        <v>2448</v>
      </c>
      <c r="L1177" s="48" t="str">
        <f t="shared" si="36"/>
        <v>OC2926</v>
      </c>
      <c r="M1177" s="47" t="str">
        <f t="shared" si="37"/>
        <v>HOSPITALES GENERALES</v>
      </c>
    </row>
    <row r="1178" spans="1:13" x14ac:dyDescent="0.25">
      <c r="A1178" s="38">
        <v>43841</v>
      </c>
      <c r="B1178" s="39" t="s">
        <v>1849</v>
      </c>
      <c r="C1178" s="45" t="s">
        <v>3553</v>
      </c>
      <c r="D1178" s="49" t="s">
        <v>832</v>
      </c>
      <c r="E1178" s="40">
        <v>5069544</v>
      </c>
      <c r="F1178" s="39" t="s">
        <v>258</v>
      </c>
      <c r="G1178" s="41">
        <v>1472</v>
      </c>
      <c r="H1178" s="42">
        <v>602</v>
      </c>
      <c r="I1178" s="39" t="s">
        <v>834</v>
      </c>
      <c r="J1178" s="39" t="s">
        <v>835</v>
      </c>
      <c r="K1178" s="39" t="s">
        <v>2448</v>
      </c>
      <c r="L1178" s="47" t="str">
        <f t="shared" si="36"/>
        <v>OC2569</v>
      </c>
      <c r="M1178" s="47" t="str">
        <f t="shared" si="37"/>
        <v>HOSPITALES GENERALES</v>
      </c>
    </row>
    <row r="1179" spans="1:13" x14ac:dyDescent="0.25">
      <c r="A1179" s="10">
        <v>43841</v>
      </c>
      <c r="B1179" s="4" t="s">
        <v>1850</v>
      </c>
      <c r="C1179" s="46" t="s">
        <v>2958</v>
      </c>
      <c r="D1179" s="50" t="s">
        <v>832</v>
      </c>
      <c r="E1179" s="26">
        <v>5022447</v>
      </c>
      <c r="F1179" s="4" t="s">
        <v>285</v>
      </c>
      <c r="G1179" s="43">
        <v>16000</v>
      </c>
      <c r="H1179" s="44">
        <v>211</v>
      </c>
      <c r="I1179" s="4" t="s">
        <v>834</v>
      </c>
      <c r="J1179" s="4" t="s">
        <v>835</v>
      </c>
      <c r="K1179" s="4" t="s">
        <v>2448</v>
      </c>
      <c r="L1179" s="48" t="str">
        <f t="shared" si="36"/>
        <v>OC9525</v>
      </c>
      <c r="M1179" s="47" t="str">
        <f t="shared" si="37"/>
        <v>HOSPITALES GENERALES</v>
      </c>
    </row>
    <row r="1180" spans="1:13" x14ac:dyDescent="0.25">
      <c r="A1180" s="38">
        <v>43841</v>
      </c>
      <c r="B1180" s="39" t="s">
        <v>1851</v>
      </c>
      <c r="C1180" s="45" t="s">
        <v>3554</v>
      </c>
      <c r="D1180" s="49" t="s">
        <v>832</v>
      </c>
      <c r="E1180" s="40">
        <v>5018658</v>
      </c>
      <c r="F1180" s="39" t="s">
        <v>557</v>
      </c>
      <c r="G1180" s="41">
        <v>42880</v>
      </c>
      <c r="H1180" s="42">
        <v>209</v>
      </c>
      <c r="I1180" s="39" t="s">
        <v>834</v>
      </c>
      <c r="J1180" s="39" t="s">
        <v>835</v>
      </c>
      <c r="K1180" s="39" t="s">
        <v>2447</v>
      </c>
      <c r="L1180" s="47" t="str">
        <f t="shared" si="36"/>
        <v>OC1201</v>
      </c>
      <c r="M1180" s="47" t="str">
        <f t="shared" si="37"/>
        <v>HOSPITALES GENERALES</v>
      </c>
    </row>
    <row r="1181" spans="1:13" x14ac:dyDescent="0.25">
      <c r="A1181" s="10">
        <v>43841</v>
      </c>
      <c r="B1181" s="4" t="s">
        <v>1852</v>
      </c>
      <c r="C1181" s="46" t="s">
        <v>3555</v>
      </c>
      <c r="D1181" s="50" t="s">
        <v>832</v>
      </c>
      <c r="E1181" s="26">
        <v>9007449</v>
      </c>
      <c r="F1181" s="4" t="s">
        <v>523</v>
      </c>
      <c r="G1181" s="43">
        <v>640</v>
      </c>
      <c r="H1181" s="44">
        <v>156</v>
      </c>
      <c r="I1181" s="4" t="s">
        <v>834</v>
      </c>
      <c r="J1181" s="4" t="s">
        <v>835</v>
      </c>
      <c r="K1181" s="4" t="s">
        <v>2448</v>
      </c>
      <c r="L1181" s="48" t="str">
        <f t="shared" si="36"/>
        <v>OC7245</v>
      </c>
      <c r="M1181" s="47" t="str">
        <f t="shared" si="37"/>
        <v>HOSPITALES GENERALES</v>
      </c>
    </row>
    <row r="1182" spans="1:13" x14ac:dyDescent="0.25">
      <c r="A1182" s="38">
        <v>43841</v>
      </c>
      <c r="B1182" s="39" t="s">
        <v>1853</v>
      </c>
      <c r="C1182" s="45" t="s">
        <v>3556</v>
      </c>
      <c r="D1182" s="49" t="s">
        <v>832</v>
      </c>
      <c r="E1182" s="40">
        <v>5069544</v>
      </c>
      <c r="F1182" s="39" t="s">
        <v>258</v>
      </c>
      <c r="G1182" s="41">
        <v>1728</v>
      </c>
      <c r="H1182" s="42">
        <v>1351</v>
      </c>
      <c r="I1182" s="39" t="s">
        <v>834</v>
      </c>
      <c r="J1182" s="39" t="s">
        <v>835</v>
      </c>
      <c r="K1182" s="39" t="s">
        <v>2447</v>
      </c>
      <c r="L1182" s="47" t="str">
        <f t="shared" si="36"/>
        <v>OC622</v>
      </c>
      <c r="M1182" s="47" t="str">
        <f t="shared" si="37"/>
        <v>HOSPITALES GENERALES</v>
      </c>
    </row>
    <row r="1183" spans="1:13" x14ac:dyDescent="0.25">
      <c r="A1183" s="10">
        <v>43841</v>
      </c>
      <c r="B1183" s="4" t="s">
        <v>1854</v>
      </c>
      <c r="C1183" s="46" t="s">
        <v>3557</v>
      </c>
      <c r="D1183" s="50" t="s">
        <v>832</v>
      </c>
      <c r="E1183" s="26">
        <v>5006897</v>
      </c>
      <c r="F1183" s="4" t="s">
        <v>242</v>
      </c>
      <c r="G1183" s="43">
        <v>1411</v>
      </c>
      <c r="H1183" s="44">
        <v>780</v>
      </c>
      <c r="I1183" s="4" t="s">
        <v>834</v>
      </c>
      <c r="J1183" s="4" t="s">
        <v>835</v>
      </c>
      <c r="K1183" s="4" t="s">
        <v>2448</v>
      </c>
      <c r="L1183" s="48" t="str">
        <f t="shared" si="36"/>
        <v>OC6353</v>
      </c>
      <c r="M1183" s="47" t="str">
        <f t="shared" si="37"/>
        <v>HOSPITALES GENERALES</v>
      </c>
    </row>
    <row r="1184" spans="1:13" x14ac:dyDescent="0.25">
      <c r="A1184" s="38">
        <v>43841</v>
      </c>
      <c r="B1184" s="39" t="s">
        <v>1855</v>
      </c>
      <c r="C1184" s="45" t="s">
        <v>3558</v>
      </c>
      <c r="D1184" s="49" t="s">
        <v>832</v>
      </c>
      <c r="E1184" s="40">
        <v>5005809</v>
      </c>
      <c r="F1184" s="39" t="s">
        <v>359</v>
      </c>
      <c r="G1184" s="41">
        <v>560</v>
      </c>
      <c r="H1184" s="42">
        <v>208</v>
      </c>
      <c r="I1184" s="39" t="s">
        <v>834</v>
      </c>
      <c r="J1184" s="39" t="s">
        <v>835</v>
      </c>
      <c r="K1184" s="39" t="s">
        <v>256</v>
      </c>
      <c r="L1184" s="47" t="str">
        <f t="shared" si="36"/>
        <v>OC841</v>
      </c>
      <c r="M1184" s="47" t="str">
        <f t="shared" si="37"/>
        <v>HOSPITALES GENERALES</v>
      </c>
    </row>
    <row r="1185" spans="1:13" x14ac:dyDescent="0.25">
      <c r="A1185" s="10">
        <v>43841</v>
      </c>
      <c r="B1185" s="4" t="s">
        <v>1856</v>
      </c>
      <c r="C1185" s="46" t="s">
        <v>3559</v>
      </c>
      <c r="D1185" s="50" t="s">
        <v>832</v>
      </c>
      <c r="E1185" s="26">
        <v>5003655</v>
      </c>
      <c r="F1185" s="4" t="s">
        <v>878</v>
      </c>
      <c r="G1185" s="43">
        <v>731</v>
      </c>
      <c r="H1185" s="44">
        <v>787</v>
      </c>
      <c r="I1185" s="4" t="s">
        <v>834</v>
      </c>
      <c r="J1185" s="4" t="s">
        <v>835</v>
      </c>
      <c r="K1185" s="4" t="s">
        <v>2448</v>
      </c>
      <c r="L1185" s="48" t="str">
        <f t="shared" si="36"/>
        <v>OC2779</v>
      </c>
      <c r="M1185" s="47" t="str">
        <f t="shared" si="37"/>
        <v>HOSPITALES GENERALES</v>
      </c>
    </row>
    <row r="1186" spans="1:13" x14ac:dyDescent="0.25">
      <c r="A1186" s="38">
        <v>43841</v>
      </c>
      <c r="B1186" s="39" t="s">
        <v>1857</v>
      </c>
      <c r="C1186" s="45" t="s">
        <v>3560</v>
      </c>
      <c r="D1186" s="49" t="s">
        <v>891</v>
      </c>
      <c r="E1186" s="40">
        <v>5018658</v>
      </c>
      <c r="F1186" s="39" t="s">
        <v>557</v>
      </c>
      <c r="G1186" s="41">
        <v>27840</v>
      </c>
      <c r="H1186" s="42">
        <v>1375</v>
      </c>
      <c r="I1186" s="39" t="s">
        <v>892</v>
      </c>
      <c r="J1186" s="39" t="s">
        <v>893</v>
      </c>
      <c r="K1186" s="39" t="s">
        <v>2448</v>
      </c>
      <c r="L1186" s="47" t="str">
        <f t="shared" si="36"/>
        <v>OC9346</v>
      </c>
      <c r="M1186" s="47" t="str">
        <f t="shared" si="37"/>
        <v>HOSPITALES GENERALES</v>
      </c>
    </row>
    <row r="1187" spans="1:13" x14ac:dyDescent="0.25">
      <c r="A1187" s="10">
        <v>43841</v>
      </c>
      <c r="B1187" s="4" t="s">
        <v>1858</v>
      </c>
      <c r="C1187" s="46" t="s">
        <v>3561</v>
      </c>
      <c r="D1187" s="50" t="s">
        <v>891</v>
      </c>
      <c r="E1187" s="26">
        <v>5037617</v>
      </c>
      <c r="F1187" s="4" t="s">
        <v>1328</v>
      </c>
      <c r="G1187" s="43">
        <v>35200</v>
      </c>
      <c r="H1187" s="44">
        <v>1080</v>
      </c>
      <c r="I1187" s="4" t="s">
        <v>892</v>
      </c>
      <c r="J1187" s="4" t="s">
        <v>893</v>
      </c>
      <c r="K1187" s="4" t="s">
        <v>2448</v>
      </c>
      <c r="L1187" s="48" t="str">
        <f t="shared" si="36"/>
        <v>OC3082</v>
      </c>
      <c r="M1187" s="47" t="str">
        <f t="shared" si="37"/>
        <v>HOSPITALES GENERALES</v>
      </c>
    </row>
    <row r="1188" spans="1:13" x14ac:dyDescent="0.25">
      <c r="A1188" s="38">
        <v>43841</v>
      </c>
      <c r="B1188" s="39" t="s">
        <v>1859</v>
      </c>
      <c r="C1188" s="45" t="s">
        <v>3562</v>
      </c>
      <c r="D1188" s="49" t="s">
        <v>891</v>
      </c>
      <c r="E1188" s="40">
        <v>9009638</v>
      </c>
      <c r="F1188" s="39" t="s">
        <v>277</v>
      </c>
      <c r="G1188" s="41">
        <v>16</v>
      </c>
      <c r="H1188" s="42">
        <v>1104</v>
      </c>
      <c r="I1188" s="39" t="s">
        <v>892</v>
      </c>
      <c r="J1188" s="39" t="s">
        <v>893</v>
      </c>
      <c r="K1188" s="39" t="s">
        <v>2448</v>
      </c>
      <c r="L1188" s="47" t="str">
        <f t="shared" si="36"/>
        <v>OC2087</v>
      </c>
      <c r="M1188" s="47" t="str">
        <f t="shared" si="37"/>
        <v>HOSPITALES GENERALES</v>
      </c>
    </row>
    <row r="1189" spans="1:13" x14ac:dyDescent="0.25">
      <c r="A1189" s="10">
        <v>43841</v>
      </c>
      <c r="B1189" s="4" t="s">
        <v>1860</v>
      </c>
      <c r="C1189" s="46" t="s">
        <v>3563</v>
      </c>
      <c r="D1189" s="50" t="s">
        <v>1861</v>
      </c>
      <c r="E1189" s="26">
        <v>5043853</v>
      </c>
      <c r="F1189" s="4" t="s">
        <v>738</v>
      </c>
      <c r="G1189" s="43">
        <v>40</v>
      </c>
      <c r="H1189" s="44">
        <v>614</v>
      </c>
      <c r="I1189" s="4" t="s">
        <v>1862</v>
      </c>
      <c r="J1189" s="4" t="s">
        <v>1863</v>
      </c>
      <c r="K1189" s="4" t="s">
        <v>2448</v>
      </c>
      <c r="L1189" s="48" t="str">
        <f t="shared" si="36"/>
        <v>OC1486</v>
      </c>
      <c r="M1189" s="47" t="str">
        <f t="shared" si="37"/>
        <v>HOSPITALES GENERALES</v>
      </c>
    </row>
    <row r="1190" spans="1:13" x14ac:dyDescent="0.25">
      <c r="A1190" s="38">
        <v>43841</v>
      </c>
      <c r="B1190" s="39" t="s">
        <v>1864</v>
      </c>
      <c r="C1190" s="45" t="s">
        <v>3564</v>
      </c>
      <c r="D1190" s="49" t="s">
        <v>431</v>
      </c>
      <c r="E1190" s="40">
        <v>5002712</v>
      </c>
      <c r="F1190" s="39" t="s">
        <v>388</v>
      </c>
      <c r="G1190" s="41">
        <v>640</v>
      </c>
      <c r="H1190" s="42">
        <v>957</v>
      </c>
      <c r="I1190" s="39" t="s">
        <v>432</v>
      </c>
      <c r="J1190" s="39" t="s">
        <v>433</v>
      </c>
      <c r="K1190" s="39" t="s">
        <v>256</v>
      </c>
      <c r="L1190" s="47" t="str">
        <f t="shared" si="36"/>
        <v>OC5459</v>
      </c>
      <c r="M1190" s="47" t="str">
        <f t="shared" si="37"/>
        <v>HOSPITALES GENERALES</v>
      </c>
    </row>
    <row r="1191" spans="1:13" x14ac:dyDescent="0.25">
      <c r="A1191" s="10">
        <v>43841</v>
      </c>
      <c r="B1191" s="4" t="s">
        <v>1865</v>
      </c>
      <c r="C1191" s="46" t="s">
        <v>3565</v>
      </c>
      <c r="D1191" s="50" t="s">
        <v>431</v>
      </c>
      <c r="E1191" s="26">
        <v>5004337</v>
      </c>
      <c r="F1191" s="4" t="s">
        <v>268</v>
      </c>
      <c r="G1191" s="43">
        <v>320</v>
      </c>
      <c r="H1191" s="44">
        <v>364</v>
      </c>
      <c r="I1191" s="4" t="s">
        <v>432</v>
      </c>
      <c r="J1191" s="4" t="s">
        <v>433</v>
      </c>
      <c r="K1191" s="4" t="s">
        <v>2447</v>
      </c>
      <c r="L1191" s="48" t="str">
        <f t="shared" si="36"/>
        <v>OC6331</v>
      </c>
      <c r="M1191" s="47" t="str">
        <f t="shared" si="37"/>
        <v>HOSPITALES GENERALES</v>
      </c>
    </row>
    <row r="1192" spans="1:13" x14ac:dyDescent="0.25">
      <c r="A1192" s="38">
        <v>43841</v>
      </c>
      <c r="B1192" s="39" t="s">
        <v>1866</v>
      </c>
      <c r="C1192" s="45" t="s">
        <v>3566</v>
      </c>
      <c r="D1192" s="49" t="s">
        <v>431</v>
      </c>
      <c r="E1192" s="40">
        <v>5002958</v>
      </c>
      <c r="F1192" s="39" t="s">
        <v>841</v>
      </c>
      <c r="G1192" s="41">
        <v>3200</v>
      </c>
      <c r="H1192" s="42">
        <v>376</v>
      </c>
      <c r="I1192" s="39" t="s">
        <v>432</v>
      </c>
      <c r="J1192" s="39" t="s">
        <v>433</v>
      </c>
      <c r="K1192" s="39" t="s">
        <v>2448</v>
      </c>
      <c r="L1192" s="47" t="str">
        <f t="shared" si="36"/>
        <v>OC9253</v>
      </c>
      <c r="M1192" s="47" t="str">
        <f t="shared" si="37"/>
        <v>HOSPITALES GENERALES</v>
      </c>
    </row>
    <row r="1193" spans="1:13" x14ac:dyDescent="0.25">
      <c r="A1193" s="10">
        <v>43841</v>
      </c>
      <c r="B1193" s="4" t="s">
        <v>1867</v>
      </c>
      <c r="C1193" s="46" t="s">
        <v>3567</v>
      </c>
      <c r="D1193" s="50" t="s">
        <v>431</v>
      </c>
      <c r="E1193" s="26">
        <v>5006897</v>
      </c>
      <c r="F1193" s="4" t="s">
        <v>242</v>
      </c>
      <c r="G1193" s="43">
        <v>1373</v>
      </c>
      <c r="H1193" s="44">
        <v>1248</v>
      </c>
      <c r="I1193" s="4" t="s">
        <v>432</v>
      </c>
      <c r="J1193" s="4" t="s">
        <v>433</v>
      </c>
      <c r="K1193" s="4" t="s">
        <v>2448</v>
      </c>
      <c r="L1193" s="48" t="str">
        <f t="shared" si="36"/>
        <v>OC7536</v>
      </c>
      <c r="M1193" s="47" t="str">
        <f t="shared" si="37"/>
        <v>HOSPITALES GENERALES</v>
      </c>
    </row>
    <row r="1194" spans="1:13" x14ac:dyDescent="0.25">
      <c r="A1194" s="38">
        <v>43841</v>
      </c>
      <c r="B1194" s="39" t="s">
        <v>1868</v>
      </c>
      <c r="C1194" s="45" t="s">
        <v>3315</v>
      </c>
      <c r="D1194" s="49" t="s">
        <v>431</v>
      </c>
      <c r="E1194" s="40">
        <v>5018654</v>
      </c>
      <c r="F1194" s="39" t="s">
        <v>486</v>
      </c>
      <c r="G1194" s="41">
        <v>16000</v>
      </c>
      <c r="H1194" s="42">
        <v>661</v>
      </c>
      <c r="I1194" s="39" t="s">
        <v>432</v>
      </c>
      <c r="J1194" s="39" t="s">
        <v>433</v>
      </c>
      <c r="K1194" s="39" t="s">
        <v>2447</v>
      </c>
      <c r="L1194" s="47" t="str">
        <f t="shared" si="36"/>
        <v>OC1119</v>
      </c>
      <c r="M1194" s="47" t="str">
        <f t="shared" si="37"/>
        <v>HOSPITALES GENERALES</v>
      </c>
    </row>
    <row r="1195" spans="1:13" x14ac:dyDescent="0.25">
      <c r="A1195" s="10">
        <v>43841</v>
      </c>
      <c r="B1195" s="4" t="s">
        <v>1869</v>
      </c>
      <c r="C1195" s="46" t="s">
        <v>3568</v>
      </c>
      <c r="D1195" s="50" t="s">
        <v>431</v>
      </c>
      <c r="E1195" s="26">
        <v>5032624</v>
      </c>
      <c r="F1195" s="4" t="s">
        <v>1396</v>
      </c>
      <c r="G1195" s="43">
        <v>2160</v>
      </c>
      <c r="H1195" s="44">
        <v>959</v>
      </c>
      <c r="I1195" s="4" t="s">
        <v>432</v>
      </c>
      <c r="J1195" s="4" t="s">
        <v>433</v>
      </c>
      <c r="K1195" s="4" t="s">
        <v>2448</v>
      </c>
      <c r="L1195" s="48" t="str">
        <f t="shared" si="36"/>
        <v>OC9332</v>
      </c>
      <c r="M1195" s="47" t="str">
        <f t="shared" si="37"/>
        <v>HOSPITALES GENERALES</v>
      </c>
    </row>
    <row r="1196" spans="1:13" x14ac:dyDescent="0.25">
      <c r="A1196" s="38">
        <v>43841</v>
      </c>
      <c r="B1196" s="39" t="s">
        <v>1870</v>
      </c>
      <c r="C1196" s="45" t="s">
        <v>3569</v>
      </c>
      <c r="D1196" s="49" t="s">
        <v>431</v>
      </c>
      <c r="E1196" s="40">
        <v>5018658</v>
      </c>
      <c r="F1196" s="39" t="s">
        <v>557</v>
      </c>
      <c r="G1196" s="41">
        <v>24000</v>
      </c>
      <c r="H1196" s="42">
        <v>822</v>
      </c>
      <c r="I1196" s="39" t="s">
        <v>432</v>
      </c>
      <c r="J1196" s="39" t="s">
        <v>433</v>
      </c>
      <c r="K1196" s="39" t="s">
        <v>2448</v>
      </c>
      <c r="L1196" s="47" t="str">
        <f t="shared" si="36"/>
        <v>OC1934</v>
      </c>
      <c r="M1196" s="47" t="str">
        <f t="shared" si="37"/>
        <v>HOSPITALES GENERALES</v>
      </c>
    </row>
    <row r="1197" spans="1:13" x14ac:dyDescent="0.25">
      <c r="A1197" s="10">
        <v>43841</v>
      </c>
      <c r="B1197" s="4" t="s">
        <v>1871</v>
      </c>
      <c r="C1197" s="46" t="s">
        <v>2763</v>
      </c>
      <c r="D1197" s="50" t="s">
        <v>431</v>
      </c>
      <c r="E1197" s="26">
        <v>5005809</v>
      </c>
      <c r="F1197" s="4" t="s">
        <v>359</v>
      </c>
      <c r="G1197" s="43">
        <v>80</v>
      </c>
      <c r="H1197" s="44">
        <v>1320</v>
      </c>
      <c r="I1197" s="4" t="s">
        <v>432</v>
      </c>
      <c r="J1197" s="4" t="s">
        <v>433</v>
      </c>
      <c r="K1197" s="4" t="s">
        <v>2448</v>
      </c>
      <c r="L1197" s="48" t="str">
        <f t="shared" si="36"/>
        <v>OC5616</v>
      </c>
      <c r="M1197" s="47" t="str">
        <f t="shared" si="37"/>
        <v>HOSPITALES GENERALES</v>
      </c>
    </row>
    <row r="1198" spans="1:13" x14ac:dyDescent="0.25">
      <c r="A1198" s="38">
        <v>43841</v>
      </c>
      <c r="B1198" s="39" t="s">
        <v>1872</v>
      </c>
      <c r="C1198" s="45" t="s">
        <v>3570</v>
      </c>
      <c r="D1198" s="49" t="s">
        <v>431</v>
      </c>
      <c r="E1198" s="40">
        <v>9009345</v>
      </c>
      <c r="F1198" s="39" t="s">
        <v>401</v>
      </c>
      <c r="G1198" s="41">
        <v>240</v>
      </c>
      <c r="H1198" s="42">
        <v>1260</v>
      </c>
      <c r="I1198" s="39" t="s">
        <v>432</v>
      </c>
      <c r="J1198" s="39" t="s">
        <v>433</v>
      </c>
      <c r="K1198" s="39" t="s">
        <v>2448</v>
      </c>
      <c r="L1198" s="47" t="str">
        <f t="shared" si="36"/>
        <v>OC2197</v>
      </c>
      <c r="M1198" s="47" t="str">
        <f t="shared" si="37"/>
        <v>HOSPITALES GENERALES</v>
      </c>
    </row>
    <row r="1199" spans="1:13" x14ac:dyDescent="0.25">
      <c r="A1199" s="10">
        <v>43841</v>
      </c>
      <c r="B1199" s="4" t="s">
        <v>1873</v>
      </c>
      <c r="C1199" s="46" t="s">
        <v>3571</v>
      </c>
      <c r="D1199" s="50" t="s">
        <v>431</v>
      </c>
      <c r="E1199" s="26">
        <v>5006897</v>
      </c>
      <c r="F1199" s="4" t="s">
        <v>242</v>
      </c>
      <c r="G1199" s="43">
        <v>32</v>
      </c>
      <c r="H1199" s="44">
        <v>66</v>
      </c>
      <c r="I1199" s="4" t="s">
        <v>432</v>
      </c>
      <c r="J1199" s="4" t="s">
        <v>433</v>
      </c>
      <c r="K1199" s="4" t="s">
        <v>2448</v>
      </c>
      <c r="L1199" s="48" t="str">
        <f t="shared" si="36"/>
        <v>OC4426</v>
      </c>
      <c r="M1199" s="47" t="str">
        <f t="shared" si="37"/>
        <v>HOSPITALES GENERALES</v>
      </c>
    </row>
    <row r="1200" spans="1:13" x14ac:dyDescent="0.25">
      <c r="A1200" s="38">
        <v>43841</v>
      </c>
      <c r="B1200" s="39" t="s">
        <v>1874</v>
      </c>
      <c r="C1200" s="45" t="s">
        <v>3572</v>
      </c>
      <c r="D1200" s="49" t="s">
        <v>431</v>
      </c>
      <c r="E1200" s="40">
        <v>5006897</v>
      </c>
      <c r="F1200" s="39" t="s">
        <v>242</v>
      </c>
      <c r="G1200" s="41">
        <v>1664</v>
      </c>
      <c r="H1200" s="42">
        <v>831</v>
      </c>
      <c r="I1200" s="39" t="s">
        <v>432</v>
      </c>
      <c r="J1200" s="39" t="s">
        <v>433</v>
      </c>
      <c r="K1200" s="39" t="s">
        <v>2447</v>
      </c>
      <c r="L1200" s="47" t="str">
        <f t="shared" si="36"/>
        <v>OC5360</v>
      </c>
      <c r="M1200" s="47" t="str">
        <f t="shared" si="37"/>
        <v>HOSPITALES GENERALES</v>
      </c>
    </row>
    <row r="1201" spans="1:13" x14ac:dyDescent="0.25">
      <c r="A1201" s="10">
        <v>43841</v>
      </c>
      <c r="B1201" s="4" t="s">
        <v>1875</v>
      </c>
      <c r="C1201" s="46" t="s">
        <v>3573</v>
      </c>
      <c r="D1201" s="50" t="s">
        <v>431</v>
      </c>
      <c r="E1201" s="26">
        <v>5019387</v>
      </c>
      <c r="F1201" s="4" t="s">
        <v>405</v>
      </c>
      <c r="G1201" s="43">
        <v>480</v>
      </c>
      <c r="H1201" s="44">
        <v>220</v>
      </c>
      <c r="I1201" s="4" t="s">
        <v>432</v>
      </c>
      <c r="J1201" s="4" t="s">
        <v>433</v>
      </c>
      <c r="K1201" s="4" t="s">
        <v>256</v>
      </c>
      <c r="L1201" s="48" t="str">
        <f t="shared" si="36"/>
        <v>OC8113</v>
      </c>
      <c r="M1201" s="47" t="str">
        <f t="shared" si="37"/>
        <v>HOSPITALES GENERALES</v>
      </c>
    </row>
    <row r="1202" spans="1:13" x14ac:dyDescent="0.25">
      <c r="A1202" s="38">
        <v>43841</v>
      </c>
      <c r="B1202" s="39" t="s">
        <v>1876</v>
      </c>
      <c r="C1202" s="45" t="s">
        <v>3574</v>
      </c>
      <c r="D1202" s="49" t="s">
        <v>431</v>
      </c>
      <c r="E1202" s="40">
        <v>5002329</v>
      </c>
      <c r="F1202" s="39" t="s">
        <v>1877</v>
      </c>
      <c r="G1202" s="41">
        <v>1664</v>
      </c>
      <c r="H1202" s="42">
        <v>934</v>
      </c>
      <c r="I1202" s="39" t="s">
        <v>432</v>
      </c>
      <c r="J1202" s="39" t="s">
        <v>433</v>
      </c>
      <c r="K1202" s="39" t="s">
        <v>2448</v>
      </c>
      <c r="L1202" s="47" t="str">
        <f t="shared" si="36"/>
        <v>OC3197</v>
      </c>
      <c r="M1202" s="47" t="str">
        <f t="shared" si="37"/>
        <v>HOSPITALES GENERALES</v>
      </c>
    </row>
    <row r="1203" spans="1:13" x14ac:dyDescent="0.25">
      <c r="A1203" s="10">
        <v>43841</v>
      </c>
      <c r="B1203" s="4" t="s">
        <v>1878</v>
      </c>
      <c r="C1203" s="46" t="s">
        <v>3575</v>
      </c>
      <c r="D1203" s="50" t="s">
        <v>431</v>
      </c>
      <c r="E1203" s="26">
        <v>5045207</v>
      </c>
      <c r="F1203" s="4" t="s">
        <v>1879</v>
      </c>
      <c r="G1203" s="43">
        <v>13</v>
      </c>
      <c r="H1203" s="44">
        <v>888</v>
      </c>
      <c r="I1203" s="4" t="s">
        <v>432</v>
      </c>
      <c r="J1203" s="4" t="s">
        <v>433</v>
      </c>
      <c r="K1203" s="4" t="s">
        <v>2447</v>
      </c>
      <c r="L1203" s="48" t="str">
        <f t="shared" si="36"/>
        <v>OC7179</v>
      </c>
      <c r="M1203" s="47" t="str">
        <f t="shared" si="37"/>
        <v>HOSPITALES GENERALES</v>
      </c>
    </row>
    <row r="1204" spans="1:13" x14ac:dyDescent="0.25">
      <c r="A1204" s="38">
        <v>43841</v>
      </c>
      <c r="B1204" s="39" t="s">
        <v>1880</v>
      </c>
      <c r="C1204" s="45" t="s">
        <v>3576</v>
      </c>
      <c r="D1204" s="49" t="s">
        <v>431</v>
      </c>
      <c r="E1204" s="40">
        <v>5006897</v>
      </c>
      <c r="F1204" s="39" t="s">
        <v>242</v>
      </c>
      <c r="G1204" s="41">
        <v>67</v>
      </c>
      <c r="H1204" s="42">
        <v>166</v>
      </c>
      <c r="I1204" s="39" t="s">
        <v>432</v>
      </c>
      <c r="J1204" s="39" t="s">
        <v>433</v>
      </c>
      <c r="K1204" s="39" t="s">
        <v>2447</v>
      </c>
      <c r="L1204" s="47" t="str">
        <f t="shared" si="36"/>
        <v>OC9853</v>
      </c>
      <c r="M1204" s="47" t="str">
        <f t="shared" si="37"/>
        <v>HOSPITALES GENERALES</v>
      </c>
    </row>
    <row r="1205" spans="1:13" x14ac:dyDescent="0.25">
      <c r="A1205" s="10">
        <v>43841</v>
      </c>
      <c r="B1205" s="4" t="s">
        <v>1881</v>
      </c>
      <c r="C1205" s="46" t="s">
        <v>3577</v>
      </c>
      <c r="D1205" s="50" t="s">
        <v>431</v>
      </c>
      <c r="E1205" s="26">
        <v>5005966</v>
      </c>
      <c r="F1205" s="4" t="s">
        <v>712</v>
      </c>
      <c r="G1205" s="43">
        <v>128</v>
      </c>
      <c r="H1205" s="44">
        <v>880</v>
      </c>
      <c r="I1205" s="4" t="s">
        <v>432</v>
      </c>
      <c r="J1205" s="4" t="s">
        <v>433</v>
      </c>
      <c r="K1205" s="4" t="s">
        <v>256</v>
      </c>
      <c r="L1205" s="48" t="str">
        <f t="shared" si="36"/>
        <v>OC8350</v>
      </c>
      <c r="M1205" s="47" t="str">
        <f t="shared" si="37"/>
        <v>HOSPITALES GENERALES</v>
      </c>
    </row>
    <row r="1206" spans="1:13" x14ac:dyDescent="0.25">
      <c r="A1206" s="38">
        <v>43841</v>
      </c>
      <c r="B1206" s="39" t="s">
        <v>1882</v>
      </c>
      <c r="C1206" s="45" t="s">
        <v>2902</v>
      </c>
      <c r="D1206" s="49" t="s">
        <v>431</v>
      </c>
      <c r="E1206" s="40">
        <v>5004919</v>
      </c>
      <c r="F1206" s="39" t="s">
        <v>397</v>
      </c>
      <c r="G1206" s="41">
        <v>3200</v>
      </c>
      <c r="H1206" s="42">
        <v>361</v>
      </c>
      <c r="I1206" s="39" t="s">
        <v>432</v>
      </c>
      <c r="J1206" s="39" t="s">
        <v>433</v>
      </c>
      <c r="K1206" s="39" t="s">
        <v>2448</v>
      </c>
      <c r="L1206" s="47" t="str">
        <f t="shared" si="36"/>
        <v>OC266</v>
      </c>
      <c r="M1206" s="47" t="str">
        <f t="shared" si="37"/>
        <v>HOSPITALES GENERALES</v>
      </c>
    </row>
    <row r="1207" spans="1:13" x14ac:dyDescent="0.25">
      <c r="A1207" s="10">
        <v>43841</v>
      </c>
      <c r="B1207" s="4" t="s">
        <v>1883</v>
      </c>
      <c r="C1207" s="46" t="s">
        <v>3578</v>
      </c>
      <c r="D1207" s="50" t="s">
        <v>431</v>
      </c>
      <c r="E1207" s="26">
        <v>5072463</v>
      </c>
      <c r="F1207" s="4" t="s">
        <v>1884</v>
      </c>
      <c r="G1207" s="43">
        <v>40</v>
      </c>
      <c r="H1207" s="44">
        <v>294</v>
      </c>
      <c r="I1207" s="4" t="s">
        <v>432</v>
      </c>
      <c r="J1207" s="4" t="s">
        <v>433</v>
      </c>
      <c r="K1207" s="4" t="s">
        <v>2448</v>
      </c>
      <c r="L1207" s="48" t="str">
        <f t="shared" si="36"/>
        <v>OC3532</v>
      </c>
      <c r="M1207" s="47" t="str">
        <f t="shared" si="37"/>
        <v>HOSPITALES GENERALES</v>
      </c>
    </row>
    <row r="1208" spans="1:13" x14ac:dyDescent="0.25">
      <c r="A1208" s="38">
        <v>43841</v>
      </c>
      <c r="B1208" s="39" t="s">
        <v>1885</v>
      </c>
      <c r="C1208" s="45" t="s">
        <v>3579</v>
      </c>
      <c r="D1208" s="49" t="s">
        <v>431</v>
      </c>
      <c r="E1208" s="40">
        <v>5005604</v>
      </c>
      <c r="F1208" s="39" t="s">
        <v>972</v>
      </c>
      <c r="G1208" s="41">
        <v>320</v>
      </c>
      <c r="H1208" s="42">
        <v>489</v>
      </c>
      <c r="I1208" s="39" t="s">
        <v>432</v>
      </c>
      <c r="J1208" s="39" t="s">
        <v>433</v>
      </c>
      <c r="K1208" s="39" t="s">
        <v>2448</v>
      </c>
      <c r="L1208" s="47" t="str">
        <f t="shared" si="36"/>
        <v>OC8493</v>
      </c>
      <c r="M1208" s="47" t="str">
        <f t="shared" si="37"/>
        <v>HOSPITALES GENERALES</v>
      </c>
    </row>
    <row r="1209" spans="1:13" x14ac:dyDescent="0.25">
      <c r="A1209" s="10">
        <v>43841</v>
      </c>
      <c r="B1209" s="4" t="s">
        <v>1886</v>
      </c>
      <c r="C1209" s="46" t="s">
        <v>3580</v>
      </c>
      <c r="D1209" s="50" t="s">
        <v>431</v>
      </c>
      <c r="E1209" s="26">
        <v>5006107</v>
      </c>
      <c r="F1209" s="4" t="s">
        <v>1078</v>
      </c>
      <c r="G1209" s="43">
        <v>160</v>
      </c>
      <c r="H1209" s="44">
        <v>36</v>
      </c>
      <c r="I1209" s="4" t="s">
        <v>432</v>
      </c>
      <c r="J1209" s="4" t="s">
        <v>433</v>
      </c>
      <c r="K1209" s="4" t="s">
        <v>2447</v>
      </c>
      <c r="L1209" s="48" t="str">
        <f t="shared" si="36"/>
        <v>OC3049</v>
      </c>
      <c r="M1209" s="47" t="str">
        <f t="shared" si="37"/>
        <v>HOSPITALES GENERALES</v>
      </c>
    </row>
    <row r="1210" spans="1:13" x14ac:dyDescent="0.25">
      <c r="A1210" s="38">
        <v>43841</v>
      </c>
      <c r="B1210" s="39" t="s">
        <v>1887</v>
      </c>
      <c r="C1210" s="45" t="s">
        <v>3581</v>
      </c>
      <c r="D1210" s="49" t="s">
        <v>431</v>
      </c>
      <c r="E1210" s="40">
        <v>5003758</v>
      </c>
      <c r="F1210" s="39" t="s">
        <v>743</v>
      </c>
      <c r="G1210" s="41">
        <v>320</v>
      </c>
      <c r="H1210" s="42">
        <v>1034</v>
      </c>
      <c r="I1210" s="39" t="s">
        <v>432</v>
      </c>
      <c r="J1210" s="39" t="s">
        <v>433</v>
      </c>
      <c r="K1210" s="39" t="s">
        <v>2448</v>
      </c>
      <c r="L1210" s="47" t="str">
        <f t="shared" si="36"/>
        <v>OC6592</v>
      </c>
      <c r="M1210" s="47" t="str">
        <f t="shared" si="37"/>
        <v>HOSPITALES GENERALES</v>
      </c>
    </row>
    <row r="1211" spans="1:13" x14ac:dyDescent="0.25">
      <c r="A1211" s="10">
        <v>43841</v>
      </c>
      <c r="B1211" s="4" t="s">
        <v>1888</v>
      </c>
      <c r="C1211" s="46" t="s">
        <v>3582</v>
      </c>
      <c r="D1211" s="50" t="s">
        <v>431</v>
      </c>
      <c r="E1211" s="26">
        <v>5004700</v>
      </c>
      <c r="F1211" s="4" t="s">
        <v>1889</v>
      </c>
      <c r="G1211" s="43">
        <v>3</v>
      </c>
      <c r="H1211" s="44">
        <v>958</v>
      </c>
      <c r="I1211" s="4" t="s">
        <v>432</v>
      </c>
      <c r="J1211" s="4" t="s">
        <v>433</v>
      </c>
      <c r="K1211" s="4" t="s">
        <v>2448</v>
      </c>
      <c r="L1211" s="48" t="str">
        <f t="shared" si="36"/>
        <v>OC413</v>
      </c>
      <c r="M1211" s="47" t="str">
        <f t="shared" si="37"/>
        <v>HOSPITALES GENERALES</v>
      </c>
    </row>
    <row r="1212" spans="1:13" x14ac:dyDescent="0.25">
      <c r="A1212" s="38">
        <v>43841</v>
      </c>
      <c r="B1212" s="39" t="s">
        <v>1890</v>
      </c>
      <c r="C1212" s="45" t="s">
        <v>3583</v>
      </c>
      <c r="D1212" s="49" t="s">
        <v>431</v>
      </c>
      <c r="E1212" s="40">
        <v>5002629</v>
      </c>
      <c r="F1212" s="39" t="s">
        <v>781</v>
      </c>
      <c r="G1212" s="41">
        <v>3072</v>
      </c>
      <c r="H1212" s="42">
        <v>366</v>
      </c>
      <c r="I1212" s="39" t="s">
        <v>432</v>
      </c>
      <c r="J1212" s="39" t="s">
        <v>433</v>
      </c>
      <c r="K1212" s="39" t="s">
        <v>2448</v>
      </c>
      <c r="L1212" s="47" t="str">
        <f t="shared" si="36"/>
        <v>OC51</v>
      </c>
      <c r="M1212" s="47" t="str">
        <f t="shared" si="37"/>
        <v>HOSPITALES GENERALES</v>
      </c>
    </row>
    <row r="1213" spans="1:13" x14ac:dyDescent="0.25">
      <c r="A1213" s="10">
        <v>43841</v>
      </c>
      <c r="B1213" s="4" t="s">
        <v>1882</v>
      </c>
      <c r="C1213" s="46" t="s">
        <v>3584</v>
      </c>
      <c r="D1213" s="50" t="s">
        <v>431</v>
      </c>
      <c r="E1213" s="26">
        <v>5006897</v>
      </c>
      <c r="F1213" s="4" t="s">
        <v>242</v>
      </c>
      <c r="G1213" s="43">
        <v>1664</v>
      </c>
      <c r="H1213" s="44">
        <v>855</v>
      </c>
      <c r="I1213" s="4" t="s">
        <v>432</v>
      </c>
      <c r="J1213" s="4" t="s">
        <v>433</v>
      </c>
      <c r="K1213" s="4" t="s">
        <v>2447</v>
      </c>
      <c r="L1213" s="48" t="str">
        <f t="shared" si="36"/>
        <v>OC763</v>
      </c>
      <c r="M1213" s="47" t="str">
        <f t="shared" si="37"/>
        <v>HOSPITALES GENERALES</v>
      </c>
    </row>
    <row r="1214" spans="1:13" x14ac:dyDescent="0.25">
      <c r="A1214" s="38">
        <v>43841</v>
      </c>
      <c r="B1214" s="39" t="s">
        <v>1891</v>
      </c>
      <c r="C1214" s="45" t="s">
        <v>3585</v>
      </c>
      <c r="D1214" s="49" t="s">
        <v>431</v>
      </c>
      <c r="E1214" s="40">
        <v>5005868</v>
      </c>
      <c r="F1214" s="39" t="s">
        <v>448</v>
      </c>
      <c r="G1214" s="41">
        <v>4800</v>
      </c>
      <c r="H1214" s="42">
        <v>1352</v>
      </c>
      <c r="I1214" s="39" t="s">
        <v>432</v>
      </c>
      <c r="J1214" s="39" t="s">
        <v>433</v>
      </c>
      <c r="K1214" s="39" t="s">
        <v>2448</v>
      </c>
      <c r="L1214" s="47" t="str">
        <f t="shared" si="36"/>
        <v>OC5111</v>
      </c>
      <c r="M1214" s="47" t="str">
        <f t="shared" si="37"/>
        <v>HOSPITALES GENERALES</v>
      </c>
    </row>
    <row r="1215" spans="1:13" x14ac:dyDescent="0.25">
      <c r="A1215" s="10">
        <v>43841</v>
      </c>
      <c r="B1215" s="4" t="s">
        <v>1892</v>
      </c>
      <c r="C1215" s="46" t="s">
        <v>3586</v>
      </c>
      <c r="D1215" s="50" t="s">
        <v>431</v>
      </c>
      <c r="E1215" s="26">
        <v>5005809</v>
      </c>
      <c r="F1215" s="4" t="s">
        <v>359</v>
      </c>
      <c r="G1215" s="43">
        <v>80</v>
      </c>
      <c r="H1215" s="44">
        <v>365</v>
      </c>
      <c r="I1215" s="4" t="s">
        <v>432</v>
      </c>
      <c r="J1215" s="4" t="s">
        <v>433</v>
      </c>
      <c r="K1215" s="4" t="s">
        <v>2447</v>
      </c>
      <c r="L1215" s="48" t="str">
        <f t="shared" si="36"/>
        <v>OC542</v>
      </c>
      <c r="M1215" s="47" t="str">
        <f t="shared" si="37"/>
        <v>HOSPITALES GENERALES</v>
      </c>
    </row>
    <row r="1216" spans="1:13" x14ac:dyDescent="0.25">
      <c r="A1216" s="38">
        <v>43841</v>
      </c>
      <c r="B1216" s="39" t="s">
        <v>1893</v>
      </c>
      <c r="C1216" s="45" t="s">
        <v>3587</v>
      </c>
      <c r="D1216" s="49" t="s">
        <v>787</v>
      </c>
      <c r="E1216" s="40">
        <v>5053184</v>
      </c>
      <c r="F1216" s="39" t="s">
        <v>772</v>
      </c>
      <c r="G1216" s="41">
        <v>21</v>
      </c>
      <c r="H1216" s="42">
        <v>1158</v>
      </c>
      <c r="I1216" s="39" t="s">
        <v>788</v>
      </c>
      <c r="J1216" s="39" t="s">
        <v>789</v>
      </c>
      <c r="K1216" s="39" t="s">
        <v>2447</v>
      </c>
      <c r="L1216" s="47" t="str">
        <f t="shared" si="36"/>
        <v>OC5726</v>
      </c>
      <c r="M1216" s="47" t="str">
        <f t="shared" si="37"/>
        <v>HOSPITALES GENERALES</v>
      </c>
    </row>
    <row r="1217" spans="1:13" x14ac:dyDescent="0.25">
      <c r="A1217" s="10">
        <v>43841</v>
      </c>
      <c r="B1217" s="4" t="s">
        <v>1894</v>
      </c>
      <c r="C1217" s="46" t="s">
        <v>3588</v>
      </c>
      <c r="D1217" s="50" t="s">
        <v>787</v>
      </c>
      <c r="E1217" s="26">
        <v>5002577</v>
      </c>
      <c r="F1217" s="4" t="s">
        <v>803</v>
      </c>
      <c r="G1217" s="43">
        <v>768</v>
      </c>
      <c r="H1217" s="44">
        <v>781</v>
      </c>
      <c r="I1217" s="4" t="s">
        <v>788</v>
      </c>
      <c r="J1217" s="4" t="s">
        <v>789</v>
      </c>
      <c r="K1217" s="4" t="s">
        <v>2448</v>
      </c>
      <c r="L1217" s="48" t="str">
        <f t="shared" si="36"/>
        <v>OC7604</v>
      </c>
      <c r="M1217" s="47" t="str">
        <f t="shared" si="37"/>
        <v>HOSPITALES GENERALES</v>
      </c>
    </row>
    <row r="1218" spans="1:13" x14ac:dyDescent="0.25">
      <c r="A1218" s="38">
        <v>43841</v>
      </c>
      <c r="B1218" s="39" t="s">
        <v>1895</v>
      </c>
      <c r="C1218" s="45" t="s">
        <v>3589</v>
      </c>
      <c r="D1218" s="49" t="s">
        <v>787</v>
      </c>
      <c r="E1218" s="40">
        <v>5018658</v>
      </c>
      <c r="F1218" s="39" t="s">
        <v>557</v>
      </c>
      <c r="G1218" s="41">
        <v>14400</v>
      </c>
      <c r="H1218" s="42">
        <v>1439</v>
      </c>
      <c r="I1218" s="39" t="s">
        <v>788</v>
      </c>
      <c r="J1218" s="39" t="s">
        <v>789</v>
      </c>
      <c r="K1218" s="39" t="s">
        <v>2448</v>
      </c>
      <c r="L1218" s="47" t="str">
        <f t="shared" si="36"/>
        <v>OC8876</v>
      </c>
      <c r="M1218" s="47" t="str">
        <f t="shared" si="37"/>
        <v>HOSPITALES GENERALES</v>
      </c>
    </row>
    <row r="1219" spans="1:13" x14ac:dyDescent="0.25">
      <c r="A1219" s="10">
        <v>43841</v>
      </c>
      <c r="B1219" s="4" t="s">
        <v>1896</v>
      </c>
      <c r="C1219" s="46" t="s">
        <v>3590</v>
      </c>
      <c r="D1219" s="50" t="s">
        <v>787</v>
      </c>
      <c r="E1219" s="26">
        <v>5003234</v>
      </c>
      <c r="F1219" s="4" t="s">
        <v>474</v>
      </c>
      <c r="G1219" s="43">
        <v>16</v>
      </c>
      <c r="H1219" s="44">
        <v>979</v>
      </c>
      <c r="I1219" s="4" t="s">
        <v>788</v>
      </c>
      <c r="J1219" s="4" t="s">
        <v>789</v>
      </c>
      <c r="K1219" s="4" t="s">
        <v>2447</v>
      </c>
      <c r="L1219" s="48" t="str">
        <f t="shared" si="36"/>
        <v>OC88</v>
      </c>
      <c r="M1219" s="47" t="str">
        <f t="shared" si="37"/>
        <v>HOSPITALES GENERALES</v>
      </c>
    </row>
    <row r="1220" spans="1:13" x14ac:dyDescent="0.25">
      <c r="A1220" s="38">
        <v>43841</v>
      </c>
      <c r="B1220" s="39" t="s">
        <v>1897</v>
      </c>
      <c r="C1220" s="45" t="s">
        <v>3591</v>
      </c>
      <c r="D1220" s="49" t="s">
        <v>787</v>
      </c>
      <c r="E1220" s="40">
        <v>5005260</v>
      </c>
      <c r="F1220" s="39" t="s">
        <v>1898</v>
      </c>
      <c r="G1220" s="41">
        <v>2080</v>
      </c>
      <c r="H1220" s="42">
        <v>562</v>
      </c>
      <c r="I1220" s="39" t="s">
        <v>788</v>
      </c>
      <c r="J1220" s="39" t="s">
        <v>789</v>
      </c>
      <c r="K1220" s="39" t="s">
        <v>256</v>
      </c>
      <c r="L1220" s="47" t="str">
        <f t="shared" si="36"/>
        <v>OC5705</v>
      </c>
      <c r="M1220" s="47" t="str">
        <f t="shared" si="37"/>
        <v>HOSPITALES GENERALES</v>
      </c>
    </row>
    <row r="1221" spans="1:13" x14ac:dyDescent="0.25">
      <c r="A1221" s="10">
        <v>43841</v>
      </c>
      <c r="B1221" s="4" t="s">
        <v>1899</v>
      </c>
      <c r="C1221" s="46" t="s">
        <v>3592</v>
      </c>
      <c r="D1221" s="50" t="s">
        <v>787</v>
      </c>
      <c r="E1221" s="26">
        <v>5003234</v>
      </c>
      <c r="F1221" s="4" t="s">
        <v>474</v>
      </c>
      <c r="G1221" s="43">
        <v>27</v>
      </c>
      <c r="H1221" s="44">
        <v>620</v>
      </c>
      <c r="I1221" s="4" t="s">
        <v>788</v>
      </c>
      <c r="J1221" s="4" t="s">
        <v>789</v>
      </c>
      <c r="K1221" s="4" t="s">
        <v>2448</v>
      </c>
      <c r="L1221" s="48" t="str">
        <f t="shared" si="36"/>
        <v>OC3231</v>
      </c>
      <c r="M1221" s="47" t="str">
        <f t="shared" si="37"/>
        <v>HOSPITALES GENERALES</v>
      </c>
    </row>
    <row r="1222" spans="1:13" x14ac:dyDescent="0.25">
      <c r="A1222" s="38">
        <v>43841</v>
      </c>
      <c r="B1222" s="39" t="s">
        <v>1900</v>
      </c>
      <c r="C1222" s="45" t="s">
        <v>3593</v>
      </c>
      <c r="D1222" s="49" t="s">
        <v>787</v>
      </c>
      <c r="E1222" s="40">
        <v>5053184</v>
      </c>
      <c r="F1222" s="39" t="s">
        <v>772</v>
      </c>
      <c r="G1222" s="41">
        <v>21</v>
      </c>
      <c r="H1222" s="42">
        <v>466</v>
      </c>
      <c r="I1222" s="39" t="s">
        <v>788</v>
      </c>
      <c r="J1222" s="39" t="s">
        <v>789</v>
      </c>
      <c r="K1222" s="39" t="s">
        <v>2448</v>
      </c>
      <c r="L1222" s="47" t="str">
        <f t="shared" si="36"/>
        <v>OC819</v>
      </c>
      <c r="M1222" s="47" t="str">
        <f t="shared" si="37"/>
        <v>HOSPITALES GENERALES</v>
      </c>
    </row>
    <row r="1223" spans="1:13" x14ac:dyDescent="0.25">
      <c r="A1223" s="10">
        <v>43841</v>
      </c>
      <c r="B1223" s="4" t="s">
        <v>1901</v>
      </c>
      <c r="C1223" s="46" t="s">
        <v>2496</v>
      </c>
      <c r="D1223" s="50" t="s">
        <v>787</v>
      </c>
      <c r="E1223" s="26">
        <v>5045355</v>
      </c>
      <c r="F1223" s="4" t="s">
        <v>847</v>
      </c>
      <c r="G1223" s="43">
        <v>200</v>
      </c>
      <c r="H1223" s="44">
        <v>611</v>
      </c>
      <c r="I1223" s="4" t="s">
        <v>788</v>
      </c>
      <c r="J1223" s="4" t="s">
        <v>789</v>
      </c>
      <c r="K1223" s="4" t="s">
        <v>2448</v>
      </c>
      <c r="L1223" s="48" t="str">
        <f t="shared" si="36"/>
        <v>OC1172</v>
      </c>
      <c r="M1223" s="47" t="str">
        <f t="shared" si="37"/>
        <v>HOSPITALES GENERALES</v>
      </c>
    </row>
    <row r="1224" spans="1:13" x14ac:dyDescent="0.25">
      <c r="A1224" s="38">
        <v>43841</v>
      </c>
      <c r="B1224" s="39" t="s">
        <v>1902</v>
      </c>
      <c r="C1224" s="45" t="s">
        <v>2980</v>
      </c>
      <c r="D1224" s="49" t="s">
        <v>787</v>
      </c>
      <c r="E1224" s="40">
        <v>5005604</v>
      </c>
      <c r="F1224" s="39" t="s">
        <v>972</v>
      </c>
      <c r="G1224" s="41">
        <v>280</v>
      </c>
      <c r="H1224" s="42">
        <v>1449</v>
      </c>
      <c r="I1224" s="39" t="s">
        <v>788</v>
      </c>
      <c r="J1224" s="39" t="s">
        <v>789</v>
      </c>
      <c r="K1224" s="39" t="s">
        <v>2447</v>
      </c>
      <c r="L1224" s="47" t="str">
        <f t="shared" si="36"/>
        <v>OC2132</v>
      </c>
      <c r="M1224" s="47" t="str">
        <f t="shared" si="37"/>
        <v>HOSPITALES GENERALES</v>
      </c>
    </row>
    <row r="1225" spans="1:13" x14ac:dyDescent="0.25">
      <c r="A1225" s="10">
        <v>43841</v>
      </c>
      <c r="B1225" s="4" t="s">
        <v>1903</v>
      </c>
      <c r="C1225" s="46" t="s">
        <v>3594</v>
      </c>
      <c r="D1225" s="50" t="s">
        <v>787</v>
      </c>
      <c r="E1225" s="26">
        <v>5003238</v>
      </c>
      <c r="F1225" s="4" t="s">
        <v>283</v>
      </c>
      <c r="G1225" s="43">
        <v>368</v>
      </c>
      <c r="H1225" s="44">
        <v>415</v>
      </c>
      <c r="I1225" s="4" t="s">
        <v>788</v>
      </c>
      <c r="J1225" s="4" t="s">
        <v>789</v>
      </c>
      <c r="K1225" s="4" t="s">
        <v>2447</v>
      </c>
      <c r="L1225" s="48" t="str">
        <f t="shared" si="36"/>
        <v>OC6249</v>
      </c>
      <c r="M1225" s="47" t="str">
        <f t="shared" si="37"/>
        <v>HOSPITALES GENERALES</v>
      </c>
    </row>
    <row r="1226" spans="1:13" x14ac:dyDescent="0.25">
      <c r="A1226" s="38">
        <v>43841</v>
      </c>
      <c r="B1226" s="39" t="s">
        <v>1904</v>
      </c>
      <c r="C1226" s="45" t="s">
        <v>3595</v>
      </c>
      <c r="D1226" s="49" t="s">
        <v>787</v>
      </c>
      <c r="E1226" s="40">
        <v>5004633</v>
      </c>
      <c r="F1226" s="39" t="s">
        <v>251</v>
      </c>
      <c r="G1226" s="41">
        <v>64</v>
      </c>
      <c r="H1226" s="42">
        <v>243</v>
      </c>
      <c r="I1226" s="39" t="s">
        <v>788</v>
      </c>
      <c r="J1226" s="39" t="s">
        <v>789</v>
      </c>
      <c r="K1226" s="39" t="s">
        <v>2448</v>
      </c>
      <c r="L1226" s="47" t="str">
        <f t="shared" si="36"/>
        <v>OC5513</v>
      </c>
      <c r="M1226" s="47" t="str">
        <f t="shared" si="37"/>
        <v>HOSPITALES GENERALES</v>
      </c>
    </row>
    <row r="1227" spans="1:13" x14ac:dyDescent="0.25">
      <c r="A1227" s="10">
        <v>43841</v>
      </c>
      <c r="B1227" s="4" t="s">
        <v>1905</v>
      </c>
      <c r="C1227" s="46" t="s">
        <v>3596</v>
      </c>
      <c r="D1227" s="50" t="s">
        <v>787</v>
      </c>
      <c r="E1227" s="26">
        <v>5003238</v>
      </c>
      <c r="F1227" s="4" t="s">
        <v>283</v>
      </c>
      <c r="G1227" s="43">
        <v>112</v>
      </c>
      <c r="H1227" s="44">
        <v>1162</v>
      </c>
      <c r="I1227" s="4" t="s">
        <v>788</v>
      </c>
      <c r="J1227" s="4" t="s">
        <v>789</v>
      </c>
      <c r="K1227" s="4" t="s">
        <v>256</v>
      </c>
      <c r="L1227" s="48" t="str">
        <f t="shared" ref="L1227:M1290" si="38">LEFT(C1227,FIND("-",C1227,1)-1)</f>
        <v>OC8012</v>
      </c>
      <c r="M1227" s="47" t="str">
        <f t="shared" ref="M1227:M1290" si="39">IF(LEFT(D1227,1)="H","HOSPITALES GENERALES","PROGRAMAS DE SALUD")</f>
        <v>HOSPITALES GENERALES</v>
      </c>
    </row>
    <row r="1228" spans="1:13" x14ac:dyDescent="0.25">
      <c r="A1228" s="38">
        <v>43841</v>
      </c>
      <c r="B1228" s="39" t="s">
        <v>1906</v>
      </c>
      <c r="C1228" s="45" t="s">
        <v>3597</v>
      </c>
      <c r="D1228" s="49" t="s">
        <v>787</v>
      </c>
      <c r="E1228" s="40">
        <v>5003234</v>
      </c>
      <c r="F1228" s="39" t="s">
        <v>474</v>
      </c>
      <c r="G1228" s="41">
        <v>14</v>
      </c>
      <c r="H1228" s="42">
        <v>978</v>
      </c>
      <c r="I1228" s="39" t="s">
        <v>788</v>
      </c>
      <c r="J1228" s="39" t="s">
        <v>789</v>
      </c>
      <c r="K1228" s="39" t="s">
        <v>256</v>
      </c>
      <c r="L1228" s="47" t="str">
        <f t="shared" si="38"/>
        <v>OC2426</v>
      </c>
      <c r="M1228" s="47" t="str">
        <f t="shared" si="39"/>
        <v>HOSPITALES GENERALES</v>
      </c>
    </row>
    <row r="1229" spans="1:13" x14ac:dyDescent="0.25">
      <c r="A1229" s="10">
        <v>43841</v>
      </c>
      <c r="B1229" s="4" t="s">
        <v>1907</v>
      </c>
      <c r="C1229" s="46" t="s">
        <v>3598</v>
      </c>
      <c r="D1229" s="50" t="s">
        <v>787</v>
      </c>
      <c r="E1229" s="26">
        <v>9007449</v>
      </c>
      <c r="F1229" s="4" t="s">
        <v>523</v>
      </c>
      <c r="G1229" s="43">
        <v>80</v>
      </c>
      <c r="H1229" s="44">
        <v>1040</v>
      </c>
      <c r="I1229" s="4" t="s">
        <v>788</v>
      </c>
      <c r="J1229" s="4" t="s">
        <v>789</v>
      </c>
      <c r="K1229" s="4" t="s">
        <v>2448</v>
      </c>
      <c r="L1229" s="48" t="str">
        <f t="shared" si="38"/>
        <v>OC6987</v>
      </c>
      <c r="M1229" s="47" t="str">
        <f t="shared" si="39"/>
        <v>HOSPITALES GENERALES</v>
      </c>
    </row>
    <row r="1230" spans="1:13" x14ac:dyDescent="0.25">
      <c r="A1230" s="38">
        <v>43841</v>
      </c>
      <c r="B1230" s="39" t="s">
        <v>1908</v>
      </c>
      <c r="C1230" s="45" t="s">
        <v>3599</v>
      </c>
      <c r="D1230" s="49" t="s">
        <v>787</v>
      </c>
      <c r="E1230" s="40">
        <v>5037617</v>
      </c>
      <c r="F1230" s="39" t="s">
        <v>1328</v>
      </c>
      <c r="G1230" s="41">
        <v>24480</v>
      </c>
      <c r="H1230" s="42">
        <v>736</v>
      </c>
      <c r="I1230" s="39" t="s">
        <v>788</v>
      </c>
      <c r="J1230" s="39" t="s">
        <v>789</v>
      </c>
      <c r="K1230" s="39" t="s">
        <v>2448</v>
      </c>
      <c r="L1230" s="47" t="str">
        <f t="shared" si="38"/>
        <v>OC9256</v>
      </c>
      <c r="M1230" s="47" t="str">
        <f t="shared" si="39"/>
        <v>HOSPITALES GENERALES</v>
      </c>
    </row>
    <row r="1231" spans="1:13" x14ac:dyDescent="0.25">
      <c r="A1231" s="10">
        <v>43841</v>
      </c>
      <c r="B1231" s="4" t="s">
        <v>1909</v>
      </c>
      <c r="C1231" s="46" t="s">
        <v>2815</v>
      </c>
      <c r="D1231" s="50" t="s">
        <v>787</v>
      </c>
      <c r="E1231" s="26">
        <v>5041910</v>
      </c>
      <c r="F1231" s="4" t="s">
        <v>1053</v>
      </c>
      <c r="G1231" s="43">
        <v>1760</v>
      </c>
      <c r="H1231" s="44">
        <v>541</v>
      </c>
      <c r="I1231" s="4" t="s">
        <v>788</v>
      </c>
      <c r="J1231" s="4" t="s">
        <v>789</v>
      </c>
      <c r="K1231" s="4" t="s">
        <v>2448</v>
      </c>
      <c r="L1231" s="48" t="str">
        <f t="shared" si="38"/>
        <v>OC2564</v>
      </c>
      <c r="M1231" s="47" t="str">
        <f t="shared" si="39"/>
        <v>HOSPITALES GENERALES</v>
      </c>
    </row>
    <row r="1232" spans="1:13" x14ac:dyDescent="0.25">
      <c r="A1232" s="38">
        <v>43841</v>
      </c>
      <c r="B1232" s="39" t="s">
        <v>1910</v>
      </c>
      <c r="C1232" s="45" t="s">
        <v>3600</v>
      </c>
      <c r="D1232" s="49" t="s">
        <v>787</v>
      </c>
      <c r="E1232" s="40">
        <v>5032624</v>
      </c>
      <c r="F1232" s="39" t="s">
        <v>1396</v>
      </c>
      <c r="G1232" s="41">
        <v>2400</v>
      </c>
      <c r="H1232" s="42">
        <v>1298</v>
      </c>
      <c r="I1232" s="39" t="s">
        <v>788</v>
      </c>
      <c r="J1232" s="39" t="s">
        <v>789</v>
      </c>
      <c r="K1232" s="39" t="s">
        <v>2448</v>
      </c>
      <c r="L1232" s="47" t="str">
        <f t="shared" si="38"/>
        <v>OC7372</v>
      </c>
      <c r="M1232" s="47" t="str">
        <f t="shared" si="39"/>
        <v>HOSPITALES GENERALES</v>
      </c>
    </row>
    <row r="1233" spans="1:13" x14ac:dyDescent="0.25">
      <c r="A1233" s="10">
        <v>43841</v>
      </c>
      <c r="B1233" s="4" t="s">
        <v>1911</v>
      </c>
      <c r="C1233" s="46" t="s">
        <v>3601</v>
      </c>
      <c r="D1233" s="50" t="s">
        <v>726</v>
      </c>
      <c r="E1233" s="26">
        <v>5066616</v>
      </c>
      <c r="F1233" s="4" t="s">
        <v>990</v>
      </c>
      <c r="G1233" s="43">
        <v>160</v>
      </c>
      <c r="H1233" s="44">
        <v>1184</v>
      </c>
      <c r="I1233" s="4" t="s">
        <v>728</v>
      </c>
      <c r="J1233" s="4" t="s">
        <v>729</v>
      </c>
      <c r="K1233" s="4" t="s">
        <v>2447</v>
      </c>
      <c r="L1233" s="48" t="str">
        <f t="shared" si="38"/>
        <v>OC9375</v>
      </c>
      <c r="M1233" s="47" t="str">
        <f t="shared" si="39"/>
        <v>HOSPITALES GENERALES</v>
      </c>
    </row>
    <row r="1234" spans="1:13" x14ac:dyDescent="0.25">
      <c r="A1234" s="38">
        <v>43841</v>
      </c>
      <c r="B1234" s="39" t="s">
        <v>1912</v>
      </c>
      <c r="C1234" s="45" t="s">
        <v>3602</v>
      </c>
      <c r="D1234" s="49" t="s">
        <v>726</v>
      </c>
      <c r="E1234" s="40">
        <v>5002577</v>
      </c>
      <c r="F1234" s="39" t="s">
        <v>803</v>
      </c>
      <c r="G1234" s="41">
        <v>192</v>
      </c>
      <c r="H1234" s="42">
        <v>184</v>
      </c>
      <c r="I1234" s="39" t="s">
        <v>728</v>
      </c>
      <c r="J1234" s="39" t="s">
        <v>729</v>
      </c>
      <c r="K1234" s="39" t="s">
        <v>256</v>
      </c>
      <c r="L1234" s="47" t="str">
        <f t="shared" si="38"/>
        <v>OC4207</v>
      </c>
      <c r="M1234" s="47" t="str">
        <f t="shared" si="39"/>
        <v>HOSPITALES GENERALES</v>
      </c>
    </row>
    <row r="1235" spans="1:13" x14ac:dyDescent="0.25">
      <c r="A1235" s="10">
        <v>43841</v>
      </c>
      <c r="B1235" s="4" t="s">
        <v>1913</v>
      </c>
      <c r="C1235" s="46" t="s">
        <v>3603</v>
      </c>
      <c r="D1235" s="50" t="s">
        <v>726</v>
      </c>
      <c r="E1235" s="26">
        <v>5041910</v>
      </c>
      <c r="F1235" s="4" t="s">
        <v>1053</v>
      </c>
      <c r="G1235" s="43">
        <v>320</v>
      </c>
      <c r="H1235" s="44">
        <v>603</v>
      </c>
      <c r="I1235" s="4" t="s">
        <v>728</v>
      </c>
      <c r="J1235" s="4" t="s">
        <v>729</v>
      </c>
      <c r="K1235" s="4" t="s">
        <v>2448</v>
      </c>
      <c r="L1235" s="48" t="str">
        <f t="shared" si="38"/>
        <v>OC6068</v>
      </c>
      <c r="M1235" s="47" t="str">
        <f t="shared" si="39"/>
        <v>HOSPITALES GENERALES</v>
      </c>
    </row>
    <row r="1236" spans="1:13" x14ac:dyDescent="0.25">
      <c r="A1236" s="38">
        <v>43841</v>
      </c>
      <c r="B1236" s="39" t="s">
        <v>1914</v>
      </c>
      <c r="C1236" s="45" t="s">
        <v>3604</v>
      </c>
      <c r="D1236" s="49" t="s">
        <v>726</v>
      </c>
      <c r="E1236" s="40">
        <v>5005604</v>
      </c>
      <c r="F1236" s="39" t="s">
        <v>972</v>
      </c>
      <c r="G1236" s="41">
        <v>120</v>
      </c>
      <c r="H1236" s="42">
        <v>342</v>
      </c>
      <c r="I1236" s="39" t="s">
        <v>728</v>
      </c>
      <c r="J1236" s="39" t="s">
        <v>729</v>
      </c>
      <c r="K1236" s="39" t="s">
        <v>256</v>
      </c>
      <c r="L1236" s="47" t="str">
        <f t="shared" si="38"/>
        <v>OC7854</v>
      </c>
      <c r="M1236" s="47" t="str">
        <f t="shared" si="39"/>
        <v>HOSPITALES GENERALES</v>
      </c>
    </row>
    <row r="1237" spans="1:13" x14ac:dyDescent="0.25">
      <c r="A1237" s="10">
        <v>43841</v>
      </c>
      <c r="B1237" s="4" t="s">
        <v>1915</v>
      </c>
      <c r="C1237" s="46" t="s">
        <v>3605</v>
      </c>
      <c r="D1237" s="50" t="s">
        <v>287</v>
      </c>
      <c r="E1237" s="26">
        <v>5044397</v>
      </c>
      <c r="F1237" s="4" t="s">
        <v>423</v>
      </c>
      <c r="G1237" s="43">
        <v>1600</v>
      </c>
      <c r="H1237" s="44">
        <v>665</v>
      </c>
      <c r="I1237" s="4" t="s">
        <v>1916</v>
      </c>
      <c r="J1237" s="4" t="s">
        <v>1917</v>
      </c>
      <c r="K1237" s="4" t="s">
        <v>256</v>
      </c>
      <c r="L1237" s="48" t="str">
        <f t="shared" si="38"/>
        <v>OC9251</v>
      </c>
      <c r="M1237" s="47" t="str">
        <f t="shared" si="39"/>
        <v>PROGRAMAS DE SALUD</v>
      </c>
    </row>
    <row r="1238" spans="1:13" x14ac:dyDescent="0.25">
      <c r="A1238" s="38">
        <v>43841</v>
      </c>
      <c r="B1238" s="39" t="s">
        <v>1918</v>
      </c>
      <c r="C1238" s="45" t="s">
        <v>3606</v>
      </c>
      <c r="D1238" s="49" t="s">
        <v>1346</v>
      </c>
      <c r="E1238" s="40">
        <v>5031940</v>
      </c>
      <c r="F1238" s="39" t="s">
        <v>1353</v>
      </c>
      <c r="G1238" s="41">
        <v>3</v>
      </c>
      <c r="H1238" s="42">
        <v>584</v>
      </c>
      <c r="I1238" s="39" t="s">
        <v>342</v>
      </c>
      <c r="J1238" s="39" t="s">
        <v>343</v>
      </c>
      <c r="K1238" s="39" t="s">
        <v>256</v>
      </c>
      <c r="L1238" s="47" t="str">
        <f t="shared" si="38"/>
        <v>OC3314</v>
      </c>
      <c r="M1238" s="47" t="str">
        <f t="shared" si="39"/>
        <v>PROGRAMAS DE SALUD</v>
      </c>
    </row>
    <row r="1239" spans="1:13" x14ac:dyDescent="0.25">
      <c r="A1239" s="10">
        <v>43841</v>
      </c>
      <c r="B1239" s="4" t="s">
        <v>1919</v>
      </c>
      <c r="C1239" s="46" t="s">
        <v>3607</v>
      </c>
      <c r="D1239" s="50" t="s">
        <v>1346</v>
      </c>
      <c r="E1239" s="26">
        <v>9006580</v>
      </c>
      <c r="F1239" s="4" t="s">
        <v>1366</v>
      </c>
      <c r="G1239" s="43">
        <v>3</v>
      </c>
      <c r="H1239" s="44">
        <v>1222</v>
      </c>
      <c r="I1239" s="4" t="s">
        <v>342</v>
      </c>
      <c r="J1239" s="4" t="s">
        <v>343</v>
      </c>
      <c r="K1239" s="4" t="s">
        <v>2447</v>
      </c>
      <c r="L1239" s="48" t="str">
        <f t="shared" si="38"/>
        <v>OC9294</v>
      </c>
      <c r="M1239" s="47" t="str">
        <f t="shared" si="39"/>
        <v>PROGRAMAS DE SALUD</v>
      </c>
    </row>
    <row r="1240" spans="1:13" x14ac:dyDescent="0.25">
      <c r="A1240" s="38">
        <v>43841</v>
      </c>
      <c r="B1240" s="39" t="s">
        <v>1920</v>
      </c>
      <c r="C1240" s="45" t="s">
        <v>3608</v>
      </c>
      <c r="D1240" s="49" t="s">
        <v>1346</v>
      </c>
      <c r="E1240" s="40">
        <v>5022923</v>
      </c>
      <c r="F1240" s="39" t="s">
        <v>1921</v>
      </c>
      <c r="G1240" s="41">
        <v>2</v>
      </c>
      <c r="H1240" s="42">
        <v>392</v>
      </c>
      <c r="I1240" s="39" t="s">
        <v>342</v>
      </c>
      <c r="J1240" s="39" t="s">
        <v>343</v>
      </c>
      <c r="K1240" s="39" t="s">
        <v>2448</v>
      </c>
      <c r="L1240" s="47" t="str">
        <f t="shared" si="38"/>
        <v>OC7897</v>
      </c>
      <c r="M1240" s="47" t="str">
        <f t="shared" si="39"/>
        <v>PROGRAMAS DE SALUD</v>
      </c>
    </row>
    <row r="1241" spans="1:13" x14ac:dyDescent="0.25">
      <c r="A1241" s="10">
        <v>43841</v>
      </c>
      <c r="B1241" s="4" t="s">
        <v>1922</v>
      </c>
      <c r="C1241" s="46" t="s">
        <v>2944</v>
      </c>
      <c r="D1241" s="50" t="s">
        <v>1346</v>
      </c>
      <c r="E1241" s="26">
        <v>5023112</v>
      </c>
      <c r="F1241" s="4" t="s">
        <v>1923</v>
      </c>
      <c r="G1241" s="43">
        <v>2</v>
      </c>
      <c r="H1241" s="44">
        <v>774</v>
      </c>
      <c r="I1241" s="4" t="s">
        <v>342</v>
      </c>
      <c r="J1241" s="4" t="s">
        <v>343</v>
      </c>
      <c r="K1241" s="4" t="s">
        <v>2448</v>
      </c>
      <c r="L1241" s="48" t="str">
        <f t="shared" si="38"/>
        <v>OC8480</v>
      </c>
      <c r="M1241" s="47" t="str">
        <f t="shared" si="39"/>
        <v>PROGRAMAS DE SALUD</v>
      </c>
    </row>
    <row r="1242" spans="1:13" x14ac:dyDescent="0.25">
      <c r="A1242" s="38">
        <v>43841</v>
      </c>
      <c r="B1242" s="39" t="s">
        <v>1924</v>
      </c>
      <c r="C1242" s="45" t="s">
        <v>3609</v>
      </c>
      <c r="D1242" s="49" t="s">
        <v>1346</v>
      </c>
      <c r="E1242" s="40">
        <v>5022923</v>
      </c>
      <c r="F1242" s="39" t="s">
        <v>1921</v>
      </c>
      <c r="G1242" s="41">
        <v>2</v>
      </c>
      <c r="H1242" s="42">
        <v>1270</v>
      </c>
      <c r="I1242" s="39" t="s">
        <v>342</v>
      </c>
      <c r="J1242" s="39" t="s">
        <v>343</v>
      </c>
      <c r="K1242" s="39" t="s">
        <v>2448</v>
      </c>
      <c r="L1242" s="47" t="str">
        <f t="shared" si="38"/>
        <v>OC4413</v>
      </c>
      <c r="M1242" s="47" t="str">
        <f t="shared" si="39"/>
        <v>PROGRAMAS DE SALUD</v>
      </c>
    </row>
    <row r="1243" spans="1:13" x14ac:dyDescent="0.25">
      <c r="A1243" s="10">
        <v>43841</v>
      </c>
      <c r="B1243" s="4" t="s">
        <v>1925</v>
      </c>
      <c r="C1243" s="46" t="s">
        <v>3610</v>
      </c>
      <c r="D1243" s="50" t="s">
        <v>1346</v>
      </c>
      <c r="E1243" s="26">
        <v>9006601</v>
      </c>
      <c r="F1243" s="4" t="s">
        <v>1355</v>
      </c>
      <c r="G1243" s="43">
        <v>3</v>
      </c>
      <c r="H1243" s="44">
        <v>278</v>
      </c>
      <c r="I1243" s="4" t="s">
        <v>342</v>
      </c>
      <c r="J1243" s="4" t="s">
        <v>343</v>
      </c>
      <c r="K1243" s="4" t="s">
        <v>2448</v>
      </c>
      <c r="L1243" s="48" t="str">
        <f t="shared" si="38"/>
        <v>OC9788</v>
      </c>
      <c r="M1243" s="47" t="str">
        <f t="shared" si="39"/>
        <v>PROGRAMAS DE SALUD</v>
      </c>
    </row>
    <row r="1244" spans="1:13" x14ac:dyDescent="0.25">
      <c r="A1244" s="38">
        <v>43841</v>
      </c>
      <c r="B1244" s="39" t="s">
        <v>1926</v>
      </c>
      <c r="C1244" s="45" t="s">
        <v>3611</v>
      </c>
      <c r="D1244" s="49" t="s">
        <v>1346</v>
      </c>
      <c r="E1244" s="40">
        <v>5037749</v>
      </c>
      <c r="F1244" s="39" t="s">
        <v>1927</v>
      </c>
      <c r="G1244" s="41">
        <v>3</v>
      </c>
      <c r="H1244" s="42">
        <v>1463</v>
      </c>
      <c r="I1244" s="39" t="s">
        <v>342</v>
      </c>
      <c r="J1244" s="39" t="s">
        <v>343</v>
      </c>
      <c r="K1244" s="39" t="s">
        <v>2448</v>
      </c>
      <c r="L1244" s="47" t="str">
        <f t="shared" si="38"/>
        <v>OC1896</v>
      </c>
      <c r="M1244" s="47" t="str">
        <f t="shared" si="39"/>
        <v>PROGRAMAS DE SALUD</v>
      </c>
    </row>
    <row r="1245" spans="1:13" x14ac:dyDescent="0.25">
      <c r="A1245" s="10">
        <v>43841</v>
      </c>
      <c r="B1245" s="4" t="s">
        <v>1928</v>
      </c>
      <c r="C1245" s="46" t="s">
        <v>2493</v>
      </c>
      <c r="D1245" s="50" t="s">
        <v>1346</v>
      </c>
      <c r="E1245" s="26">
        <v>5057636</v>
      </c>
      <c r="F1245" s="4" t="s">
        <v>1357</v>
      </c>
      <c r="G1245" s="43">
        <v>8</v>
      </c>
      <c r="H1245" s="44">
        <v>1249</v>
      </c>
      <c r="I1245" s="4" t="s">
        <v>342</v>
      </c>
      <c r="J1245" s="4" t="s">
        <v>343</v>
      </c>
      <c r="K1245" s="4" t="s">
        <v>2448</v>
      </c>
      <c r="L1245" s="48" t="str">
        <f t="shared" si="38"/>
        <v>OC6748</v>
      </c>
      <c r="M1245" s="47" t="str">
        <f t="shared" si="39"/>
        <v>PROGRAMAS DE SALUD</v>
      </c>
    </row>
    <row r="1246" spans="1:13" x14ac:dyDescent="0.25">
      <c r="A1246" s="38">
        <v>43841</v>
      </c>
      <c r="B1246" s="39" t="s">
        <v>1929</v>
      </c>
      <c r="C1246" s="45" t="s">
        <v>3612</v>
      </c>
      <c r="D1246" s="49" t="s">
        <v>1346</v>
      </c>
      <c r="E1246" s="40">
        <v>9006595</v>
      </c>
      <c r="F1246" s="39" t="s">
        <v>1380</v>
      </c>
      <c r="G1246" s="41">
        <v>3</v>
      </c>
      <c r="H1246" s="42">
        <v>1498</v>
      </c>
      <c r="I1246" s="39" t="s">
        <v>342</v>
      </c>
      <c r="J1246" s="39" t="s">
        <v>343</v>
      </c>
      <c r="K1246" s="39" t="s">
        <v>2448</v>
      </c>
      <c r="L1246" s="47" t="str">
        <f t="shared" si="38"/>
        <v>OC6175</v>
      </c>
      <c r="M1246" s="47" t="str">
        <f t="shared" si="39"/>
        <v>PROGRAMAS DE SALUD</v>
      </c>
    </row>
    <row r="1247" spans="1:13" x14ac:dyDescent="0.25">
      <c r="A1247" s="10">
        <v>43841</v>
      </c>
      <c r="B1247" s="4" t="s">
        <v>1930</v>
      </c>
      <c r="C1247" s="46" t="s">
        <v>3613</v>
      </c>
      <c r="D1247" s="50" t="s">
        <v>1346</v>
      </c>
      <c r="E1247" s="26">
        <v>5069410</v>
      </c>
      <c r="F1247" s="4" t="s">
        <v>1373</v>
      </c>
      <c r="G1247" s="43">
        <v>160</v>
      </c>
      <c r="H1247" s="44">
        <v>616</v>
      </c>
      <c r="I1247" s="4" t="s">
        <v>342</v>
      </c>
      <c r="J1247" s="4" t="s">
        <v>343</v>
      </c>
      <c r="K1247" s="4" t="s">
        <v>2447</v>
      </c>
      <c r="L1247" s="48" t="str">
        <f t="shared" si="38"/>
        <v>OC8613</v>
      </c>
      <c r="M1247" s="47" t="str">
        <f t="shared" si="39"/>
        <v>PROGRAMAS DE SALUD</v>
      </c>
    </row>
    <row r="1248" spans="1:13" x14ac:dyDescent="0.25">
      <c r="A1248" s="38">
        <v>43841</v>
      </c>
      <c r="B1248" s="39" t="s">
        <v>1931</v>
      </c>
      <c r="C1248" s="45" t="s">
        <v>3614</v>
      </c>
      <c r="D1248" s="49" t="s">
        <v>1346</v>
      </c>
      <c r="E1248" s="40">
        <v>3063449</v>
      </c>
      <c r="F1248" s="39" t="s">
        <v>1369</v>
      </c>
      <c r="G1248" s="41">
        <v>2</v>
      </c>
      <c r="H1248" s="42">
        <v>1213</v>
      </c>
      <c r="I1248" s="39" t="s">
        <v>342</v>
      </c>
      <c r="J1248" s="39" t="s">
        <v>343</v>
      </c>
      <c r="K1248" s="39" t="s">
        <v>2448</v>
      </c>
      <c r="L1248" s="47" t="str">
        <f t="shared" si="38"/>
        <v>OC4881</v>
      </c>
      <c r="M1248" s="47" t="str">
        <f t="shared" si="39"/>
        <v>PROGRAMAS DE SALUD</v>
      </c>
    </row>
    <row r="1249" spans="1:13" x14ac:dyDescent="0.25">
      <c r="A1249" s="10">
        <v>43841</v>
      </c>
      <c r="B1249" s="4" t="s">
        <v>1932</v>
      </c>
      <c r="C1249" s="46" t="s">
        <v>3615</v>
      </c>
      <c r="D1249" s="50" t="s">
        <v>1346</v>
      </c>
      <c r="E1249" s="26">
        <v>5067078</v>
      </c>
      <c r="F1249" s="4" t="s">
        <v>1569</v>
      </c>
      <c r="G1249" s="43">
        <v>2</v>
      </c>
      <c r="H1249" s="44">
        <v>1459</v>
      </c>
      <c r="I1249" s="4" t="s">
        <v>342</v>
      </c>
      <c r="J1249" s="4" t="s">
        <v>343</v>
      </c>
      <c r="K1249" s="4" t="s">
        <v>2447</v>
      </c>
      <c r="L1249" s="48" t="str">
        <f t="shared" si="38"/>
        <v>OC1445</v>
      </c>
      <c r="M1249" s="47" t="str">
        <f t="shared" si="39"/>
        <v>PROGRAMAS DE SALUD</v>
      </c>
    </row>
    <row r="1250" spans="1:13" x14ac:dyDescent="0.25">
      <c r="A1250" s="38">
        <v>43841</v>
      </c>
      <c r="B1250" s="39" t="s">
        <v>1933</v>
      </c>
      <c r="C1250" s="45" t="s">
        <v>3616</v>
      </c>
      <c r="D1250" s="49" t="s">
        <v>1346</v>
      </c>
      <c r="E1250" s="40">
        <v>5067842</v>
      </c>
      <c r="F1250" s="39" t="s">
        <v>1592</v>
      </c>
      <c r="G1250" s="41">
        <v>3</v>
      </c>
      <c r="H1250" s="42">
        <v>377</v>
      </c>
      <c r="I1250" s="39" t="s">
        <v>342</v>
      </c>
      <c r="J1250" s="39" t="s">
        <v>343</v>
      </c>
      <c r="K1250" s="39" t="s">
        <v>256</v>
      </c>
      <c r="L1250" s="47" t="str">
        <f t="shared" si="38"/>
        <v>OC3550</v>
      </c>
      <c r="M1250" s="47" t="str">
        <f t="shared" si="39"/>
        <v>PROGRAMAS DE SALUD</v>
      </c>
    </row>
    <row r="1251" spans="1:13" x14ac:dyDescent="0.25">
      <c r="A1251" s="10">
        <v>43841</v>
      </c>
      <c r="B1251" s="4" t="s">
        <v>1934</v>
      </c>
      <c r="C1251" s="46" t="s">
        <v>3617</v>
      </c>
      <c r="D1251" s="50" t="s">
        <v>1346</v>
      </c>
      <c r="E1251" s="26">
        <v>5019115</v>
      </c>
      <c r="F1251" s="4" t="s">
        <v>1582</v>
      </c>
      <c r="G1251" s="43">
        <v>2</v>
      </c>
      <c r="H1251" s="44">
        <v>1419</v>
      </c>
      <c r="I1251" s="4" t="s">
        <v>342</v>
      </c>
      <c r="J1251" s="4" t="s">
        <v>343</v>
      </c>
      <c r="K1251" s="4" t="s">
        <v>2448</v>
      </c>
      <c r="L1251" s="48" t="str">
        <f t="shared" si="38"/>
        <v>OC5830</v>
      </c>
      <c r="M1251" s="47" t="str">
        <f t="shared" si="39"/>
        <v>PROGRAMAS DE SALUD</v>
      </c>
    </row>
    <row r="1252" spans="1:13" x14ac:dyDescent="0.25">
      <c r="A1252" s="38">
        <v>43841</v>
      </c>
      <c r="B1252" s="39" t="s">
        <v>1935</v>
      </c>
      <c r="C1252" s="45" t="s">
        <v>3618</v>
      </c>
      <c r="D1252" s="49" t="s">
        <v>1346</v>
      </c>
      <c r="E1252" s="40">
        <v>9006588</v>
      </c>
      <c r="F1252" s="39" t="s">
        <v>1378</v>
      </c>
      <c r="G1252" s="41">
        <v>3</v>
      </c>
      <c r="H1252" s="42">
        <v>600</v>
      </c>
      <c r="I1252" s="39" t="s">
        <v>342</v>
      </c>
      <c r="J1252" s="39" t="s">
        <v>343</v>
      </c>
      <c r="K1252" s="39" t="s">
        <v>256</v>
      </c>
      <c r="L1252" s="47" t="str">
        <f t="shared" si="38"/>
        <v>OC4972</v>
      </c>
      <c r="M1252" s="47" t="str">
        <f t="shared" si="39"/>
        <v>PROGRAMAS DE SALUD</v>
      </c>
    </row>
    <row r="1253" spans="1:13" x14ac:dyDescent="0.25">
      <c r="A1253" s="10">
        <v>43841</v>
      </c>
      <c r="B1253" s="4" t="s">
        <v>1936</v>
      </c>
      <c r="C1253" s="46" t="s">
        <v>3619</v>
      </c>
      <c r="D1253" s="50" t="s">
        <v>1346</v>
      </c>
      <c r="E1253" s="26">
        <v>5022392</v>
      </c>
      <c r="F1253" s="4" t="s">
        <v>1349</v>
      </c>
      <c r="G1253" s="43">
        <v>3</v>
      </c>
      <c r="H1253" s="44">
        <v>271</v>
      </c>
      <c r="I1253" s="4" t="s">
        <v>342</v>
      </c>
      <c r="J1253" s="4" t="s">
        <v>343</v>
      </c>
      <c r="K1253" s="4" t="s">
        <v>2448</v>
      </c>
      <c r="L1253" s="48" t="str">
        <f t="shared" si="38"/>
        <v>OC9733</v>
      </c>
      <c r="M1253" s="47" t="str">
        <f t="shared" si="39"/>
        <v>PROGRAMAS DE SALUD</v>
      </c>
    </row>
    <row r="1254" spans="1:13" x14ac:dyDescent="0.25">
      <c r="A1254" s="38">
        <v>43841</v>
      </c>
      <c r="B1254" s="39" t="s">
        <v>1937</v>
      </c>
      <c r="C1254" s="45" t="s">
        <v>3620</v>
      </c>
      <c r="D1254" s="49" t="s">
        <v>1346</v>
      </c>
      <c r="E1254" s="40">
        <v>5018999</v>
      </c>
      <c r="F1254" s="39" t="s">
        <v>1371</v>
      </c>
      <c r="G1254" s="41">
        <v>3</v>
      </c>
      <c r="H1254" s="42">
        <v>1060</v>
      </c>
      <c r="I1254" s="39" t="s">
        <v>342</v>
      </c>
      <c r="J1254" s="39" t="s">
        <v>343</v>
      </c>
      <c r="K1254" s="39" t="s">
        <v>2447</v>
      </c>
      <c r="L1254" s="47" t="str">
        <f t="shared" si="38"/>
        <v>OC5293</v>
      </c>
      <c r="M1254" s="47" t="str">
        <f t="shared" si="39"/>
        <v>PROGRAMAS DE SALUD</v>
      </c>
    </row>
    <row r="1255" spans="1:13" x14ac:dyDescent="0.25">
      <c r="A1255" s="10">
        <v>43841</v>
      </c>
      <c r="B1255" s="4" t="s">
        <v>1938</v>
      </c>
      <c r="C1255" s="46" t="s">
        <v>3621</v>
      </c>
      <c r="D1255" s="50" t="s">
        <v>1346</v>
      </c>
      <c r="E1255" s="26">
        <v>9007298</v>
      </c>
      <c r="F1255" s="4" t="s">
        <v>1382</v>
      </c>
      <c r="G1255" s="43">
        <v>3</v>
      </c>
      <c r="H1255" s="44">
        <v>523</v>
      </c>
      <c r="I1255" s="4" t="s">
        <v>342</v>
      </c>
      <c r="J1255" s="4" t="s">
        <v>343</v>
      </c>
      <c r="K1255" s="4" t="s">
        <v>2448</v>
      </c>
      <c r="L1255" s="48" t="str">
        <f t="shared" si="38"/>
        <v>OC8429</v>
      </c>
      <c r="M1255" s="47" t="str">
        <f t="shared" si="39"/>
        <v>PROGRAMAS DE SALUD</v>
      </c>
    </row>
    <row r="1256" spans="1:13" x14ac:dyDescent="0.25">
      <c r="A1256" s="38">
        <v>43841</v>
      </c>
      <c r="B1256" s="39" t="s">
        <v>1939</v>
      </c>
      <c r="C1256" s="45" t="s">
        <v>3622</v>
      </c>
      <c r="D1256" s="49" t="s">
        <v>1346</v>
      </c>
      <c r="E1256" s="40">
        <v>5066506</v>
      </c>
      <c r="F1256" s="39" t="s">
        <v>1384</v>
      </c>
      <c r="G1256" s="41">
        <v>3</v>
      </c>
      <c r="H1256" s="42">
        <v>884</v>
      </c>
      <c r="I1256" s="39" t="s">
        <v>342</v>
      </c>
      <c r="J1256" s="39" t="s">
        <v>343</v>
      </c>
      <c r="K1256" s="39" t="s">
        <v>2448</v>
      </c>
      <c r="L1256" s="47" t="str">
        <f t="shared" si="38"/>
        <v>OC7505</v>
      </c>
      <c r="M1256" s="47" t="str">
        <f t="shared" si="39"/>
        <v>PROGRAMAS DE SALUD</v>
      </c>
    </row>
    <row r="1257" spans="1:13" x14ac:dyDescent="0.25">
      <c r="A1257" s="10">
        <v>43841</v>
      </c>
      <c r="B1257" s="4" t="s">
        <v>1940</v>
      </c>
      <c r="C1257" s="46" t="s">
        <v>3623</v>
      </c>
      <c r="D1257" s="50" t="s">
        <v>1346</v>
      </c>
      <c r="E1257" s="26">
        <v>5018971</v>
      </c>
      <c r="F1257" s="4" t="s">
        <v>1364</v>
      </c>
      <c r="G1257" s="43">
        <v>2</v>
      </c>
      <c r="H1257" s="44">
        <v>238</v>
      </c>
      <c r="I1257" s="4" t="s">
        <v>342</v>
      </c>
      <c r="J1257" s="4" t="s">
        <v>343</v>
      </c>
      <c r="K1257" s="4" t="s">
        <v>2448</v>
      </c>
      <c r="L1257" s="48" t="str">
        <f t="shared" si="38"/>
        <v>OC813</v>
      </c>
      <c r="M1257" s="47" t="str">
        <f t="shared" si="39"/>
        <v>PROGRAMAS DE SALUD</v>
      </c>
    </row>
    <row r="1258" spans="1:13" x14ac:dyDescent="0.25">
      <c r="A1258" s="38">
        <v>43841</v>
      </c>
      <c r="B1258" s="39" t="s">
        <v>1926</v>
      </c>
      <c r="C1258" s="45" t="s">
        <v>3624</v>
      </c>
      <c r="D1258" s="49" t="s">
        <v>1346</v>
      </c>
      <c r="E1258" s="40">
        <v>5070696</v>
      </c>
      <c r="F1258" s="39" t="s">
        <v>1941</v>
      </c>
      <c r="G1258" s="41">
        <v>8</v>
      </c>
      <c r="H1258" s="42">
        <v>86</v>
      </c>
      <c r="I1258" s="39" t="s">
        <v>342</v>
      </c>
      <c r="J1258" s="39" t="s">
        <v>343</v>
      </c>
      <c r="K1258" s="39" t="s">
        <v>2447</v>
      </c>
      <c r="L1258" s="47" t="str">
        <f t="shared" si="38"/>
        <v>OC6279</v>
      </c>
      <c r="M1258" s="47" t="str">
        <f t="shared" si="39"/>
        <v>PROGRAMAS DE SALUD</v>
      </c>
    </row>
    <row r="1259" spans="1:13" x14ac:dyDescent="0.25">
      <c r="A1259" s="10">
        <v>43841</v>
      </c>
      <c r="B1259" s="4" t="s">
        <v>1942</v>
      </c>
      <c r="C1259" s="46" t="s">
        <v>3625</v>
      </c>
      <c r="D1259" s="50" t="s">
        <v>1346</v>
      </c>
      <c r="E1259" s="26">
        <v>9006597</v>
      </c>
      <c r="F1259" s="4" t="s">
        <v>1578</v>
      </c>
      <c r="G1259" s="43">
        <v>2</v>
      </c>
      <c r="H1259" s="44">
        <v>481</v>
      </c>
      <c r="I1259" s="4" t="s">
        <v>342</v>
      </c>
      <c r="J1259" s="4" t="s">
        <v>343</v>
      </c>
      <c r="K1259" s="4" t="s">
        <v>2448</v>
      </c>
      <c r="L1259" s="48" t="str">
        <f t="shared" si="38"/>
        <v>OC464</v>
      </c>
      <c r="M1259" s="47" t="str">
        <f t="shared" si="39"/>
        <v>PROGRAMAS DE SALUD</v>
      </c>
    </row>
    <row r="1260" spans="1:13" x14ac:dyDescent="0.25">
      <c r="A1260" s="38">
        <v>43841</v>
      </c>
      <c r="B1260" s="39" t="s">
        <v>1943</v>
      </c>
      <c r="C1260" s="45" t="s">
        <v>3626</v>
      </c>
      <c r="D1260" s="49" t="s">
        <v>1346</v>
      </c>
      <c r="E1260" s="40">
        <v>5058842</v>
      </c>
      <c r="F1260" s="39" t="s">
        <v>1944</v>
      </c>
      <c r="G1260" s="41">
        <v>2</v>
      </c>
      <c r="H1260" s="42">
        <v>1312</v>
      </c>
      <c r="I1260" s="39" t="s">
        <v>342</v>
      </c>
      <c r="J1260" s="39" t="s">
        <v>343</v>
      </c>
      <c r="K1260" s="39" t="s">
        <v>2447</v>
      </c>
      <c r="L1260" s="47" t="str">
        <f t="shared" si="38"/>
        <v>OC9820</v>
      </c>
      <c r="M1260" s="47" t="str">
        <f t="shared" si="39"/>
        <v>PROGRAMAS DE SALUD</v>
      </c>
    </row>
    <row r="1261" spans="1:13" x14ac:dyDescent="0.25">
      <c r="A1261" s="10">
        <v>43841</v>
      </c>
      <c r="B1261" s="4" t="s">
        <v>1945</v>
      </c>
      <c r="C1261" s="46" t="s">
        <v>3627</v>
      </c>
      <c r="D1261" s="50" t="s">
        <v>428</v>
      </c>
      <c r="E1261" s="26">
        <v>5038195</v>
      </c>
      <c r="F1261" s="4" t="s">
        <v>429</v>
      </c>
      <c r="G1261" s="43">
        <v>2304</v>
      </c>
      <c r="H1261" s="44">
        <v>684</v>
      </c>
      <c r="I1261" s="4" t="s">
        <v>1946</v>
      </c>
      <c r="J1261" s="4" t="s">
        <v>1947</v>
      </c>
      <c r="K1261" s="4" t="s">
        <v>256</v>
      </c>
      <c r="L1261" s="48" t="str">
        <f t="shared" si="38"/>
        <v>OC4190</v>
      </c>
      <c r="M1261" s="47" t="str">
        <f t="shared" si="39"/>
        <v>PROGRAMAS DE SALUD</v>
      </c>
    </row>
    <row r="1262" spans="1:13" x14ac:dyDescent="0.25">
      <c r="A1262" s="38">
        <v>43841</v>
      </c>
      <c r="B1262" s="39" t="s">
        <v>1948</v>
      </c>
      <c r="C1262" s="45" t="s">
        <v>3628</v>
      </c>
      <c r="D1262" s="49" t="s">
        <v>428</v>
      </c>
      <c r="E1262" s="40">
        <v>5038195</v>
      </c>
      <c r="F1262" s="39" t="s">
        <v>429</v>
      </c>
      <c r="G1262" s="41">
        <v>2304</v>
      </c>
      <c r="H1262" s="42">
        <v>1369</v>
      </c>
      <c r="I1262" s="39" t="s">
        <v>1949</v>
      </c>
      <c r="J1262" s="39" t="s">
        <v>1950</v>
      </c>
      <c r="K1262" s="39" t="s">
        <v>2447</v>
      </c>
      <c r="L1262" s="47" t="str">
        <f t="shared" si="38"/>
        <v>OC3695</v>
      </c>
      <c r="M1262" s="47" t="str">
        <f t="shared" si="39"/>
        <v>PROGRAMAS DE SALUD</v>
      </c>
    </row>
    <row r="1263" spans="1:13" x14ac:dyDescent="0.25">
      <c r="A1263" s="10">
        <v>43841</v>
      </c>
      <c r="B1263" s="4" t="s">
        <v>1951</v>
      </c>
      <c r="C1263" s="46" t="s">
        <v>3629</v>
      </c>
      <c r="D1263" s="50" t="s">
        <v>428</v>
      </c>
      <c r="E1263" s="26">
        <v>5060903</v>
      </c>
      <c r="F1263" s="4" t="s">
        <v>1394</v>
      </c>
      <c r="G1263" s="43">
        <v>11520</v>
      </c>
      <c r="H1263" s="44">
        <v>1110</v>
      </c>
      <c r="I1263" s="4" t="s">
        <v>1916</v>
      </c>
      <c r="J1263" s="4" t="s">
        <v>1917</v>
      </c>
      <c r="K1263" s="4" t="s">
        <v>2448</v>
      </c>
      <c r="L1263" s="48" t="str">
        <f t="shared" si="38"/>
        <v>OC2736</v>
      </c>
      <c r="M1263" s="47" t="str">
        <f t="shared" si="39"/>
        <v>PROGRAMAS DE SALUD</v>
      </c>
    </row>
    <row r="1264" spans="1:13" x14ac:dyDescent="0.25">
      <c r="A1264" s="38">
        <v>43841</v>
      </c>
      <c r="B1264" s="39" t="s">
        <v>1952</v>
      </c>
      <c r="C1264" s="45" t="s">
        <v>3630</v>
      </c>
      <c r="D1264" s="49" t="s">
        <v>428</v>
      </c>
      <c r="E1264" s="40">
        <v>5060903</v>
      </c>
      <c r="F1264" s="39" t="s">
        <v>1394</v>
      </c>
      <c r="G1264" s="41">
        <v>32256</v>
      </c>
      <c r="H1264" s="42">
        <v>782</v>
      </c>
      <c r="I1264" s="39" t="s">
        <v>788</v>
      </c>
      <c r="J1264" s="39" t="s">
        <v>789</v>
      </c>
      <c r="K1264" s="39" t="s">
        <v>2447</v>
      </c>
      <c r="L1264" s="47" t="str">
        <f t="shared" si="38"/>
        <v>OC6420</v>
      </c>
      <c r="M1264" s="47" t="str">
        <f t="shared" si="39"/>
        <v>PROGRAMAS DE SALUD</v>
      </c>
    </row>
    <row r="1265" spans="1:13" x14ac:dyDescent="0.25">
      <c r="A1265" s="10">
        <v>43841</v>
      </c>
      <c r="B1265" s="4" t="s">
        <v>1953</v>
      </c>
      <c r="C1265" s="46" t="s">
        <v>3345</v>
      </c>
      <c r="D1265" s="50" t="s">
        <v>672</v>
      </c>
      <c r="E1265" s="26">
        <v>5064217</v>
      </c>
      <c r="F1265" s="4" t="s">
        <v>675</v>
      </c>
      <c r="G1265" s="43">
        <v>16</v>
      </c>
      <c r="H1265" s="44">
        <v>436</v>
      </c>
      <c r="I1265" s="4" t="s">
        <v>788</v>
      </c>
      <c r="J1265" s="4" t="s">
        <v>789</v>
      </c>
      <c r="K1265" s="4" t="s">
        <v>2448</v>
      </c>
      <c r="L1265" s="48" t="str">
        <f t="shared" si="38"/>
        <v>OC2993</v>
      </c>
      <c r="M1265" s="47" t="str">
        <f t="shared" si="39"/>
        <v>PROGRAMAS DE SALUD</v>
      </c>
    </row>
    <row r="1266" spans="1:13" x14ac:dyDescent="0.25">
      <c r="A1266" s="38">
        <v>43841</v>
      </c>
      <c r="B1266" s="39" t="s">
        <v>1954</v>
      </c>
      <c r="C1266" s="45" t="s">
        <v>3631</v>
      </c>
      <c r="D1266" s="49" t="s">
        <v>672</v>
      </c>
      <c r="E1266" s="40">
        <v>5045715</v>
      </c>
      <c r="F1266" s="39" t="s">
        <v>673</v>
      </c>
      <c r="G1266" s="41">
        <v>16</v>
      </c>
      <c r="H1266" s="42">
        <v>1248</v>
      </c>
      <c r="I1266" s="39" t="s">
        <v>432</v>
      </c>
      <c r="J1266" s="39" t="s">
        <v>433</v>
      </c>
      <c r="K1266" s="39" t="s">
        <v>256</v>
      </c>
      <c r="L1266" s="47" t="str">
        <f t="shared" si="38"/>
        <v>OC3652</v>
      </c>
      <c r="M1266" s="47" t="str">
        <f t="shared" si="39"/>
        <v>PROGRAMAS DE SALUD</v>
      </c>
    </row>
    <row r="1267" spans="1:13" x14ac:dyDescent="0.25">
      <c r="A1267" s="10">
        <v>43841</v>
      </c>
      <c r="B1267" s="4" t="s">
        <v>1955</v>
      </c>
      <c r="C1267" s="46" t="s">
        <v>3632</v>
      </c>
      <c r="D1267" s="50" t="s">
        <v>672</v>
      </c>
      <c r="E1267" s="26">
        <v>5065644</v>
      </c>
      <c r="F1267" s="4" t="s">
        <v>684</v>
      </c>
      <c r="G1267" s="43">
        <v>48</v>
      </c>
      <c r="H1267" s="44">
        <v>1295</v>
      </c>
      <c r="I1267" s="4" t="s">
        <v>892</v>
      </c>
      <c r="J1267" s="4" t="s">
        <v>893</v>
      </c>
      <c r="K1267" s="4" t="s">
        <v>2448</v>
      </c>
      <c r="L1267" s="48" t="str">
        <f t="shared" si="38"/>
        <v>OC3657</v>
      </c>
      <c r="M1267" s="47" t="str">
        <f t="shared" si="39"/>
        <v>PROGRAMAS DE SALUD</v>
      </c>
    </row>
    <row r="1268" spans="1:13" x14ac:dyDescent="0.25">
      <c r="A1268" s="38">
        <v>43841</v>
      </c>
      <c r="B1268" s="39" t="s">
        <v>1956</v>
      </c>
      <c r="C1268" s="45" t="s">
        <v>3633</v>
      </c>
      <c r="D1268" s="49" t="s">
        <v>672</v>
      </c>
      <c r="E1268" s="40">
        <v>5064218</v>
      </c>
      <c r="F1268" s="39" t="s">
        <v>677</v>
      </c>
      <c r="G1268" s="41">
        <v>21</v>
      </c>
      <c r="H1268" s="42">
        <v>788</v>
      </c>
      <c r="I1268" s="39" t="s">
        <v>892</v>
      </c>
      <c r="J1268" s="39" t="s">
        <v>893</v>
      </c>
      <c r="K1268" s="39" t="s">
        <v>256</v>
      </c>
      <c r="L1268" s="47" t="str">
        <f t="shared" si="38"/>
        <v>OC9886</v>
      </c>
      <c r="M1268" s="47" t="str">
        <f t="shared" si="39"/>
        <v>PROGRAMAS DE SALUD</v>
      </c>
    </row>
    <row r="1269" spans="1:13" x14ac:dyDescent="0.25">
      <c r="A1269" s="10">
        <v>43841</v>
      </c>
      <c r="B1269" s="4" t="s">
        <v>1957</v>
      </c>
      <c r="C1269" s="46" t="s">
        <v>2529</v>
      </c>
      <c r="D1269" s="50" t="s">
        <v>1958</v>
      </c>
      <c r="E1269" s="26">
        <v>5072455</v>
      </c>
      <c r="F1269" s="4" t="s">
        <v>1959</v>
      </c>
      <c r="G1269" s="43">
        <v>32</v>
      </c>
      <c r="H1269" s="44">
        <v>1111</v>
      </c>
      <c r="I1269" s="4" t="s">
        <v>834</v>
      </c>
      <c r="J1269" s="4" t="s">
        <v>835</v>
      </c>
      <c r="K1269" s="4" t="s">
        <v>2448</v>
      </c>
      <c r="L1269" s="48" t="str">
        <f t="shared" si="38"/>
        <v>OC6574</v>
      </c>
      <c r="M1269" s="47" t="str">
        <f t="shared" si="39"/>
        <v>PROGRAMAS DE SALUD</v>
      </c>
    </row>
    <row r="1270" spans="1:13" x14ac:dyDescent="0.25">
      <c r="A1270" s="38">
        <v>43841</v>
      </c>
      <c r="B1270" s="39" t="s">
        <v>1960</v>
      </c>
      <c r="C1270" s="45" t="s">
        <v>3634</v>
      </c>
      <c r="D1270" s="49" t="s">
        <v>1958</v>
      </c>
      <c r="E1270" s="40">
        <v>9006233</v>
      </c>
      <c r="F1270" s="39" t="s">
        <v>1961</v>
      </c>
      <c r="G1270" s="41">
        <v>16</v>
      </c>
      <c r="H1270" s="42">
        <v>1271</v>
      </c>
      <c r="I1270" s="39" t="s">
        <v>834</v>
      </c>
      <c r="J1270" s="39" t="s">
        <v>835</v>
      </c>
      <c r="K1270" s="39" t="s">
        <v>2447</v>
      </c>
      <c r="L1270" s="47" t="str">
        <f t="shared" si="38"/>
        <v>OC7264</v>
      </c>
      <c r="M1270" s="47" t="str">
        <f t="shared" si="39"/>
        <v>PROGRAMAS DE SALUD</v>
      </c>
    </row>
    <row r="1271" spans="1:13" x14ac:dyDescent="0.25">
      <c r="A1271" s="10">
        <v>43841</v>
      </c>
      <c r="B1271" s="4" t="s">
        <v>1962</v>
      </c>
      <c r="C1271" s="46" t="s">
        <v>3635</v>
      </c>
      <c r="D1271" s="50" t="s">
        <v>1958</v>
      </c>
      <c r="E1271" s="26">
        <v>5072455</v>
      </c>
      <c r="F1271" s="4" t="s">
        <v>1959</v>
      </c>
      <c r="G1271" s="43">
        <v>16</v>
      </c>
      <c r="H1271" s="44">
        <v>922</v>
      </c>
      <c r="I1271" s="4" t="s">
        <v>834</v>
      </c>
      <c r="J1271" s="4" t="s">
        <v>835</v>
      </c>
      <c r="K1271" s="4" t="s">
        <v>2448</v>
      </c>
      <c r="L1271" s="48" t="str">
        <f t="shared" si="38"/>
        <v>OC985</v>
      </c>
      <c r="M1271" s="47" t="str">
        <f t="shared" si="39"/>
        <v>PROGRAMAS DE SALUD</v>
      </c>
    </row>
    <row r="1272" spans="1:13" x14ac:dyDescent="0.25">
      <c r="A1272" s="38">
        <v>43841</v>
      </c>
      <c r="B1272" s="39" t="s">
        <v>1963</v>
      </c>
      <c r="C1272" s="45" t="s">
        <v>3636</v>
      </c>
      <c r="D1272" s="49" t="s">
        <v>1958</v>
      </c>
      <c r="E1272" s="40">
        <v>5072454</v>
      </c>
      <c r="F1272" s="39" t="s">
        <v>1964</v>
      </c>
      <c r="G1272" s="41">
        <v>16</v>
      </c>
      <c r="H1272" s="42">
        <v>31</v>
      </c>
      <c r="I1272" s="39" t="s">
        <v>834</v>
      </c>
      <c r="J1272" s="39" t="s">
        <v>835</v>
      </c>
      <c r="K1272" s="39" t="s">
        <v>2448</v>
      </c>
      <c r="L1272" s="47" t="str">
        <f t="shared" si="38"/>
        <v>OC2675</v>
      </c>
      <c r="M1272" s="47" t="str">
        <f t="shared" si="39"/>
        <v>PROGRAMAS DE SALUD</v>
      </c>
    </row>
    <row r="1273" spans="1:13" x14ac:dyDescent="0.25">
      <c r="A1273" s="10">
        <v>43841</v>
      </c>
      <c r="B1273" s="4" t="s">
        <v>1965</v>
      </c>
      <c r="C1273" s="46" t="s">
        <v>3637</v>
      </c>
      <c r="D1273" s="50" t="s">
        <v>1958</v>
      </c>
      <c r="E1273" s="26">
        <v>9006233</v>
      </c>
      <c r="F1273" s="4" t="s">
        <v>1961</v>
      </c>
      <c r="G1273" s="43">
        <v>19</v>
      </c>
      <c r="H1273" s="44">
        <v>174</v>
      </c>
      <c r="I1273" s="4" t="s">
        <v>834</v>
      </c>
      <c r="J1273" s="4" t="s">
        <v>835</v>
      </c>
      <c r="K1273" s="4" t="s">
        <v>2448</v>
      </c>
      <c r="L1273" s="48" t="str">
        <f t="shared" si="38"/>
        <v>OC8641</v>
      </c>
      <c r="M1273" s="47" t="str">
        <f t="shared" si="39"/>
        <v>PROGRAMAS DE SALUD</v>
      </c>
    </row>
    <row r="1274" spans="1:13" x14ac:dyDescent="0.25">
      <c r="A1274" s="38">
        <v>43841</v>
      </c>
      <c r="B1274" s="39" t="s">
        <v>1966</v>
      </c>
      <c r="C1274" s="45" t="s">
        <v>3638</v>
      </c>
      <c r="D1274" s="49" t="s">
        <v>1958</v>
      </c>
      <c r="E1274" s="40">
        <v>5072454</v>
      </c>
      <c r="F1274" s="39" t="s">
        <v>1964</v>
      </c>
      <c r="G1274" s="41">
        <v>32</v>
      </c>
      <c r="H1274" s="42">
        <v>696</v>
      </c>
      <c r="I1274" s="39" t="s">
        <v>834</v>
      </c>
      <c r="J1274" s="39" t="s">
        <v>835</v>
      </c>
      <c r="K1274" s="39" t="s">
        <v>2448</v>
      </c>
      <c r="L1274" s="47" t="str">
        <f t="shared" si="38"/>
        <v>OC1755</v>
      </c>
      <c r="M1274" s="47" t="str">
        <f t="shared" si="39"/>
        <v>PROGRAMAS DE SALUD</v>
      </c>
    </row>
    <row r="1275" spans="1:13" x14ac:dyDescent="0.25">
      <c r="A1275" s="10">
        <v>43841</v>
      </c>
      <c r="B1275" s="4" t="s">
        <v>1967</v>
      </c>
      <c r="C1275" s="46" t="s">
        <v>3639</v>
      </c>
      <c r="D1275" s="50" t="s">
        <v>1958</v>
      </c>
      <c r="E1275" s="26">
        <v>5038313</v>
      </c>
      <c r="F1275" s="4" t="s">
        <v>1968</v>
      </c>
      <c r="G1275" s="43">
        <v>80</v>
      </c>
      <c r="H1275" s="44">
        <v>941</v>
      </c>
      <c r="I1275" s="4" t="s">
        <v>1916</v>
      </c>
      <c r="J1275" s="4" t="s">
        <v>1917</v>
      </c>
      <c r="K1275" s="4" t="s">
        <v>2448</v>
      </c>
      <c r="L1275" s="48" t="str">
        <f t="shared" si="38"/>
        <v>OC9246</v>
      </c>
      <c r="M1275" s="47" t="str">
        <f t="shared" si="39"/>
        <v>PROGRAMAS DE SALUD</v>
      </c>
    </row>
    <row r="1276" spans="1:13" x14ac:dyDescent="0.25">
      <c r="A1276" s="38">
        <v>43841</v>
      </c>
      <c r="B1276" s="39" t="s">
        <v>1969</v>
      </c>
      <c r="C1276" s="45" t="s">
        <v>3640</v>
      </c>
      <c r="D1276" s="49" t="s">
        <v>1958</v>
      </c>
      <c r="E1276" s="40">
        <v>5072455</v>
      </c>
      <c r="F1276" s="39" t="s">
        <v>1959</v>
      </c>
      <c r="G1276" s="41">
        <v>16</v>
      </c>
      <c r="H1276" s="42">
        <v>908</v>
      </c>
      <c r="I1276" s="39" t="s">
        <v>1916</v>
      </c>
      <c r="J1276" s="39" t="s">
        <v>1917</v>
      </c>
      <c r="K1276" s="39" t="s">
        <v>2448</v>
      </c>
      <c r="L1276" s="47" t="str">
        <f t="shared" si="38"/>
        <v>OC1602</v>
      </c>
      <c r="M1276" s="47" t="str">
        <f t="shared" si="39"/>
        <v>PROGRAMAS DE SALUD</v>
      </c>
    </row>
    <row r="1277" spans="1:13" x14ac:dyDescent="0.25">
      <c r="A1277" s="10">
        <v>43841</v>
      </c>
      <c r="B1277" s="4" t="s">
        <v>1970</v>
      </c>
      <c r="C1277" s="46" t="s">
        <v>3641</v>
      </c>
      <c r="D1277" s="50" t="s">
        <v>1958</v>
      </c>
      <c r="E1277" s="26">
        <v>5072454</v>
      </c>
      <c r="F1277" s="4" t="s">
        <v>1964</v>
      </c>
      <c r="G1277" s="43">
        <v>192</v>
      </c>
      <c r="H1277" s="44">
        <v>1092</v>
      </c>
      <c r="I1277" s="4" t="s">
        <v>1916</v>
      </c>
      <c r="J1277" s="4" t="s">
        <v>1917</v>
      </c>
      <c r="K1277" s="4" t="s">
        <v>2448</v>
      </c>
      <c r="L1277" s="48" t="str">
        <f t="shared" si="38"/>
        <v>OC9394</v>
      </c>
      <c r="M1277" s="47" t="str">
        <f t="shared" si="39"/>
        <v>PROGRAMAS DE SALUD</v>
      </c>
    </row>
    <row r="1278" spans="1:13" x14ac:dyDescent="0.25">
      <c r="A1278" s="38">
        <v>43841</v>
      </c>
      <c r="B1278" s="39" t="s">
        <v>1971</v>
      </c>
      <c r="C1278" s="45" t="s">
        <v>2527</v>
      </c>
      <c r="D1278" s="49" t="s">
        <v>1958</v>
      </c>
      <c r="E1278" s="40">
        <v>9006233</v>
      </c>
      <c r="F1278" s="39" t="s">
        <v>1961</v>
      </c>
      <c r="G1278" s="41">
        <v>48</v>
      </c>
      <c r="H1278" s="42">
        <v>210</v>
      </c>
      <c r="I1278" s="39" t="s">
        <v>1916</v>
      </c>
      <c r="J1278" s="39" t="s">
        <v>1917</v>
      </c>
      <c r="K1278" s="39" t="s">
        <v>2448</v>
      </c>
      <c r="L1278" s="47" t="str">
        <f t="shared" si="38"/>
        <v>OC3177</v>
      </c>
      <c r="M1278" s="47" t="str">
        <f t="shared" si="39"/>
        <v>PROGRAMAS DE SALUD</v>
      </c>
    </row>
    <row r="1279" spans="1:13" x14ac:dyDescent="0.25">
      <c r="A1279" s="10">
        <v>43841</v>
      </c>
      <c r="B1279" s="4" t="s">
        <v>1972</v>
      </c>
      <c r="C1279" s="46" t="s">
        <v>3642</v>
      </c>
      <c r="D1279" s="50" t="s">
        <v>1958</v>
      </c>
      <c r="E1279" s="26">
        <v>5038313</v>
      </c>
      <c r="F1279" s="4" t="s">
        <v>1968</v>
      </c>
      <c r="G1279" s="43">
        <v>80</v>
      </c>
      <c r="H1279" s="44">
        <v>897</v>
      </c>
      <c r="I1279" s="4" t="s">
        <v>945</v>
      </c>
      <c r="J1279" s="4" t="s">
        <v>946</v>
      </c>
      <c r="K1279" s="4" t="s">
        <v>256</v>
      </c>
      <c r="L1279" s="48" t="str">
        <f t="shared" si="38"/>
        <v>OC2535</v>
      </c>
      <c r="M1279" s="47" t="str">
        <f t="shared" si="39"/>
        <v>PROGRAMAS DE SALUD</v>
      </c>
    </row>
    <row r="1280" spans="1:13" x14ac:dyDescent="0.25">
      <c r="A1280" s="38">
        <v>43841</v>
      </c>
      <c r="B1280" s="39" t="s">
        <v>1973</v>
      </c>
      <c r="C1280" s="45" t="s">
        <v>3643</v>
      </c>
      <c r="D1280" s="49" t="s">
        <v>1958</v>
      </c>
      <c r="E1280" s="40">
        <v>9006233</v>
      </c>
      <c r="F1280" s="39" t="s">
        <v>1961</v>
      </c>
      <c r="G1280" s="41">
        <v>224</v>
      </c>
      <c r="H1280" s="42">
        <v>951</v>
      </c>
      <c r="I1280" s="39" t="s">
        <v>945</v>
      </c>
      <c r="J1280" s="39" t="s">
        <v>946</v>
      </c>
      <c r="K1280" s="39" t="s">
        <v>256</v>
      </c>
      <c r="L1280" s="47" t="str">
        <f t="shared" si="38"/>
        <v>OC1403</v>
      </c>
      <c r="M1280" s="47" t="str">
        <f t="shared" si="39"/>
        <v>PROGRAMAS DE SALUD</v>
      </c>
    </row>
    <row r="1281" spans="1:13" x14ac:dyDescent="0.25">
      <c r="A1281" s="10">
        <v>43841</v>
      </c>
      <c r="B1281" s="4" t="s">
        <v>1974</v>
      </c>
      <c r="C1281" s="46" t="s">
        <v>3644</v>
      </c>
      <c r="D1281" s="50" t="s">
        <v>1958</v>
      </c>
      <c r="E1281" s="26">
        <v>5072455</v>
      </c>
      <c r="F1281" s="4" t="s">
        <v>1959</v>
      </c>
      <c r="G1281" s="43">
        <v>32</v>
      </c>
      <c r="H1281" s="44">
        <v>944</v>
      </c>
      <c r="I1281" s="4" t="s">
        <v>945</v>
      </c>
      <c r="J1281" s="4" t="s">
        <v>946</v>
      </c>
      <c r="K1281" s="4" t="s">
        <v>2448</v>
      </c>
      <c r="L1281" s="48" t="str">
        <f t="shared" si="38"/>
        <v>OC2325</v>
      </c>
      <c r="M1281" s="47" t="str">
        <f t="shared" si="39"/>
        <v>PROGRAMAS DE SALUD</v>
      </c>
    </row>
    <row r="1282" spans="1:13" x14ac:dyDescent="0.25">
      <c r="A1282" s="38">
        <v>43841</v>
      </c>
      <c r="B1282" s="39" t="s">
        <v>1975</v>
      </c>
      <c r="C1282" s="45" t="s">
        <v>3645</v>
      </c>
      <c r="D1282" s="49" t="s">
        <v>1958</v>
      </c>
      <c r="E1282" s="40">
        <v>5072454</v>
      </c>
      <c r="F1282" s="39" t="s">
        <v>1964</v>
      </c>
      <c r="G1282" s="41">
        <v>224</v>
      </c>
      <c r="H1282" s="42">
        <v>773</v>
      </c>
      <c r="I1282" s="39" t="s">
        <v>945</v>
      </c>
      <c r="J1282" s="39" t="s">
        <v>946</v>
      </c>
      <c r="K1282" s="39" t="s">
        <v>256</v>
      </c>
      <c r="L1282" s="47" t="str">
        <f t="shared" si="38"/>
        <v>OC6210</v>
      </c>
      <c r="M1282" s="47" t="str">
        <f t="shared" si="39"/>
        <v>PROGRAMAS DE SALUD</v>
      </c>
    </row>
    <row r="1283" spans="1:13" x14ac:dyDescent="0.25">
      <c r="A1283" s="10">
        <v>43841</v>
      </c>
      <c r="B1283" s="4" t="s">
        <v>1976</v>
      </c>
      <c r="C1283" s="46" t="s">
        <v>3646</v>
      </c>
      <c r="D1283" s="50" t="s">
        <v>1958</v>
      </c>
      <c r="E1283" s="26">
        <v>5072455</v>
      </c>
      <c r="F1283" s="4" t="s">
        <v>1959</v>
      </c>
      <c r="G1283" s="43">
        <v>32</v>
      </c>
      <c r="H1283" s="44">
        <v>1380</v>
      </c>
      <c r="I1283" s="4" t="s">
        <v>958</v>
      </c>
      <c r="J1283" s="4" t="s">
        <v>959</v>
      </c>
      <c r="K1283" s="4" t="s">
        <v>256</v>
      </c>
      <c r="L1283" s="48" t="str">
        <f t="shared" si="38"/>
        <v>OC8854</v>
      </c>
      <c r="M1283" s="47" t="str">
        <f t="shared" si="39"/>
        <v>PROGRAMAS DE SALUD</v>
      </c>
    </row>
    <row r="1284" spans="1:13" x14ac:dyDescent="0.25">
      <c r="A1284" s="38">
        <v>43841</v>
      </c>
      <c r="B1284" s="39" t="s">
        <v>1977</v>
      </c>
      <c r="C1284" s="45" t="s">
        <v>3647</v>
      </c>
      <c r="D1284" s="49" t="s">
        <v>1958</v>
      </c>
      <c r="E1284" s="40">
        <v>5072455</v>
      </c>
      <c r="F1284" s="39" t="s">
        <v>1959</v>
      </c>
      <c r="G1284" s="41">
        <v>32</v>
      </c>
      <c r="H1284" s="42">
        <v>626</v>
      </c>
      <c r="I1284" s="39" t="s">
        <v>892</v>
      </c>
      <c r="J1284" s="39" t="s">
        <v>893</v>
      </c>
      <c r="K1284" s="39" t="s">
        <v>2448</v>
      </c>
      <c r="L1284" s="47" t="str">
        <f t="shared" si="38"/>
        <v>OC7019</v>
      </c>
      <c r="M1284" s="47" t="str">
        <f t="shared" si="39"/>
        <v>PROGRAMAS DE SALUD</v>
      </c>
    </row>
    <row r="1285" spans="1:13" x14ac:dyDescent="0.25">
      <c r="A1285" s="10">
        <v>43841</v>
      </c>
      <c r="B1285" s="4" t="s">
        <v>1978</v>
      </c>
      <c r="C1285" s="46" t="s">
        <v>2943</v>
      </c>
      <c r="D1285" s="50" t="s">
        <v>1958</v>
      </c>
      <c r="E1285" s="26">
        <v>5072455</v>
      </c>
      <c r="F1285" s="4" t="s">
        <v>1959</v>
      </c>
      <c r="G1285" s="43">
        <v>32</v>
      </c>
      <c r="H1285" s="44">
        <v>248</v>
      </c>
      <c r="I1285" s="4" t="s">
        <v>432</v>
      </c>
      <c r="J1285" s="4" t="s">
        <v>433</v>
      </c>
      <c r="K1285" s="4" t="s">
        <v>2448</v>
      </c>
      <c r="L1285" s="48" t="str">
        <f t="shared" si="38"/>
        <v>OC3539</v>
      </c>
      <c r="M1285" s="47" t="str">
        <f t="shared" si="39"/>
        <v>PROGRAMAS DE SALUD</v>
      </c>
    </row>
    <row r="1286" spans="1:13" x14ac:dyDescent="0.25">
      <c r="A1286" s="38">
        <v>43841</v>
      </c>
      <c r="B1286" s="39" t="s">
        <v>1979</v>
      </c>
      <c r="C1286" s="45" t="s">
        <v>3648</v>
      </c>
      <c r="D1286" s="49" t="s">
        <v>1958</v>
      </c>
      <c r="E1286" s="40">
        <v>5072455</v>
      </c>
      <c r="F1286" s="39" t="s">
        <v>1959</v>
      </c>
      <c r="G1286" s="41">
        <v>32</v>
      </c>
      <c r="H1286" s="42">
        <v>1427</v>
      </c>
      <c r="I1286" s="39" t="s">
        <v>432</v>
      </c>
      <c r="J1286" s="39" t="s">
        <v>433</v>
      </c>
      <c r="K1286" s="39" t="s">
        <v>2448</v>
      </c>
      <c r="L1286" s="47" t="str">
        <f t="shared" si="38"/>
        <v>OC4912</v>
      </c>
      <c r="M1286" s="47" t="str">
        <f t="shared" si="39"/>
        <v>PROGRAMAS DE SALUD</v>
      </c>
    </row>
    <row r="1287" spans="1:13" x14ac:dyDescent="0.25">
      <c r="A1287" s="10">
        <v>43841</v>
      </c>
      <c r="B1287" s="4" t="s">
        <v>1980</v>
      </c>
      <c r="C1287" s="46" t="s">
        <v>3649</v>
      </c>
      <c r="D1287" s="50" t="s">
        <v>1958</v>
      </c>
      <c r="E1287" s="26">
        <v>5038313</v>
      </c>
      <c r="F1287" s="4" t="s">
        <v>1968</v>
      </c>
      <c r="G1287" s="43">
        <v>40</v>
      </c>
      <c r="H1287" s="44">
        <v>1489</v>
      </c>
      <c r="I1287" s="4" t="s">
        <v>432</v>
      </c>
      <c r="J1287" s="4" t="s">
        <v>433</v>
      </c>
      <c r="K1287" s="4" t="s">
        <v>2448</v>
      </c>
      <c r="L1287" s="48" t="str">
        <f t="shared" si="38"/>
        <v>OC8034</v>
      </c>
      <c r="M1287" s="47" t="str">
        <f t="shared" si="39"/>
        <v>PROGRAMAS DE SALUD</v>
      </c>
    </row>
    <row r="1288" spans="1:13" x14ac:dyDescent="0.25">
      <c r="A1288" s="38">
        <v>43841</v>
      </c>
      <c r="B1288" s="39" t="s">
        <v>1981</v>
      </c>
      <c r="C1288" s="45" t="s">
        <v>3650</v>
      </c>
      <c r="D1288" s="49" t="s">
        <v>1958</v>
      </c>
      <c r="E1288" s="40">
        <v>9006233</v>
      </c>
      <c r="F1288" s="39" t="s">
        <v>1961</v>
      </c>
      <c r="G1288" s="41">
        <v>48</v>
      </c>
      <c r="H1288" s="42">
        <v>103</v>
      </c>
      <c r="I1288" s="39" t="s">
        <v>432</v>
      </c>
      <c r="J1288" s="39" t="s">
        <v>433</v>
      </c>
      <c r="K1288" s="39" t="s">
        <v>2447</v>
      </c>
      <c r="L1288" s="47" t="str">
        <f t="shared" si="38"/>
        <v>OC610</v>
      </c>
      <c r="M1288" s="47" t="str">
        <f t="shared" si="39"/>
        <v>PROGRAMAS DE SALUD</v>
      </c>
    </row>
    <row r="1289" spans="1:13" x14ac:dyDescent="0.25">
      <c r="A1289" s="10">
        <v>43841</v>
      </c>
      <c r="B1289" s="4" t="s">
        <v>1982</v>
      </c>
      <c r="C1289" s="46" t="s">
        <v>3651</v>
      </c>
      <c r="D1289" s="50" t="s">
        <v>1958</v>
      </c>
      <c r="E1289" s="26">
        <v>5072454</v>
      </c>
      <c r="F1289" s="4" t="s">
        <v>1964</v>
      </c>
      <c r="G1289" s="43">
        <v>48</v>
      </c>
      <c r="H1289" s="44">
        <v>1172</v>
      </c>
      <c r="I1289" s="4" t="s">
        <v>432</v>
      </c>
      <c r="J1289" s="4" t="s">
        <v>433</v>
      </c>
      <c r="K1289" s="4" t="s">
        <v>2448</v>
      </c>
      <c r="L1289" s="48" t="str">
        <f t="shared" si="38"/>
        <v>OC6114</v>
      </c>
      <c r="M1289" s="47" t="str">
        <f t="shared" si="39"/>
        <v>PROGRAMAS DE SALUD</v>
      </c>
    </row>
    <row r="1290" spans="1:13" x14ac:dyDescent="0.25">
      <c r="A1290" s="38">
        <v>43841</v>
      </c>
      <c r="B1290" s="39" t="s">
        <v>1983</v>
      </c>
      <c r="C1290" s="45" t="s">
        <v>3652</v>
      </c>
      <c r="D1290" s="49" t="s">
        <v>1958</v>
      </c>
      <c r="E1290" s="40">
        <v>5072455</v>
      </c>
      <c r="F1290" s="39" t="s">
        <v>1959</v>
      </c>
      <c r="G1290" s="41">
        <v>32</v>
      </c>
      <c r="H1290" s="42">
        <v>1429</v>
      </c>
      <c r="I1290" s="39" t="s">
        <v>432</v>
      </c>
      <c r="J1290" s="39" t="s">
        <v>433</v>
      </c>
      <c r="K1290" s="39" t="s">
        <v>2448</v>
      </c>
      <c r="L1290" s="47" t="str">
        <f t="shared" si="38"/>
        <v>OC7620</v>
      </c>
      <c r="M1290" s="47" t="str">
        <f t="shared" si="39"/>
        <v>PROGRAMAS DE SALUD</v>
      </c>
    </row>
    <row r="1291" spans="1:13" x14ac:dyDescent="0.25">
      <c r="A1291" s="10">
        <v>43841</v>
      </c>
      <c r="B1291" s="4" t="s">
        <v>1984</v>
      </c>
      <c r="C1291" s="46" t="s">
        <v>3653</v>
      </c>
      <c r="D1291" s="50" t="s">
        <v>1958</v>
      </c>
      <c r="E1291" s="26">
        <v>5038313</v>
      </c>
      <c r="F1291" s="4" t="s">
        <v>1968</v>
      </c>
      <c r="G1291" s="43">
        <v>120</v>
      </c>
      <c r="H1291" s="44">
        <v>1303</v>
      </c>
      <c r="I1291" s="4" t="s">
        <v>432</v>
      </c>
      <c r="J1291" s="4" t="s">
        <v>433</v>
      </c>
      <c r="K1291" s="4" t="s">
        <v>256</v>
      </c>
      <c r="L1291" s="48" t="str">
        <f t="shared" ref="L1291:M1354" si="40">LEFT(C1291,FIND("-",C1291,1)-1)</f>
        <v>OC5107</v>
      </c>
      <c r="M1291" s="47" t="str">
        <f t="shared" ref="M1291:M1354" si="41">IF(LEFT(D1291,1)="H","HOSPITALES GENERALES","PROGRAMAS DE SALUD")</f>
        <v>PROGRAMAS DE SALUD</v>
      </c>
    </row>
    <row r="1292" spans="1:13" x14ac:dyDescent="0.25">
      <c r="A1292" s="38">
        <v>43841</v>
      </c>
      <c r="B1292" s="39" t="s">
        <v>1985</v>
      </c>
      <c r="C1292" s="45" t="s">
        <v>3654</v>
      </c>
      <c r="D1292" s="49" t="s">
        <v>1958</v>
      </c>
      <c r="E1292" s="40">
        <v>9006233</v>
      </c>
      <c r="F1292" s="39" t="s">
        <v>1961</v>
      </c>
      <c r="G1292" s="41">
        <v>144</v>
      </c>
      <c r="H1292" s="42">
        <v>1318</v>
      </c>
      <c r="I1292" s="39" t="s">
        <v>432</v>
      </c>
      <c r="J1292" s="39" t="s">
        <v>433</v>
      </c>
      <c r="K1292" s="39" t="s">
        <v>2448</v>
      </c>
      <c r="L1292" s="47" t="str">
        <f t="shared" si="40"/>
        <v>OC7884</v>
      </c>
      <c r="M1292" s="47" t="str">
        <f t="shared" si="41"/>
        <v>PROGRAMAS DE SALUD</v>
      </c>
    </row>
    <row r="1293" spans="1:13" x14ac:dyDescent="0.25">
      <c r="A1293" s="10">
        <v>43841</v>
      </c>
      <c r="B1293" s="4" t="s">
        <v>1986</v>
      </c>
      <c r="C1293" s="46" t="s">
        <v>3655</v>
      </c>
      <c r="D1293" s="50" t="s">
        <v>1958</v>
      </c>
      <c r="E1293" s="26">
        <v>5072454</v>
      </c>
      <c r="F1293" s="4" t="s">
        <v>1964</v>
      </c>
      <c r="G1293" s="43">
        <v>320</v>
      </c>
      <c r="H1293" s="44">
        <v>72</v>
      </c>
      <c r="I1293" s="4" t="s">
        <v>432</v>
      </c>
      <c r="J1293" s="4" t="s">
        <v>433</v>
      </c>
      <c r="K1293" s="4" t="s">
        <v>2448</v>
      </c>
      <c r="L1293" s="48" t="str">
        <f t="shared" si="40"/>
        <v>OC8244</v>
      </c>
      <c r="M1293" s="47" t="str">
        <f t="shared" si="41"/>
        <v>PROGRAMAS DE SALUD</v>
      </c>
    </row>
    <row r="1294" spans="1:13" x14ac:dyDescent="0.25">
      <c r="A1294" s="38">
        <v>43841</v>
      </c>
      <c r="B1294" s="39" t="s">
        <v>1987</v>
      </c>
      <c r="C1294" s="45" t="s">
        <v>3656</v>
      </c>
      <c r="D1294" s="49" t="s">
        <v>1958</v>
      </c>
      <c r="E1294" s="40">
        <v>5038313</v>
      </c>
      <c r="F1294" s="39" t="s">
        <v>1968</v>
      </c>
      <c r="G1294" s="41">
        <v>160</v>
      </c>
      <c r="H1294" s="42">
        <v>1496</v>
      </c>
      <c r="I1294" s="39" t="s">
        <v>432</v>
      </c>
      <c r="J1294" s="39" t="s">
        <v>433</v>
      </c>
      <c r="K1294" s="39" t="s">
        <v>2448</v>
      </c>
      <c r="L1294" s="47" t="str">
        <f t="shared" si="40"/>
        <v>OC4435</v>
      </c>
      <c r="M1294" s="47" t="str">
        <f t="shared" si="41"/>
        <v>PROGRAMAS DE SALUD</v>
      </c>
    </row>
    <row r="1295" spans="1:13" x14ac:dyDescent="0.25">
      <c r="A1295" s="10">
        <v>43841</v>
      </c>
      <c r="B1295" s="4" t="s">
        <v>1988</v>
      </c>
      <c r="C1295" s="46" t="s">
        <v>3657</v>
      </c>
      <c r="D1295" s="50" t="s">
        <v>1958</v>
      </c>
      <c r="E1295" s="26">
        <v>9006233</v>
      </c>
      <c r="F1295" s="4" t="s">
        <v>1961</v>
      </c>
      <c r="G1295" s="43">
        <v>48</v>
      </c>
      <c r="H1295" s="44">
        <v>158</v>
      </c>
      <c r="I1295" s="4" t="s">
        <v>432</v>
      </c>
      <c r="J1295" s="4" t="s">
        <v>433</v>
      </c>
      <c r="K1295" s="4" t="s">
        <v>256</v>
      </c>
      <c r="L1295" s="48" t="str">
        <f t="shared" si="40"/>
        <v>OC6769</v>
      </c>
      <c r="M1295" s="47" t="str">
        <f t="shared" si="41"/>
        <v>PROGRAMAS DE SALUD</v>
      </c>
    </row>
    <row r="1296" spans="1:13" x14ac:dyDescent="0.25">
      <c r="A1296" s="38">
        <v>43841</v>
      </c>
      <c r="B1296" s="39" t="s">
        <v>1989</v>
      </c>
      <c r="C1296" s="45" t="s">
        <v>3658</v>
      </c>
      <c r="D1296" s="49" t="s">
        <v>1958</v>
      </c>
      <c r="E1296" s="40">
        <v>5072454</v>
      </c>
      <c r="F1296" s="39" t="s">
        <v>1964</v>
      </c>
      <c r="G1296" s="41">
        <v>320</v>
      </c>
      <c r="H1296" s="42">
        <v>856</v>
      </c>
      <c r="I1296" s="39" t="s">
        <v>342</v>
      </c>
      <c r="J1296" s="39" t="s">
        <v>343</v>
      </c>
      <c r="K1296" s="39" t="s">
        <v>2447</v>
      </c>
      <c r="L1296" s="47" t="str">
        <f t="shared" si="40"/>
        <v>OC9708</v>
      </c>
      <c r="M1296" s="47" t="str">
        <f t="shared" si="41"/>
        <v>PROGRAMAS DE SALUD</v>
      </c>
    </row>
    <row r="1297" spans="1:13" x14ac:dyDescent="0.25">
      <c r="A1297" s="10">
        <v>43841</v>
      </c>
      <c r="B1297" s="4" t="s">
        <v>1990</v>
      </c>
      <c r="C1297" s="46" t="s">
        <v>3659</v>
      </c>
      <c r="D1297" s="50" t="s">
        <v>1958</v>
      </c>
      <c r="E1297" s="26">
        <v>5038313</v>
      </c>
      <c r="F1297" s="4" t="s">
        <v>1968</v>
      </c>
      <c r="G1297" s="43">
        <v>320</v>
      </c>
      <c r="H1297" s="44">
        <v>197</v>
      </c>
      <c r="I1297" s="4" t="s">
        <v>342</v>
      </c>
      <c r="J1297" s="4" t="s">
        <v>343</v>
      </c>
      <c r="K1297" s="4" t="s">
        <v>2448</v>
      </c>
      <c r="L1297" s="48" t="str">
        <f t="shared" si="40"/>
        <v>OC5376</v>
      </c>
      <c r="M1297" s="47" t="str">
        <f t="shared" si="41"/>
        <v>PROGRAMAS DE SALUD</v>
      </c>
    </row>
    <row r="1298" spans="1:13" x14ac:dyDescent="0.25">
      <c r="A1298" s="38">
        <v>43841</v>
      </c>
      <c r="B1298" s="39" t="s">
        <v>1991</v>
      </c>
      <c r="C1298" s="45" t="s">
        <v>2540</v>
      </c>
      <c r="D1298" s="49" t="s">
        <v>1958</v>
      </c>
      <c r="E1298" s="40">
        <v>5072455</v>
      </c>
      <c r="F1298" s="39" t="s">
        <v>1959</v>
      </c>
      <c r="G1298" s="41">
        <v>32</v>
      </c>
      <c r="H1298" s="42">
        <v>595</v>
      </c>
      <c r="I1298" s="39" t="s">
        <v>788</v>
      </c>
      <c r="J1298" s="39" t="s">
        <v>789</v>
      </c>
      <c r="K1298" s="39" t="s">
        <v>2448</v>
      </c>
      <c r="L1298" s="47" t="str">
        <f t="shared" si="40"/>
        <v>OC7815</v>
      </c>
      <c r="M1298" s="47" t="str">
        <f t="shared" si="41"/>
        <v>PROGRAMAS DE SALUD</v>
      </c>
    </row>
    <row r="1299" spans="1:13" x14ac:dyDescent="0.25">
      <c r="A1299" s="10">
        <v>43841</v>
      </c>
      <c r="B1299" s="4" t="s">
        <v>1992</v>
      </c>
      <c r="C1299" s="46" t="s">
        <v>3660</v>
      </c>
      <c r="D1299" s="50" t="s">
        <v>1958</v>
      </c>
      <c r="E1299" s="26">
        <v>9006233</v>
      </c>
      <c r="F1299" s="4" t="s">
        <v>1961</v>
      </c>
      <c r="G1299" s="43">
        <v>192</v>
      </c>
      <c r="H1299" s="44">
        <v>522</v>
      </c>
      <c r="I1299" s="4" t="s">
        <v>788</v>
      </c>
      <c r="J1299" s="4" t="s">
        <v>789</v>
      </c>
      <c r="K1299" s="4" t="s">
        <v>2448</v>
      </c>
      <c r="L1299" s="48" t="str">
        <f t="shared" si="40"/>
        <v>OC6536</v>
      </c>
      <c r="M1299" s="47" t="str">
        <f t="shared" si="41"/>
        <v>PROGRAMAS DE SALUD</v>
      </c>
    </row>
    <row r="1300" spans="1:13" x14ac:dyDescent="0.25">
      <c r="A1300" s="38">
        <v>43841</v>
      </c>
      <c r="B1300" s="39" t="s">
        <v>1993</v>
      </c>
      <c r="C1300" s="45" t="s">
        <v>3661</v>
      </c>
      <c r="D1300" s="49" t="s">
        <v>1958</v>
      </c>
      <c r="E1300" s="40">
        <v>5072454</v>
      </c>
      <c r="F1300" s="39" t="s">
        <v>1964</v>
      </c>
      <c r="G1300" s="41">
        <v>192</v>
      </c>
      <c r="H1300" s="42">
        <v>1255</v>
      </c>
      <c r="I1300" s="39" t="s">
        <v>788</v>
      </c>
      <c r="J1300" s="39" t="s">
        <v>789</v>
      </c>
      <c r="K1300" s="39" t="s">
        <v>2448</v>
      </c>
      <c r="L1300" s="47" t="str">
        <f t="shared" si="40"/>
        <v>OC3387</v>
      </c>
      <c r="M1300" s="47" t="str">
        <f t="shared" si="41"/>
        <v>PROGRAMAS DE SALUD</v>
      </c>
    </row>
    <row r="1301" spans="1:13" x14ac:dyDescent="0.25">
      <c r="A1301" s="10">
        <v>43841</v>
      </c>
      <c r="B1301" s="4" t="s">
        <v>1994</v>
      </c>
      <c r="C1301" s="46" t="s">
        <v>3509</v>
      </c>
      <c r="D1301" s="50" t="s">
        <v>1958</v>
      </c>
      <c r="E1301" s="26">
        <v>5038313</v>
      </c>
      <c r="F1301" s="4" t="s">
        <v>1968</v>
      </c>
      <c r="G1301" s="43">
        <v>120</v>
      </c>
      <c r="H1301" s="44">
        <v>834</v>
      </c>
      <c r="I1301" s="4" t="s">
        <v>788</v>
      </c>
      <c r="J1301" s="4" t="s">
        <v>789</v>
      </c>
      <c r="K1301" s="4" t="s">
        <v>2448</v>
      </c>
      <c r="L1301" s="48" t="str">
        <f t="shared" si="40"/>
        <v>OC5707</v>
      </c>
      <c r="M1301" s="47" t="str">
        <f t="shared" si="41"/>
        <v>PROGRAMAS DE SALUD</v>
      </c>
    </row>
    <row r="1302" spans="1:13" x14ac:dyDescent="0.25">
      <c r="A1302" s="38">
        <v>43841</v>
      </c>
      <c r="B1302" s="39" t="s">
        <v>1995</v>
      </c>
      <c r="C1302" s="45" t="s">
        <v>3662</v>
      </c>
      <c r="D1302" s="49" t="s">
        <v>1958</v>
      </c>
      <c r="E1302" s="40">
        <v>5072455</v>
      </c>
      <c r="F1302" s="39" t="s">
        <v>1959</v>
      </c>
      <c r="G1302" s="41">
        <v>96</v>
      </c>
      <c r="H1302" s="42">
        <v>1121</v>
      </c>
      <c r="I1302" s="39" t="s">
        <v>788</v>
      </c>
      <c r="J1302" s="39" t="s">
        <v>789</v>
      </c>
      <c r="K1302" s="39" t="s">
        <v>2447</v>
      </c>
      <c r="L1302" s="47" t="str">
        <f t="shared" si="40"/>
        <v>OC5042</v>
      </c>
      <c r="M1302" s="47" t="str">
        <f t="shared" si="41"/>
        <v>PROGRAMAS DE SALUD</v>
      </c>
    </row>
    <row r="1303" spans="1:13" x14ac:dyDescent="0.25">
      <c r="A1303" s="10">
        <v>43841</v>
      </c>
      <c r="B1303" s="4" t="s">
        <v>1996</v>
      </c>
      <c r="C1303" s="46" t="s">
        <v>3663</v>
      </c>
      <c r="D1303" s="50" t="s">
        <v>1958</v>
      </c>
      <c r="E1303" s="26">
        <v>5038313</v>
      </c>
      <c r="F1303" s="4" t="s">
        <v>1968</v>
      </c>
      <c r="G1303" s="43">
        <v>40</v>
      </c>
      <c r="H1303" s="44">
        <v>461</v>
      </c>
      <c r="I1303" s="4" t="s">
        <v>788</v>
      </c>
      <c r="J1303" s="4" t="s">
        <v>789</v>
      </c>
      <c r="K1303" s="4" t="s">
        <v>2448</v>
      </c>
      <c r="L1303" s="48" t="str">
        <f t="shared" si="40"/>
        <v>OC5491</v>
      </c>
      <c r="M1303" s="47" t="str">
        <f t="shared" si="41"/>
        <v>PROGRAMAS DE SALUD</v>
      </c>
    </row>
    <row r="1304" spans="1:13" x14ac:dyDescent="0.25">
      <c r="A1304" s="38">
        <v>43841</v>
      </c>
      <c r="B1304" s="39" t="s">
        <v>1997</v>
      </c>
      <c r="C1304" s="45" t="s">
        <v>3664</v>
      </c>
      <c r="D1304" s="49" t="s">
        <v>1958</v>
      </c>
      <c r="E1304" s="40">
        <v>5072455</v>
      </c>
      <c r="F1304" s="39" t="s">
        <v>1959</v>
      </c>
      <c r="G1304" s="41">
        <v>32</v>
      </c>
      <c r="H1304" s="42">
        <v>1081</v>
      </c>
      <c r="I1304" s="39" t="s">
        <v>788</v>
      </c>
      <c r="J1304" s="39" t="s">
        <v>789</v>
      </c>
      <c r="K1304" s="39" t="s">
        <v>2448</v>
      </c>
      <c r="L1304" s="47" t="str">
        <f t="shared" si="40"/>
        <v>OC4688</v>
      </c>
      <c r="M1304" s="47" t="str">
        <f t="shared" si="41"/>
        <v>PROGRAMAS DE SALUD</v>
      </c>
    </row>
    <row r="1305" spans="1:13" x14ac:dyDescent="0.25">
      <c r="A1305" s="10">
        <v>43841</v>
      </c>
      <c r="B1305" s="4" t="s">
        <v>1998</v>
      </c>
      <c r="C1305" s="46" t="s">
        <v>3665</v>
      </c>
      <c r="D1305" s="50" t="s">
        <v>1958</v>
      </c>
      <c r="E1305" s="26">
        <v>5072454</v>
      </c>
      <c r="F1305" s="4" t="s">
        <v>1964</v>
      </c>
      <c r="G1305" s="43">
        <v>360</v>
      </c>
      <c r="H1305" s="44">
        <v>1065</v>
      </c>
      <c r="I1305" s="4" t="s">
        <v>788</v>
      </c>
      <c r="J1305" s="4" t="s">
        <v>789</v>
      </c>
      <c r="K1305" s="4" t="s">
        <v>2447</v>
      </c>
      <c r="L1305" s="48" t="str">
        <f t="shared" si="40"/>
        <v>OC7954</v>
      </c>
      <c r="M1305" s="47" t="str">
        <f t="shared" si="41"/>
        <v>PROGRAMAS DE SALUD</v>
      </c>
    </row>
    <row r="1306" spans="1:13" x14ac:dyDescent="0.25">
      <c r="A1306" s="38">
        <v>43841</v>
      </c>
      <c r="B1306" s="39" t="s">
        <v>1999</v>
      </c>
      <c r="C1306" s="45" t="s">
        <v>3666</v>
      </c>
      <c r="D1306" s="49" t="s">
        <v>1958</v>
      </c>
      <c r="E1306" s="40">
        <v>9006233</v>
      </c>
      <c r="F1306" s="39" t="s">
        <v>1961</v>
      </c>
      <c r="G1306" s="41">
        <v>224</v>
      </c>
      <c r="H1306" s="42">
        <v>675</v>
      </c>
      <c r="I1306" s="39" t="s">
        <v>788</v>
      </c>
      <c r="J1306" s="39" t="s">
        <v>789</v>
      </c>
      <c r="K1306" s="39" t="s">
        <v>256</v>
      </c>
      <c r="L1306" s="47" t="str">
        <f t="shared" si="40"/>
        <v>OC4001</v>
      </c>
      <c r="M1306" s="47" t="str">
        <f t="shared" si="41"/>
        <v>PROGRAMAS DE SALUD</v>
      </c>
    </row>
    <row r="1307" spans="1:13" x14ac:dyDescent="0.25">
      <c r="A1307" s="10">
        <v>43841</v>
      </c>
      <c r="B1307" s="4" t="s">
        <v>2000</v>
      </c>
      <c r="C1307" s="46" t="s">
        <v>3667</v>
      </c>
      <c r="D1307" s="50" t="s">
        <v>1958</v>
      </c>
      <c r="E1307" s="26">
        <v>5038313</v>
      </c>
      <c r="F1307" s="4" t="s">
        <v>1968</v>
      </c>
      <c r="G1307" s="43">
        <v>40</v>
      </c>
      <c r="H1307" s="44">
        <v>240</v>
      </c>
      <c r="I1307" s="4" t="s">
        <v>650</v>
      </c>
      <c r="J1307" s="4" t="s">
        <v>651</v>
      </c>
      <c r="K1307" s="4" t="s">
        <v>2448</v>
      </c>
      <c r="L1307" s="48" t="str">
        <f t="shared" si="40"/>
        <v>OC6213</v>
      </c>
      <c r="M1307" s="47" t="str">
        <f t="shared" si="41"/>
        <v>PROGRAMAS DE SALUD</v>
      </c>
    </row>
    <row r="1308" spans="1:13" x14ac:dyDescent="0.25">
      <c r="A1308" s="38">
        <v>43841</v>
      </c>
      <c r="B1308" s="39" t="s">
        <v>2001</v>
      </c>
      <c r="C1308" s="45" t="s">
        <v>3668</v>
      </c>
      <c r="D1308" s="49" t="s">
        <v>1958</v>
      </c>
      <c r="E1308" s="40">
        <v>5072454</v>
      </c>
      <c r="F1308" s="39" t="s">
        <v>1964</v>
      </c>
      <c r="G1308" s="41">
        <v>80</v>
      </c>
      <c r="H1308" s="42">
        <v>380</v>
      </c>
      <c r="I1308" s="39" t="s">
        <v>650</v>
      </c>
      <c r="J1308" s="39" t="s">
        <v>651</v>
      </c>
      <c r="K1308" s="39" t="s">
        <v>2448</v>
      </c>
      <c r="L1308" s="47" t="str">
        <f t="shared" si="40"/>
        <v>OC822</v>
      </c>
      <c r="M1308" s="47" t="str">
        <f t="shared" si="41"/>
        <v>PROGRAMAS DE SALUD</v>
      </c>
    </row>
    <row r="1309" spans="1:13" x14ac:dyDescent="0.25">
      <c r="A1309" s="10">
        <v>43841</v>
      </c>
      <c r="B1309" s="4" t="s">
        <v>2002</v>
      </c>
      <c r="C1309" s="46" t="s">
        <v>3669</v>
      </c>
      <c r="D1309" s="50" t="s">
        <v>1958</v>
      </c>
      <c r="E1309" s="26">
        <v>9006233</v>
      </c>
      <c r="F1309" s="4" t="s">
        <v>1961</v>
      </c>
      <c r="G1309" s="43">
        <v>112</v>
      </c>
      <c r="H1309" s="44">
        <v>614</v>
      </c>
      <c r="I1309" s="4" t="s">
        <v>650</v>
      </c>
      <c r="J1309" s="4" t="s">
        <v>651</v>
      </c>
      <c r="K1309" s="4" t="s">
        <v>2448</v>
      </c>
      <c r="L1309" s="48" t="str">
        <f t="shared" si="40"/>
        <v>OC5392</v>
      </c>
      <c r="M1309" s="47" t="str">
        <f t="shared" si="41"/>
        <v>PROGRAMAS DE SALUD</v>
      </c>
    </row>
    <row r="1310" spans="1:13" x14ac:dyDescent="0.25">
      <c r="A1310" s="38">
        <v>43841</v>
      </c>
      <c r="B1310" s="39" t="s">
        <v>2003</v>
      </c>
      <c r="C1310" s="45" t="s">
        <v>3670</v>
      </c>
      <c r="D1310" s="49" t="s">
        <v>1958</v>
      </c>
      <c r="E1310" s="40">
        <v>5072455</v>
      </c>
      <c r="F1310" s="39" t="s">
        <v>1959</v>
      </c>
      <c r="G1310" s="41">
        <v>32</v>
      </c>
      <c r="H1310" s="42">
        <v>1261</v>
      </c>
      <c r="I1310" s="39" t="s">
        <v>728</v>
      </c>
      <c r="J1310" s="39" t="s">
        <v>729</v>
      </c>
      <c r="K1310" s="39" t="s">
        <v>2448</v>
      </c>
      <c r="L1310" s="47" t="str">
        <f t="shared" si="40"/>
        <v>OC4411</v>
      </c>
      <c r="M1310" s="47" t="str">
        <f t="shared" si="41"/>
        <v>PROGRAMAS DE SALUD</v>
      </c>
    </row>
    <row r="1311" spans="1:13" x14ac:dyDescent="0.25">
      <c r="A1311" s="10">
        <v>43841</v>
      </c>
      <c r="B1311" s="4" t="s">
        <v>2004</v>
      </c>
      <c r="C1311" s="46" t="s">
        <v>3671</v>
      </c>
      <c r="D1311" s="50" t="s">
        <v>1958</v>
      </c>
      <c r="E1311" s="26">
        <v>5072454</v>
      </c>
      <c r="F1311" s="4" t="s">
        <v>1964</v>
      </c>
      <c r="G1311" s="43">
        <v>320</v>
      </c>
      <c r="H1311" s="44">
        <v>371</v>
      </c>
      <c r="I1311" s="4" t="s">
        <v>728</v>
      </c>
      <c r="J1311" s="4" t="s">
        <v>729</v>
      </c>
      <c r="K1311" s="4" t="s">
        <v>2448</v>
      </c>
      <c r="L1311" s="48" t="str">
        <f t="shared" si="40"/>
        <v>OC5905</v>
      </c>
      <c r="M1311" s="47" t="str">
        <f t="shared" si="41"/>
        <v>PROGRAMAS DE SALUD</v>
      </c>
    </row>
    <row r="1312" spans="1:13" x14ac:dyDescent="0.25">
      <c r="A1312" s="38">
        <v>43841</v>
      </c>
      <c r="B1312" s="39" t="s">
        <v>2005</v>
      </c>
      <c r="C1312" s="45" t="s">
        <v>3672</v>
      </c>
      <c r="D1312" s="49" t="s">
        <v>1958</v>
      </c>
      <c r="E1312" s="40">
        <v>5038313</v>
      </c>
      <c r="F1312" s="39" t="s">
        <v>1968</v>
      </c>
      <c r="G1312" s="41">
        <v>40</v>
      </c>
      <c r="H1312" s="42">
        <v>221</v>
      </c>
      <c r="I1312" s="39" t="s">
        <v>728</v>
      </c>
      <c r="J1312" s="39" t="s">
        <v>729</v>
      </c>
      <c r="K1312" s="39" t="s">
        <v>2448</v>
      </c>
      <c r="L1312" s="47" t="str">
        <f t="shared" si="40"/>
        <v>OC3881</v>
      </c>
      <c r="M1312" s="47" t="str">
        <f t="shared" si="41"/>
        <v>PROGRAMAS DE SALUD</v>
      </c>
    </row>
    <row r="1313" spans="1:13" x14ac:dyDescent="0.25">
      <c r="A1313" s="10">
        <v>43841</v>
      </c>
      <c r="B1313" s="4" t="s">
        <v>2006</v>
      </c>
      <c r="C1313" s="46" t="s">
        <v>3673</v>
      </c>
      <c r="D1313" s="50" t="s">
        <v>1958</v>
      </c>
      <c r="E1313" s="26">
        <v>9006233</v>
      </c>
      <c r="F1313" s="4" t="s">
        <v>1961</v>
      </c>
      <c r="G1313" s="43">
        <v>240</v>
      </c>
      <c r="H1313" s="44">
        <v>1260</v>
      </c>
      <c r="I1313" s="4" t="s">
        <v>728</v>
      </c>
      <c r="J1313" s="4" t="s">
        <v>729</v>
      </c>
      <c r="K1313" s="4" t="s">
        <v>2447</v>
      </c>
      <c r="L1313" s="48" t="str">
        <f t="shared" si="40"/>
        <v>OC8789</v>
      </c>
      <c r="M1313" s="47" t="str">
        <f t="shared" si="41"/>
        <v>PROGRAMAS DE SALUD</v>
      </c>
    </row>
    <row r="1314" spans="1:13" x14ac:dyDescent="0.25">
      <c r="A1314" s="38">
        <v>43841</v>
      </c>
      <c r="B1314" s="39" t="s">
        <v>2007</v>
      </c>
      <c r="C1314" s="45" t="s">
        <v>3674</v>
      </c>
      <c r="D1314" s="49" t="s">
        <v>273</v>
      </c>
      <c r="E1314" s="40">
        <v>5006897</v>
      </c>
      <c r="F1314" s="39" t="s">
        <v>242</v>
      </c>
      <c r="G1314" s="41">
        <v>1600</v>
      </c>
      <c r="H1314" s="42">
        <v>1057</v>
      </c>
      <c r="I1314" s="39" t="s">
        <v>274</v>
      </c>
      <c r="J1314" s="39" t="s">
        <v>275</v>
      </c>
      <c r="K1314" s="39" t="s">
        <v>2448</v>
      </c>
      <c r="L1314" s="47" t="str">
        <f t="shared" si="40"/>
        <v>OC6402</v>
      </c>
      <c r="M1314" s="47" t="str">
        <f t="shared" si="41"/>
        <v>HOSPITALES GENERALES</v>
      </c>
    </row>
    <row r="1315" spans="1:13" x14ac:dyDescent="0.25">
      <c r="A1315" s="10">
        <v>43841</v>
      </c>
      <c r="B1315" s="4" t="s">
        <v>2008</v>
      </c>
      <c r="C1315" s="46" t="s">
        <v>3675</v>
      </c>
      <c r="D1315" s="50" t="s">
        <v>428</v>
      </c>
      <c r="E1315" s="26">
        <v>5044153</v>
      </c>
      <c r="F1315" s="4" t="s">
        <v>974</v>
      </c>
      <c r="G1315" s="43">
        <v>800</v>
      </c>
      <c r="H1315" s="44">
        <v>1162</v>
      </c>
      <c r="I1315" s="4" t="s">
        <v>553</v>
      </c>
      <c r="J1315" s="4" t="s">
        <v>554</v>
      </c>
      <c r="K1315" s="4" t="s">
        <v>2448</v>
      </c>
      <c r="L1315" s="48" t="str">
        <f t="shared" si="40"/>
        <v>OC2806</v>
      </c>
      <c r="M1315" s="47" t="str">
        <f t="shared" si="41"/>
        <v>PROGRAMAS DE SALUD</v>
      </c>
    </row>
    <row r="1316" spans="1:13" x14ac:dyDescent="0.25">
      <c r="A1316" s="38">
        <v>43841</v>
      </c>
      <c r="B1316" s="39" t="s">
        <v>2009</v>
      </c>
      <c r="C1316" s="45" t="s">
        <v>3676</v>
      </c>
      <c r="D1316" s="49" t="s">
        <v>428</v>
      </c>
      <c r="E1316" s="40">
        <v>5044140</v>
      </c>
      <c r="F1316" s="39" t="s">
        <v>1254</v>
      </c>
      <c r="G1316" s="41">
        <v>3744</v>
      </c>
      <c r="H1316" s="42">
        <v>1128</v>
      </c>
      <c r="I1316" s="39" t="s">
        <v>788</v>
      </c>
      <c r="J1316" s="39" t="s">
        <v>789</v>
      </c>
      <c r="K1316" s="39" t="s">
        <v>2448</v>
      </c>
      <c r="L1316" s="47" t="str">
        <f t="shared" si="40"/>
        <v>OC149</v>
      </c>
      <c r="M1316" s="47" t="str">
        <f t="shared" si="41"/>
        <v>PROGRAMAS DE SALUD</v>
      </c>
    </row>
    <row r="1317" spans="1:13" x14ac:dyDescent="0.25">
      <c r="A1317" s="10">
        <v>43841</v>
      </c>
      <c r="B1317" s="4" t="s">
        <v>2010</v>
      </c>
      <c r="C1317" s="46" t="s">
        <v>3677</v>
      </c>
      <c r="D1317" s="50" t="s">
        <v>428</v>
      </c>
      <c r="E1317" s="26">
        <v>9007562</v>
      </c>
      <c r="F1317" s="4" t="s">
        <v>979</v>
      </c>
      <c r="G1317" s="43">
        <v>384</v>
      </c>
      <c r="H1317" s="44">
        <v>1499</v>
      </c>
      <c r="I1317" s="4" t="s">
        <v>788</v>
      </c>
      <c r="J1317" s="4" t="s">
        <v>789</v>
      </c>
      <c r="K1317" s="4" t="s">
        <v>2447</v>
      </c>
      <c r="L1317" s="48" t="str">
        <f t="shared" si="40"/>
        <v>OC1659</v>
      </c>
      <c r="M1317" s="47" t="str">
        <f t="shared" si="41"/>
        <v>PROGRAMAS DE SALUD</v>
      </c>
    </row>
    <row r="1318" spans="1:13" x14ac:dyDescent="0.25">
      <c r="A1318" s="38">
        <v>43841</v>
      </c>
      <c r="B1318" s="39" t="s">
        <v>2011</v>
      </c>
      <c r="C1318" s="45" t="s">
        <v>3678</v>
      </c>
      <c r="D1318" s="49" t="s">
        <v>428</v>
      </c>
      <c r="E1318" s="40">
        <v>5072448</v>
      </c>
      <c r="F1318" s="39" t="s">
        <v>2012</v>
      </c>
      <c r="G1318" s="41">
        <v>192</v>
      </c>
      <c r="H1318" s="42">
        <v>1287</v>
      </c>
      <c r="I1318" s="39" t="s">
        <v>788</v>
      </c>
      <c r="J1318" s="39" t="s">
        <v>789</v>
      </c>
      <c r="K1318" s="39" t="s">
        <v>2447</v>
      </c>
      <c r="L1318" s="47" t="str">
        <f t="shared" si="40"/>
        <v>OC3249</v>
      </c>
      <c r="M1318" s="47" t="str">
        <f t="shared" si="41"/>
        <v>PROGRAMAS DE SALUD</v>
      </c>
    </row>
    <row r="1319" spans="1:13" x14ac:dyDescent="0.25">
      <c r="A1319" s="10">
        <v>43841</v>
      </c>
      <c r="B1319" s="4" t="s">
        <v>2013</v>
      </c>
      <c r="C1319" s="46" t="s">
        <v>3679</v>
      </c>
      <c r="D1319" s="50" t="s">
        <v>428</v>
      </c>
      <c r="E1319" s="26">
        <v>5066477</v>
      </c>
      <c r="F1319" s="4" t="s">
        <v>1238</v>
      </c>
      <c r="G1319" s="43">
        <v>3456</v>
      </c>
      <c r="H1319" s="44">
        <v>79</v>
      </c>
      <c r="I1319" s="4" t="s">
        <v>788</v>
      </c>
      <c r="J1319" s="4" t="s">
        <v>789</v>
      </c>
      <c r="K1319" s="4" t="s">
        <v>2448</v>
      </c>
      <c r="L1319" s="48" t="str">
        <f t="shared" si="40"/>
        <v>OC4099</v>
      </c>
      <c r="M1319" s="47" t="str">
        <f t="shared" si="41"/>
        <v>PROGRAMAS DE SALUD</v>
      </c>
    </row>
    <row r="1320" spans="1:13" x14ac:dyDescent="0.25">
      <c r="A1320" s="38">
        <v>43841</v>
      </c>
      <c r="B1320" s="39" t="s">
        <v>2014</v>
      </c>
      <c r="C1320" s="45" t="s">
        <v>3680</v>
      </c>
      <c r="D1320" s="49" t="s">
        <v>428</v>
      </c>
      <c r="E1320" s="40">
        <v>5066449</v>
      </c>
      <c r="F1320" s="39" t="s">
        <v>1388</v>
      </c>
      <c r="G1320" s="41">
        <v>2160</v>
      </c>
      <c r="H1320" s="42">
        <v>574</v>
      </c>
      <c r="I1320" s="39" t="s">
        <v>788</v>
      </c>
      <c r="J1320" s="39" t="s">
        <v>789</v>
      </c>
      <c r="K1320" s="39" t="s">
        <v>2447</v>
      </c>
      <c r="L1320" s="47" t="str">
        <f t="shared" si="40"/>
        <v>OC5706</v>
      </c>
      <c r="M1320" s="47" t="str">
        <f t="shared" si="41"/>
        <v>PROGRAMAS DE SALUD</v>
      </c>
    </row>
    <row r="1321" spans="1:13" x14ac:dyDescent="0.25">
      <c r="A1321" s="10">
        <v>43841</v>
      </c>
      <c r="B1321" s="4" t="s">
        <v>2015</v>
      </c>
      <c r="C1321" s="46" t="s">
        <v>3681</v>
      </c>
      <c r="D1321" s="50" t="s">
        <v>428</v>
      </c>
      <c r="E1321" s="26">
        <v>5005205</v>
      </c>
      <c r="F1321" s="4" t="s">
        <v>1695</v>
      </c>
      <c r="G1321" s="43">
        <v>32</v>
      </c>
      <c r="H1321" s="44">
        <v>591</v>
      </c>
      <c r="I1321" s="4" t="s">
        <v>788</v>
      </c>
      <c r="J1321" s="4" t="s">
        <v>789</v>
      </c>
      <c r="K1321" s="4" t="s">
        <v>2448</v>
      </c>
      <c r="L1321" s="48" t="str">
        <f t="shared" si="40"/>
        <v>OC1453</v>
      </c>
      <c r="M1321" s="47" t="str">
        <f t="shared" si="41"/>
        <v>PROGRAMAS DE SALUD</v>
      </c>
    </row>
    <row r="1322" spans="1:13" x14ac:dyDescent="0.25">
      <c r="A1322" s="38">
        <v>43841</v>
      </c>
      <c r="B1322" s="39" t="s">
        <v>2016</v>
      </c>
      <c r="C1322" s="45" t="s">
        <v>3682</v>
      </c>
      <c r="D1322" s="49" t="s">
        <v>428</v>
      </c>
      <c r="E1322" s="40">
        <v>5044153</v>
      </c>
      <c r="F1322" s="39" t="s">
        <v>974</v>
      </c>
      <c r="G1322" s="41">
        <v>96</v>
      </c>
      <c r="H1322" s="42">
        <v>713</v>
      </c>
      <c r="I1322" s="39" t="s">
        <v>788</v>
      </c>
      <c r="J1322" s="39" t="s">
        <v>789</v>
      </c>
      <c r="K1322" s="39" t="s">
        <v>2448</v>
      </c>
      <c r="L1322" s="47" t="str">
        <f t="shared" si="40"/>
        <v>OC4851</v>
      </c>
      <c r="M1322" s="47" t="str">
        <f t="shared" si="41"/>
        <v>PROGRAMAS DE SALUD</v>
      </c>
    </row>
    <row r="1323" spans="1:13" x14ac:dyDescent="0.25">
      <c r="A1323" s="10">
        <v>43841</v>
      </c>
      <c r="B1323" s="4" t="s">
        <v>2017</v>
      </c>
      <c r="C1323" s="46" t="s">
        <v>3683</v>
      </c>
      <c r="D1323" s="50" t="s">
        <v>428</v>
      </c>
      <c r="E1323" s="26">
        <v>5003830</v>
      </c>
      <c r="F1323" s="4" t="s">
        <v>688</v>
      </c>
      <c r="G1323" s="43">
        <v>62</v>
      </c>
      <c r="H1323" s="44">
        <v>686</v>
      </c>
      <c r="I1323" s="4" t="s">
        <v>788</v>
      </c>
      <c r="J1323" s="4" t="s">
        <v>789</v>
      </c>
      <c r="K1323" s="4" t="s">
        <v>2448</v>
      </c>
      <c r="L1323" s="48" t="str">
        <f t="shared" si="40"/>
        <v>OC8585</v>
      </c>
      <c r="M1323" s="47" t="str">
        <f t="shared" si="41"/>
        <v>PROGRAMAS DE SALUD</v>
      </c>
    </row>
    <row r="1324" spans="1:13" x14ac:dyDescent="0.25">
      <c r="A1324" s="38">
        <v>43841</v>
      </c>
      <c r="B1324" s="39" t="s">
        <v>2018</v>
      </c>
      <c r="C1324" s="45" t="s">
        <v>3684</v>
      </c>
      <c r="D1324" s="49" t="s">
        <v>428</v>
      </c>
      <c r="E1324" s="40">
        <v>5003830</v>
      </c>
      <c r="F1324" s="39" t="s">
        <v>688</v>
      </c>
      <c r="G1324" s="41">
        <v>2</v>
      </c>
      <c r="H1324" s="42">
        <v>662</v>
      </c>
      <c r="I1324" s="39" t="s">
        <v>788</v>
      </c>
      <c r="J1324" s="39" t="s">
        <v>789</v>
      </c>
      <c r="K1324" s="39" t="s">
        <v>2448</v>
      </c>
      <c r="L1324" s="47" t="str">
        <f t="shared" si="40"/>
        <v>OC1587</v>
      </c>
      <c r="M1324" s="47" t="str">
        <f t="shared" si="41"/>
        <v>PROGRAMAS DE SALUD</v>
      </c>
    </row>
    <row r="1325" spans="1:13" x14ac:dyDescent="0.25">
      <c r="A1325" s="10">
        <v>43841</v>
      </c>
      <c r="B1325" s="4" t="s">
        <v>2019</v>
      </c>
      <c r="C1325" s="46" t="s">
        <v>3685</v>
      </c>
      <c r="D1325" s="50" t="s">
        <v>428</v>
      </c>
      <c r="E1325" s="26">
        <v>5003346</v>
      </c>
      <c r="F1325" s="4" t="s">
        <v>439</v>
      </c>
      <c r="G1325" s="43">
        <v>576</v>
      </c>
      <c r="H1325" s="44">
        <v>1357</v>
      </c>
      <c r="I1325" s="4" t="s">
        <v>788</v>
      </c>
      <c r="J1325" s="4" t="s">
        <v>789</v>
      </c>
      <c r="K1325" s="4" t="s">
        <v>256</v>
      </c>
      <c r="L1325" s="48" t="str">
        <f t="shared" si="40"/>
        <v>OC1615</v>
      </c>
      <c r="M1325" s="47" t="str">
        <f t="shared" si="41"/>
        <v>PROGRAMAS DE SALUD</v>
      </c>
    </row>
    <row r="1326" spans="1:13" x14ac:dyDescent="0.25">
      <c r="A1326" s="38">
        <v>43841</v>
      </c>
      <c r="B1326" s="39" t="s">
        <v>2020</v>
      </c>
      <c r="C1326" s="45" t="s">
        <v>3686</v>
      </c>
      <c r="D1326" s="49" t="s">
        <v>428</v>
      </c>
      <c r="E1326" s="40">
        <v>5044599</v>
      </c>
      <c r="F1326" s="39" t="s">
        <v>976</v>
      </c>
      <c r="G1326" s="41">
        <v>576</v>
      </c>
      <c r="H1326" s="42">
        <v>45</v>
      </c>
      <c r="I1326" s="39" t="s">
        <v>788</v>
      </c>
      <c r="J1326" s="39" t="s">
        <v>789</v>
      </c>
      <c r="K1326" s="39" t="s">
        <v>256</v>
      </c>
      <c r="L1326" s="47" t="str">
        <f t="shared" si="40"/>
        <v>OC2549</v>
      </c>
      <c r="M1326" s="47" t="str">
        <f t="shared" si="41"/>
        <v>PROGRAMAS DE SALUD</v>
      </c>
    </row>
    <row r="1327" spans="1:13" x14ac:dyDescent="0.25">
      <c r="A1327" s="10">
        <v>43841</v>
      </c>
      <c r="B1327" s="4" t="s">
        <v>2021</v>
      </c>
      <c r="C1327" s="46" t="s">
        <v>3687</v>
      </c>
      <c r="D1327" s="50" t="s">
        <v>428</v>
      </c>
      <c r="E1327" s="26">
        <v>9007562</v>
      </c>
      <c r="F1327" s="4" t="s">
        <v>979</v>
      </c>
      <c r="G1327" s="43">
        <v>960</v>
      </c>
      <c r="H1327" s="44">
        <v>1008</v>
      </c>
      <c r="I1327" s="4" t="s">
        <v>834</v>
      </c>
      <c r="J1327" s="4" t="s">
        <v>835</v>
      </c>
      <c r="K1327" s="4" t="s">
        <v>2448</v>
      </c>
      <c r="L1327" s="48" t="str">
        <f t="shared" si="40"/>
        <v>OC3013</v>
      </c>
      <c r="M1327" s="47" t="str">
        <f t="shared" si="41"/>
        <v>PROGRAMAS DE SALUD</v>
      </c>
    </row>
    <row r="1328" spans="1:13" x14ac:dyDescent="0.25">
      <c r="A1328" s="38">
        <v>43841</v>
      </c>
      <c r="B1328" s="39" t="s">
        <v>2022</v>
      </c>
      <c r="C1328" s="45" t="s">
        <v>3688</v>
      </c>
      <c r="D1328" s="49" t="s">
        <v>428</v>
      </c>
      <c r="E1328" s="40">
        <v>5044153</v>
      </c>
      <c r="F1328" s="39" t="s">
        <v>974</v>
      </c>
      <c r="G1328" s="41">
        <v>960</v>
      </c>
      <c r="H1328" s="42">
        <v>1043</v>
      </c>
      <c r="I1328" s="39" t="s">
        <v>834</v>
      </c>
      <c r="J1328" s="39" t="s">
        <v>835</v>
      </c>
      <c r="K1328" s="39" t="s">
        <v>2447</v>
      </c>
      <c r="L1328" s="47" t="str">
        <f t="shared" si="40"/>
        <v>OC7806</v>
      </c>
      <c r="M1328" s="47" t="str">
        <f t="shared" si="41"/>
        <v>PROGRAMAS DE SALUD</v>
      </c>
    </row>
    <row r="1329" spans="1:13" x14ac:dyDescent="0.25">
      <c r="A1329" s="10">
        <v>43841</v>
      </c>
      <c r="B1329" s="4" t="s">
        <v>2023</v>
      </c>
      <c r="C1329" s="46" t="s">
        <v>3689</v>
      </c>
      <c r="D1329" s="50" t="s">
        <v>428</v>
      </c>
      <c r="E1329" s="26">
        <v>5066477</v>
      </c>
      <c r="F1329" s="4" t="s">
        <v>1238</v>
      </c>
      <c r="G1329" s="43">
        <v>4320</v>
      </c>
      <c r="H1329" s="44">
        <v>1484</v>
      </c>
      <c r="I1329" s="4" t="s">
        <v>834</v>
      </c>
      <c r="J1329" s="4" t="s">
        <v>835</v>
      </c>
      <c r="K1329" s="4" t="s">
        <v>2448</v>
      </c>
      <c r="L1329" s="48" t="str">
        <f t="shared" si="40"/>
        <v>OC2959</v>
      </c>
      <c r="M1329" s="47" t="str">
        <f t="shared" si="41"/>
        <v>PROGRAMAS DE SALUD</v>
      </c>
    </row>
    <row r="1330" spans="1:13" x14ac:dyDescent="0.25">
      <c r="A1330" s="38">
        <v>43841</v>
      </c>
      <c r="B1330" s="39" t="s">
        <v>2024</v>
      </c>
      <c r="C1330" s="45" t="s">
        <v>3690</v>
      </c>
      <c r="D1330" s="49" t="s">
        <v>428</v>
      </c>
      <c r="E1330" s="40">
        <v>5066465</v>
      </c>
      <c r="F1330" s="39" t="s">
        <v>1258</v>
      </c>
      <c r="G1330" s="41">
        <v>3168</v>
      </c>
      <c r="H1330" s="42">
        <v>623</v>
      </c>
      <c r="I1330" s="39" t="s">
        <v>834</v>
      </c>
      <c r="J1330" s="39" t="s">
        <v>835</v>
      </c>
      <c r="K1330" s="39" t="s">
        <v>256</v>
      </c>
      <c r="L1330" s="47" t="str">
        <f t="shared" si="40"/>
        <v>OC963</v>
      </c>
      <c r="M1330" s="47" t="str">
        <f t="shared" si="41"/>
        <v>PROGRAMAS DE SALUD</v>
      </c>
    </row>
    <row r="1331" spans="1:13" x14ac:dyDescent="0.25">
      <c r="A1331" s="10">
        <v>43841</v>
      </c>
      <c r="B1331" s="4" t="s">
        <v>2025</v>
      </c>
      <c r="C1331" s="46" t="s">
        <v>3691</v>
      </c>
      <c r="D1331" s="50" t="s">
        <v>428</v>
      </c>
      <c r="E1331" s="26">
        <v>5066449</v>
      </c>
      <c r="F1331" s="4" t="s">
        <v>1388</v>
      </c>
      <c r="G1331" s="43">
        <v>3744</v>
      </c>
      <c r="H1331" s="44">
        <v>405</v>
      </c>
      <c r="I1331" s="4" t="s">
        <v>834</v>
      </c>
      <c r="J1331" s="4" t="s">
        <v>835</v>
      </c>
      <c r="K1331" s="4" t="s">
        <v>2448</v>
      </c>
      <c r="L1331" s="48" t="str">
        <f t="shared" si="40"/>
        <v>OC9628</v>
      </c>
      <c r="M1331" s="47" t="str">
        <f t="shared" si="41"/>
        <v>PROGRAMAS DE SALUD</v>
      </c>
    </row>
    <row r="1332" spans="1:13" x14ac:dyDescent="0.25">
      <c r="A1332" s="38">
        <v>43841</v>
      </c>
      <c r="B1332" s="39" t="s">
        <v>2026</v>
      </c>
      <c r="C1332" s="45" t="s">
        <v>3692</v>
      </c>
      <c r="D1332" s="49" t="s">
        <v>428</v>
      </c>
      <c r="E1332" s="40">
        <v>5045878</v>
      </c>
      <c r="F1332" s="39" t="s">
        <v>1226</v>
      </c>
      <c r="G1332" s="41">
        <v>3</v>
      </c>
      <c r="H1332" s="42">
        <v>91</v>
      </c>
      <c r="I1332" s="39" t="s">
        <v>834</v>
      </c>
      <c r="J1332" s="39" t="s">
        <v>835</v>
      </c>
      <c r="K1332" s="39" t="s">
        <v>2448</v>
      </c>
      <c r="L1332" s="47" t="str">
        <f t="shared" si="40"/>
        <v>OC4576</v>
      </c>
      <c r="M1332" s="47" t="str">
        <f t="shared" si="41"/>
        <v>PROGRAMAS DE SALUD</v>
      </c>
    </row>
    <row r="1333" spans="1:13" x14ac:dyDescent="0.25">
      <c r="A1333" s="10">
        <v>43841</v>
      </c>
      <c r="B1333" s="4" t="s">
        <v>2027</v>
      </c>
      <c r="C1333" s="46" t="s">
        <v>3693</v>
      </c>
      <c r="D1333" s="50" t="s">
        <v>428</v>
      </c>
      <c r="E1333" s="26">
        <v>5045876</v>
      </c>
      <c r="F1333" s="4" t="s">
        <v>1633</v>
      </c>
      <c r="G1333" s="43">
        <v>6</v>
      </c>
      <c r="H1333" s="44">
        <v>573</v>
      </c>
      <c r="I1333" s="4" t="s">
        <v>834</v>
      </c>
      <c r="J1333" s="4" t="s">
        <v>835</v>
      </c>
      <c r="K1333" s="4" t="s">
        <v>2448</v>
      </c>
      <c r="L1333" s="48" t="str">
        <f t="shared" si="40"/>
        <v>OC8159</v>
      </c>
      <c r="M1333" s="47" t="str">
        <f t="shared" si="41"/>
        <v>PROGRAMAS DE SALUD</v>
      </c>
    </row>
    <row r="1334" spans="1:13" x14ac:dyDescent="0.25">
      <c r="A1334" s="38">
        <v>43841</v>
      </c>
      <c r="B1334" s="39" t="s">
        <v>2028</v>
      </c>
      <c r="C1334" s="45" t="s">
        <v>3694</v>
      </c>
      <c r="D1334" s="49" t="s">
        <v>428</v>
      </c>
      <c r="E1334" s="40">
        <v>5045353</v>
      </c>
      <c r="F1334" s="39" t="s">
        <v>1250</v>
      </c>
      <c r="G1334" s="41">
        <v>6720</v>
      </c>
      <c r="H1334" s="42">
        <v>1104</v>
      </c>
      <c r="I1334" s="39" t="s">
        <v>834</v>
      </c>
      <c r="J1334" s="39" t="s">
        <v>835</v>
      </c>
      <c r="K1334" s="39" t="s">
        <v>2448</v>
      </c>
      <c r="L1334" s="47" t="str">
        <f t="shared" si="40"/>
        <v>OC8706</v>
      </c>
      <c r="M1334" s="47" t="str">
        <f t="shared" si="41"/>
        <v>PROGRAMAS DE SALUD</v>
      </c>
    </row>
    <row r="1335" spans="1:13" x14ac:dyDescent="0.25">
      <c r="A1335" s="10">
        <v>43841</v>
      </c>
      <c r="B1335" s="4" t="s">
        <v>2029</v>
      </c>
      <c r="C1335" s="46" t="s">
        <v>3695</v>
      </c>
      <c r="D1335" s="50" t="s">
        <v>428</v>
      </c>
      <c r="E1335" s="26">
        <v>5045351</v>
      </c>
      <c r="F1335" s="4" t="s">
        <v>1231</v>
      </c>
      <c r="G1335" s="43">
        <v>576</v>
      </c>
      <c r="H1335" s="44">
        <v>589</v>
      </c>
      <c r="I1335" s="4" t="s">
        <v>834</v>
      </c>
      <c r="J1335" s="4" t="s">
        <v>835</v>
      </c>
      <c r="K1335" s="4" t="s">
        <v>2448</v>
      </c>
      <c r="L1335" s="48" t="str">
        <f t="shared" si="40"/>
        <v>OC6856</v>
      </c>
      <c r="M1335" s="47" t="str">
        <f t="shared" si="41"/>
        <v>PROGRAMAS DE SALUD</v>
      </c>
    </row>
    <row r="1336" spans="1:13" x14ac:dyDescent="0.25">
      <c r="A1336" s="38">
        <v>43841</v>
      </c>
      <c r="B1336" s="39" t="s">
        <v>2030</v>
      </c>
      <c r="C1336" s="45" t="s">
        <v>3696</v>
      </c>
      <c r="D1336" s="49" t="s">
        <v>428</v>
      </c>
      <c r="E1336" s="40">
        <v>5044599</v>
      </c>
      <c r="F1336" s="39" t="s">
        <v>976</v>
      </c>
      <c r="G1336" s="41">
        <v>672</v>
      </c>
      <c r="H1336" s="42">
        <v>860</v>
      </c>
      <c r="I1336" s="39" t="s">
        <v>834</v>
      </c>
      <c r="J1336" s="39" t="s">
        <v>835</v>
      </c>
      <c r="K1336" s="39" t="s">
        <v>2448</v>
      </c>
      <c r="L1336" s="47" t="str">
        <f t="shared" si="40"/>
        <v>OC5747</v>
      </c>
      <c r="M1336" s="47" t="str">
        <f t="shared" si="41"/>
        <v>PROGRAMAS DE SALUD</v>
      </c>
    </row>
    <row r="1337" spans="1:13" x14ac:dyDescent="0.25">
      <c r="A1337" s="10">
        <v>43841</v>
      </c>
      <c r="B1337" s="4" t="s">
        <v>2031</v>
      </c>
      <c r="C1337" s="46" t="s">
        <v>3697</v>
      </c>
      <c r="D1337" s="50" t="s">
        <v>428</v>
      </c>
      <c r="E1337" s="26">
        <v>5044140</v>
      </c>
      <c r="F1337" s="4" t="s">
        <v>1254</v>
      </c>
      <c r="G1337" s="43">
        <v>7200</v>
      </c>
      <c r="H1337" s="44">
        <v>1498</v>
      </c>
      <c r="I1337" s="4" t="s">
        <v>834</v>
      </c>
      <c r="J1337" s="4" t="s">
        <v>835</v>
      </c>
      <c r="K1337" s="4" t="s">
        <v>2447</v>
      </c>
      <c r="L1337" s="48" t="str">
        <f t="shared" si="40"/>
        <v>OC8109</v>
      </c>
      <c r="M1337" s="47" t="str">
        <f t="shared" si="41"/>
        <v>PROGRAMAS DE SALUD</v>
      </c>
    </row>
    <row r="1338" spans="1:13" x14ac:dyDescent="0.25">
      <c r="A1338" s="38">
        <v>43841</v>
      </c>
      <c r="B1338" s="39" t="s">
        <v>2032</v>
      </c>
      <c r="C1338" s="45" t="s">
        <v>3698</v>
      </c>
      <c r="D1338" s="49" t="s">
        <v>428</v>
      </c>
      <c r="E1338" s="40">
        <v>5042029</v>
      </c>
      <c r="F1338" s="39" t="s">
        <v>1723</v>
      </c>
      <c r="G1338" s="41">
        <v>58</v>
      </c>
      <c r="H1338" s="42">
        <v>270</v>
      </c>
      <c r="I1338" s="39" t="s">
        <v>834</v>
      </c>
      <c r="J1338" s="39" t="s">
        <v>835</v>
      </c>
      <c r="K1338" s="39" t="s">
        <v>2448</v>
      </c>
      <c r="L1338" s="47" t="str">
        <f t="shared" si="40"/>
        <v>OC4259</v>
      </c>
      <c r="M1338" s="47" t="str">
        <f t="shared" si="41"/>
        <v>PROGRAMAS DE SALUD</v>
      </c>
    </row>
    <row r="1339" spans="1:13" x14ac:dyDescent="0.25">
      <c r="A1339" s="10">
        <v>43841</v>
      </c>
      <c r="B1339" s="4" t="s">
        <v>2033</v>
      </c>
      <c r="C1339" s="46" t="s">
        <v>3699</v>
      </c>
      <c r="D1339" s="50" t="s">
        <v>428</v>
      </c>
      <c r="E1339" s="26">
        <v>5042029</v>
      </c>
      <c r="F1339" s="4" t="s">
        <v>1723</v>
      </c>
      <c r="G1339" s="43">
        <v>6</v>
      </c>
      <c r="H1339" s="44">
        <v>796</v>
      </c>
      <c r="I1339" s="4" t="s">
        <v>834</v>
      </c>
      <c r="J1339" s="4" t="s">
        <v>835</v>
      </c>
      <c r="K1339" s="4" t="s">
        <v>256</v>
      </c>
      <c r="L1339" s="48" t="str">
        <f t="shared" si="40"/>
        <v>OC4872</v>
      </c>
      <c r="M1339" s="47" t="str">
        <f t="shared" si="41"/>
        <v>PROGRAMAS DE SALUD</v>
      </c>
    </row>
    <row r="1340" spans="1:13" x14ac:dyDescent="0.25">
      <c r="A1340" s="38">
        <v>43841</v>
      </c>
      <c r="B1340" s="39" t="s">
        <v>2034</v>
      </c>
      <c r="C1340" s="45" t="s">
        <v>3700</v>
      </c>
      <c r="D1340" s="49" t="s">
        <v>428</v>
      </c>
      <c r="E1340" s="40">
        <v>5006841</v>
      </c>
      <c r="F1340" s="39" t="s">
        <v>1264</v>
      </c>
      <c r="G1340" s="41">
        <v>1120</v>
      </c>
      <c r="H1340" s="42">
        <v>961</v>
      </c>
      <c r="I1340" s="39" t="s">
        <v>834</v>
      </c>
      <c r="J1340" s="39" t="s">
        <v>835</v>
      </c>
      <c r="K1340" s="39" t="s">
        <v>2448</v>
      </c>
      <c r="L1340" s="47" t="str">
        <f t="shared" si="40"/>
        <v>OC7824</v>
      </c>
      <c r="M1340" s="47" t="str">
        <f t="shared" si="41"/>
        <v>PROGRAMAS DE SALUD</v>
      </c>
    </row>
    <row r="1341" spans="1:13" x14ac:dyDescent="0.25">
      <c r="A1341" s="10">
        <v>43841</v>
      </c>
      <c r="B1341" s="4" t="s">
        <v>2035</v>
      </c>
      <c r="C1341" s="46" t="s">
        <v>3701</v>
      </c>
      <c r="D1341" s="50" t="s">
        <v>428</v>
      </c>
      <c r="E1341" s="26">
        <v>5005374</v>
      </c>
      <c r="F1341" s="4" t="s">
        <v>1624</v>
      </c>
      <c r="G1341" s="43">
        <v>10</v>
      </c>
      <c r="H1341" s="44">
        <v>687</v>
      </c>
      <c r="I1341" s="4" t="s">
        <v>834</v>
      </c>
      <c r="J1341" s="4" t="s">
        <v>835</v>
      </c>
      <c r="K1341" s="4" t="s">
        <v>2447</v>
      </c>
      <c r="L1341" s="48" t="str">
        <f t="shared" si="40"/>
        <v>OC3475</v>
      </c>
      <c r="M1341" s="47" t="str">
        <f t="shared" si="41"/>
        <v>PROGRAMAS DE SALUD</v>
      </c>
    </row>
    <row r="1342" spans="1:13" x14ac:dyDescent="0.25">
      <c r="A1342" s="38">
        <v>43841</v>
      </c>
      <c r="B1342" s="39" t="s">
        <v>2036</v>
      </c>
      <c r="C1342" s="45" t="s">
        <v>3288</v>
      </c>
      <c r="D1342" s="49" t="s">
        <v>428</v>
      </c>
      <c r="E1342" s="40">
        <v>5004617</v>
      </c>
      <c r="F1342" s="39" t="s">
        <v>435</v>
      </c>
      <c r="G1342" s="41">
        <v>3648</v>
      </c>
      <c r="H1342" s="42">
        <v>424</v>
      </c>
      <c r="I1342" s="39" t="s">
        <v>834</v>
      </c>
      <c r="J1342" s="39" t="s">
        <v>835</v>
      </c>
      <c r="K1342" s="39" t="s">
        <v>2448</v>
      </c>
      <c r="L1342" s="47" t="str">
        <f t="shared" si="40"/>
        <v>OC3819</v>
      </c>
      <c r="M1342" s="47" t="str">
        <f t="shared" si="41"/>
        <v>PROGRAMAS DE SALUD</v>
      </c>
    </row>
    <row r="1343" spans="1:13" x14ac:dyDescent="0.25">
      <c r="A1343" s="10">
        <v>43841</v>
      </c>
      <c r="B1343" s="4" t="s">
        <v>2037</v>
      </c>
      <c r="C1343" s="46" t="s">
        <v>3165</v>
      </c>
      <c r="D1343" s="50" t="s">
        <v>428</v>
      </c>
      <c r="E1343" s="26">
        <v>5006173</v>
      </c>
      <c r="F1343" s="4" t="s">
        <v>1464</v>
      </c>
      <c r="G1343" s="43">
        <v>8</v>
      </c>
      <c r="H1343" s="44">
        <v>21</v>
      </c>
      <c r="I1343" s="4" t="s">
        <v>834</v>
      </c>
      <c r="J1343" s="4" t="s">
        <v>835</v>
      </c>
      <c r="K1343" s="4" t="s">
        <v>2448</v>
      </c>
      <c r="L1343" s="48" t="str">
        <f t="shared" si="40"/>
        <v>OC6834</v>
      </c>
      <c r="M1343" s="47" t="str">
        <f t="shared" si="41"/>
        <v>PROGRAMAS DE SALUD</v>
      </c>
    </row>
    <row r="1344" spans="1:13" x14ac:dyDescent="0.25">
      <c r="A1344" s="38">
        <v>43841</v>
      </c>
      <c r="B1344" s="39" t="s">
        <v>2038</v>
      </c>
      <c r="C1344" s="45" t="s">
        <v>3702</v>
      </c>
      <c r="D1344" s="49" t="s">
        <v>428</v>
      </c>
      <c r="E1344" s="40">
        <v>5004558</v>
      </c>
      <c r="F1344" s="39" t="s">
        <v>1273</v>
      </c>
      <c r="G1344" s="41">
        <v>288</v>
      </c>
      <c r="H1344" s="42">
        <v>1057</v>
      </c>
      <c r="I1344" s="39" t="s">
        <v>834</v>
      </c>
      <c r="J1344" s="39" t="s">
        <v>835</v>
      </c>
      <c r="K1344" s="39" t="s">
        <v>256</v>
      </c>
      <c r="L1344" s="47" t="str">
        <f t="shared" si="40"/>
        <v>OC9316</v>
      </c>
      <c r="M1344" s="47" t="str">
        <f t="shared" si="41"/>
        <v>PROGRAMAS DE SALUD</v>
      </c>
    </row>
    <row r="1345" spans="1:13" x14ac:dyDescent="0.25">
      <c r="A1345" s="10">
        <v>43841</v>
      </c>
      <c r="B1345" s="4" t="s">
        <v>2039</v>
      </c>
      <c r="C1345" s="46" t="s">
        <v>3626</v>
      </c>
      <c r="D1345" s="50" t="s">
        <v>428</v>
      </c>
      <c r="E1345" s="26">
        <v>5004530</v>
      </c>
      <c r="F1345" s="4" t="s">
        <v>1681</v>
      </c>
      <c r="G1345" s="43">
        <v>576</v>
      </c>
      <c r="H1345" s="44">
        <v>943</v>
      </c>
      <c r="I1345" s="4" t="s">
        <v>834</v>
      </c>
      <c r="J1345" s="4" t="s">
        <v>835</v>
      </c>
      <c r="K1345" s="4" t="s">
        <v>2447</v>
      </c>
      <c r="L1345" s="48" t="str">
        <f t="shared" si="40"/>
        <v>OC9820</v>
      </c>
      <c r="M1345" s="47" t="str">
        <f t="shared" si="41"/>
        <v>PROGRAMAS DE SALUD</v>
      </c>
    </row>
    <row r="1346" spans="1:13" x14ac:dyDescent="0.25">
      <c r="A1346" s="38">
        <v>43841</v>
      </c>
      <c r="B1346" s="39" t="s">
        <v>2040</v>
      </c>
      <c r="C1346" s="45" t="s">
        <v>3703</v>
      </c>
      <c r="D1346" s="49" t="s">
        <v>428</v>
      </c>
      <c r="E1346" s="40">
        <v>5003830</v>
      </c>
      <c r="F1346" s="39" t="s">
        <v>688</v>
      </c>
      <c r="G1346" s="41">
        <v>192</v>
      </c>
      <c r="H1346" s="42">
        <v>1138</v>
      </c>
      <c r="I1346" s="39" t="s">
        <v>834</v>
      </c>
      <c r="J1346" s="39" t="s">
        <v>835</v>
      </c>
      <c r="K1346" s="39" t="s">
        <v>2448</v>
      </c>
      <c r="L1346" s="47" t="str">
        <f t="shared" si="40"/>
        <v>OC5615</v>
      </c>
      <c r="M1346" s="47" t="str">
        <f t="shared" si="41"/>
        <v>PROGRAMAS DE SALUD</v>
      </c>
    </row>
    <row r="1347" spans="1:13" x14ac:dyDescent="0.25">
      <c r="A1347" s="10">
        <v>43841</v>
      </c>
      <c r="B1347" s="4" t="s">
        <v>2041</v>
      </c>
      <c r="C1347" s="46" t="s">
        <v>3704</v>
      </c>
      <c r="D1347" s="50" t="s">
        <v>428</v>
      </c>
      <c r="E1347" s="26">
        <v>5066449</v>
      </c>
      <c r="F1347" s="4" t="s">
        <v>1388</v>
      </c>
      <c r="G1347" s="43">
        <v>4464</v>
      </c>
      <c r="H1347" s="44">
        <v>116</v>
      </c>
      <c r="I1347" s="4" t="s">
        <v>728</v>
      </c>
      <c r="J1347" s="4" t="s">
        <v>729</v>
      </c>
      <c r="K1347" s="4" t="s">
        <v>2447</v>
      </c>
      <c r="L1347" s="48" t="str">
        <f t="shared" si="40"/>
        <v>OC8369</v>
      </c>
      <c r="M1347" s="47" t="str">
        <f t="shared" si="41"/>
        <v>PROGRAMAS DE SALUD</v>
      </c>
    </row>
    <row r="1348" spans="1:13" x14ac:dyDescent="0.25">
      <c r="A1348" s="38">
        <v>43841</v>
      </c>
      <c r="B1348" s="39" t="s">
        <v>2042</v>
      </c>
      <c r="C1348" s="45" t="s">
        <v>3705</v>
      </c>
      <c r="D1348" s="49" t="s">
        <v>428</v>
      </c>
      <c r="E1348" s="40">
        <v>5003959</v>
      </c>
      <c r="F1348" s="39" t="s">
        <v>1275</v>
      </c>
      <c r="G1348" s="41">
        <v>32</v>
      </c>
      <c r="H1348" s="42">
        <v>889</v>
      </c>
      <c r="I1348" s="39" t="s">
        <v>728</v>
      </c>
      <c r="J1348" s="39" t="s">
        <v>729</v>
      </c>
      <c r="K1348" s="39" t="s">
        <v>2448</v>
      </c>
      <c r="L1348" s="47" t="str">
        <f t="shared" si="40"/>
        <v>OC7208</v>
      </c>
      <c r="M1348" s="47" t="str">
        <f t="shared" si="41"/>
        <v>PROGRAMAS DE SALUD</v>
      </c>
    </row>
    <row r="1349" spans="1:13" x14ac:dyDescent="0.25">
      <c r="A1349" s="10">
        <v>43841</v>
      </c>
      <c r="B1349" s="4" t="s">
        <v>2043</v>
      </c>
      <c r="C1349" s="46" t="s">
        <v>3706</v>
      </c>
      <c r="D1349" s="50" t="s">
        <v>428</v>
      </c>
      <c r="E1349" s="26">
        <v>5004617</v>
      </c>
      <c r="F1349" s="4" t="s">
        <v>435</v>
      </c>
      <c r="G1349" s="43">
        <v>6720</v>
      </c>
      <c r="H1349" s="44">
        <v>779</v>
      </c>
      <c r="I1349" s="4" t="s">
        <v>728</v>
      </c>
      <c r="J1349" s="4" t="s">
        <v>729</v>
      </c>
      <c r="K1349" s="4" t="s">
        <v>2448</v>
      </c>
      <c r="L1349" s="48" t="str">
        <f t="shared" si="40"/>
        <v>OC6819</v>
      </c>
      <c r="M1349" s="47" t="str">
        <f t="shared" si="41"/>
        <v>PROGRAMAS DE SALUD</v>
      </c>
    </row>
    <row r="1350" spans="1:13" x14ac:dyDescent="0.25">
      <c r="A1350" s="38">
        <v>43841</v>
      </c>
      <c r="B1350" s="39" t="s">
        <v>2044</v>
      </c>
      <c r="C1350" s="45" t="s">
        <v>3145</v>
      </c>
      <c r="D1350" s="49" t="s">
        <v>428</v>
      </c>
      <c r="E1350" s="40">
        <v>5005374</v>
      </c>
      <c r="F1350" s="39" t="s">
        <v>1624</v>
      </c>
      <c r="G1350" s="41">
        <v>32</v>
      </c>
      <c r="H1350" s="42">
        <v>1147</v>
      </c>
      <c r="I1350" s="39" t="s">
        <v>728</v>
      </c>
      <c r="J1350" s="39" t="s">
        <v>729</v>
      </c>
      <c r="K1350" s="39" t="s">
        <v>2447</v>
      </c>
      <c r="L1350" s="47" t="str">
        <f t="shared" si="40"/>
        <v>OC5404</v>
      </c>
      <c r="M1350" s="47" t="str">
        <f t="shared" si="41"/>
        <v>PROGRAMAS DE SALUD</v>
      </c>
    </row>
    <row r="1351" spans="1:13" x14ac:dyDescent="0.25">
      <c r="A1351" s="10">
        <v>43841</v>
      </c>
      <c r="B1351" s="4" t="s">
        <v>2045</v>
      </c>
      <c r="C1351" s="46" t="s">
        <v>3707</v>
      </c>
      <c r="D1351" s="50" t="s">
        <v>428</v>
      </c>
      <c r="E1351" s="26">
        <v>5005621</v>
      </c>
      <c r="F1351" s="4" t="s">
        <v>1268</v>
      </c>
      <c r="G1351" s="43">
        <v>128</v>
      </c>
      <c r="H1351" s="44">
        <v>1406</v>
      </c>
      <c r="I1351" s="4" t="s">
        <v>728</v>
      </c>
      <c r="J1351" s="4" t="s">
        <v>729</v>
      </c>
      <c r="K1351" s="4" t="s">
        <v>2448</v>
      </c>
      <c r="L1351" s="48" t="str">
        <f t="shared" si="40"/>
        <v>OC8700</v>
      </c>
      <c r="M1351" s="47" t="str">
        <f t="shared" si="41"/>
        <v>PROGRAMAS DE SALUD</v>
      </c>
    </row>
    <row r="1352" spans="1:13" x14ac:dyDescent="0.25">
      <c r="A1352" s="38">
        <v>43841</v>
      </c>
      <c r="B1352" s="39" t="s">
        <v>2046</v>
      </c>
      <c r="C1352" s="45" t="s">
        <v>3096</v>
      </c>
      <c r="D1352" s="49" t="s">
        <v>428</v>
      </c>
      <c r="E1352" s="40">
        <v>5005621</v>
      </c>
      <c r="F1352" s="39" t="s">
        <v>1268</v>
      </c>
      <c r="G1352" s="41">
        <v>352</v>
      </c>
      <c r="H1352" s="42">
        <v>727</v>
      </c>
      <c r="I1352" s="39" t="s">
        <v>728</v>
      </c>
      <c r="J1352" s="39" t="s">
        <v>729</v>
      </c>
      <c r="K1352" s="39" t="s">
        <v>2447</v>
      </c>
      <c r="L1352" s="47" t="str">
        <f t="shared" si="40"/>
        <v>OC4703</v>
      </c>
      <c r="M1352" s="47" t="str">
        <f t="shared" si="41"/>
        <v>PROGRAMAS DE SALUD</v>
      </c>
    </row>
    <row r="1353" spans="1:13" x14ac:dyDescent="0.25">
      <c r="A1353" s="10">
        <v>43841</v>
      </c>
      <c r="B1353" s="4" t="s">
        <v>2047</v>
      </c>
      <c r="C1353" s="46" t="s">
        <v>3708</v>
      </c>
      <c r="D1353" s="50" t="s">
        <v>428</v>
      </c>
      <c r="E1353" s="26">
        <v>5006840</v>
      </c>
      <c r="F1353" s="4" t="s">
        <v>1748</v>
      </c>
      <c r="G1353" s="43">
        <v>160</v>
      </c>
      <c r="H1353" s="44">
        <v>504</v>
      </c>
      <c r="I1353" s="4" t="s">
        <v>728</v>
      </c>
      <c r="J1353" s="4" t="s">
        <v>729</v>
      </c>
      <c r="K1353" s="4" t="s">
        <v>2448</v>
      </c>
      <c r="L1353" s="48" t="str">
        <f t="shared" si="40"/>
        <v>OC1012</v>
      </c>
      <c r="M1353" s="47" t="str">
        <f t="shared" si="41"/>
        <v>PROGRAMAS DE SALUD</v>
      </c>
    </row>
    <row r="1354" spans="1:13" x14ac:dyDescent="0.25">
      <c r="A1354" s="38">
        <v>43841</v>
      </c>
      <c r="B1354" s="39" t="s">
        <v>2048</v>
      </c>
      <c r="C1354" s="45" t="s">
        <v>3709</v>
      </c>
      <c r="D1354" s="49" t="s">
        <v>428</v>
      </c>
      <c r="E1354" s="40">
        <v>5044140</v>
      </c>
      <c r="F1354" s="39" t="s">
        <v>1254</v>
      </c>
      <c r="G1354" s="41">
        <v>4800</v>
      </c>
      <c r="H1354" s="42">
        <v>692</v>
      </c>
      <c r="I1354" s="39" t="s">
        <v>728</v>
      </c>
      <c r="J1354" s="39" t="s">
        <v>729</v>
      </c>
      <c r="K1354" s="39" t="s">
        <v>2448</v>
      </c>
      <c r="L1354" s="47" t="str">
        <f t="shared" si="40"/>
        <v>OC4331</v>
      </c>
      <c r="M1354" s="47" t="str">
        <f t="shared" si="41"/>
        <v>PROGRAMAS DE SALUD</v>
      </c>
    </row>
    <row r="1355" spans="1:13" x14ac:dyDescent="0.25">
      <c r="A1355" s="10">
        <v>43841</v>
      </c>
      <c r="B1355" s="4" t="s">
        <v>2049</v>
      </c>
      <c r="C1355" s="46" t="s">
        <v>3710</v>
      </c>
      <c r="D1355" s="50" t="s">
        <v>428</v>
      </c>
      <c r="E1355" s="26">
        <v>5003830</v>
      </c>
      <c r="F1355" s="4" t="s">
        <v>688</v>
      </c>
      <c r="G1355" s="43">
        <v>112</v>
      </c>
      <c r="H1355" s="44">
        <v>954</v>
      </c>
      <c r="I1355" s="4" t="s">
        <v>728</v>
      </c>
      <c r="J1355" s="4" t="s">
        <v>729</v>
      </c>
      <c r="K1355" s="4" t="s">
        <v>2448</v>
      </c>
      <c r="L1355" s="48" t="str">
        <f t="shared" ref="L1355:M1418" si="42">LEFT(C1355,FIND("-",C1355,1)-1)</f>
        <v>OC9794</v>
      </c>
      <c r="M1355" s="47" t="str">
        <f t="shared" ref="M1355:M1418" si="43">IF(LEFT(D1355,1)="H","HOSPITALES GENERALES","PROGRAMAS DE SALUD")</f>
        <v>PROGRAMAS DE SALUD</v>
      </c>
    </row>
    <row r="1356" spans="1:13" x14ac:dyDescent="0.25">
      <c r="A1356" s="38">
        <v>43841</v>
      </c>
      <c r="B1356" s="39" t="s">
        <v>2045</v>
      </c>
      <c r="C1356" s="45" t="s">
        <v>3711</v>
      </c>
      <c r="D1356" s="49" t="s">
        <v>428</v>
      </c>
      <c r="E1356" s="40">
        <v>5044599</v>
      </c>
      <c r="F1356" s="39" t="s">
        <v>976</v>
      </c>
      <c r="G1356" s="41">
        <v>960</v>
      </c>
      <c r="H1356" s="42">
        <v>207</v>
      </c>
      <c r="I1356" s="39" t="s">
        <v>728</v>
      </c>
      <c r="J1356" s="39" t="s">
        <v>729</v>
      </c>
      <c r="K1356" s="39" t="s">
        <v>2448</v>
      </c>
      <c r="L1356" s="47" t="str">
        <f t="shared" si="42"/>
        <v>OC1040</v>
      </c>
      <c r="M1356" s="47" t="str">
        <f t="shared" si="43"/>
        <v>PROGRAMAS DE SALUD</v>
      </c>
    </row>
    <row r="1357" spans="1:13" x14ac:dyDescent="0.25">
      <c r="A1357" s="10">
        <v>43841</v>
      </c>
      <c r="B1357" s="4" t="s">
        <v>2050</v>
      </c>
      <c r="C1357" s="46" t="s">
        <v>3659</v>
      </c>
      <c r="D1357" s="50" t="s">
        <v>428</v>
      </c>
      <c r="E1357" s="26">
        <v>5003830</v>
      </c>
      <c r="F1357" s="4" t="s">
        <v>688</v>
      </c>
      <c r="G1357" s="43">
        <v>80</v>
      </c>
      <c r="H1357" s="44">
        <v>1405</v>
      </c>
      <c r="I1357" s="4" t="s">
        <v>728</v>
      </c>
      <c r="J1357" s="4" t="s">
        <v>729</v>
      </c>
      <c r="K1357" s="4" t="s">
        <v>2448</v>
      </c>
      <c r="L1357" s="48" t="str">
        <f t="shared" si="42"/>
        <v>OC5376</v>
      </c>
      <c r="M1357" s="47" t="str">
        <f t="shared" si="43"/>
        <v>PROGRAMAS DE SALUD</v>
      </c>
    </row>
    <row r="1358" spans="1:13" x14ac:dyDescent="0.25">
      <c r="A1358" s="38">
        <v>43841</v>
      </c>
      <c r="B1358" s="39" t="s">
        <v>2051</v>
      </c>
      <c r="C1358" s="45" t="s">
        <v>3712</v>
      </c>
      <c r="D1358" s="49" t="s">
        <v>428</v>
      </c>
      <c r="E1358" s="40">
        <v>5066465</v>
      </c>
      <c r="F1358" s="39" t="s">
        <v>1258</v>
      </c>
      <c r="G1358" s="41">
        <v>2880</v>
      </c>
      <c r="H1358" s="42">
        <v>154</v>
      </c>
      <c r="I1358" s="39" t="s">
        <v>728</v>
      </c>
      <c r="J1358" s="39" t="s">
        <v>729</v>
      </c>
      <c r="K1358" s="39" t="s">
        <v>256</v>
      </c>
      <c r="L1358" s="47" t="str">
        <f t="shared" si="42"/>
        <v>OC502</v>
      </c>
      <c r="M1358" s="47" t="str">
        <f t="shared" si="43"/>
        <v>PROGRAMAS DE SALUD</v>
      </c>
    </row>
    <row r="1359" spans="1:13" x14ac:dyDescent="0.25">
      <c r="A1359" s="10">
        <v>43841</v>
      </c>
      <c r="B1359" s="4" t="s">
        <v>2052</v>
      </c>
      <c r="C1359" s="46" t="s">
        <v>3713</v>
      </c>
      <c r="D1359" s="50" t="s">
        <v>428</v>
      </c>
      <c r="E1359" s="26">
        <v>5066477</v>
      </c>
      <c r="F1359" s="4" t="s">
        <v>1238</v>
      </c>
      <c r="G1359" s="43">
        <v>1728</v>
      </c>
      <c r="H1359" s="44">
        <v>326</v>
      </c>
      <c r="I1359" s="4" t="s">
        <v>728</v>
      </c>
      <c r="J1359" s="4" t="s">
        <v>729</v>
      </c>
      <c r="K1359" s="4" t="s">
        <v>2448</v>
      </c>
      <c r="L1359" s="48" t="str">
        <f t="shared" si="42"/>
        <v>OC29</v>
      </c>
      <c r="M1359" s="47" t="str">
        <f t="shared" si="43"/>
        <v>PROGRAMAS DE SALUD</v>
      </c>
    </row>
    <row r="1360" spans="1:13" x14ac:dyDescent="0.25">
      <c r="A1360" s="38">
        <v>43841</v>
      </c>
      <c r="B1360" s="39" t="s">
        <v>2053</v>
      </c>
      <c r="C1360" s="45" t="s">
        <v>3714</v>
      </c>
      <c r="D1360" s="49" t="s">
        <v>428</v>
      </c>
      <c r="E1360" s="40">
        <v>5044153</v>
      </c>
      <c r="F1360" s="39" t="s">
        <v>974</v>
      </c>
      <c r="G1360" s="41">
        <v>800</v>
      </c>
      <c r="H1360" s="42">
        <v>138</v>
      </c>
      <c r="I1360" s="39" t="s">
        <v>728</v>
      </c>
      <c r="J1360" s="39" t="s">
        <v>729</v>
      </c>
      <c r="K1360" s="39" t="s">
        <v>2448</v>
      </c>
      <c r="L1360" s="47" t="str">
        <f t="shared" si="42"/>
        <v>OC6453</v>
      </c>
      <c r="M1360" s="47" t="str">
        <f t="shared" si="43"/>
        <v>PROGRAMAS DE SALUD</v>
      </c>
    </row>
    <row r="1361" spans="1:13" x14ac:dyDescent="0.25">
      <c r="A1361" s="10">
        <v>43841</v>
      </c>
      <c r="B1361" s="4" t="s">
        <v>2054</v>
      </c>
      <c r="C1361" s="46" t="s">
        <v>3278</v>
      </c>
      <c r="D1361" s="50" t="s">
        <v>428</v>
      </c>
      <c r="E1361" s="26">
        <v>5003116</v>
      </c>
      <c r="F1361" s="4" t="s">
        <v>1229</v>
      </c>
      <c r="G1361" s="43">
        <v>160</v>
      </c>
      <c r="H1361" s="44">
        <v>344</v>
      </c>
      <c r="I1361" s="4" t="s">
        <v>728</v>
      </c>
      <c r="J1361" s="4" t="s">
        <v>729</v>
      </c>
      <c r="K1361" s="4" t="s">
        <v>2447</v>
      </c>
      <c r="L1361" s="48" t="str">
        <f t="shared" si="42"/>
        <v>OC6317</v>
      </c>
      <c r="M1361" s="47" t="str">
        <f t="shared" si="43"/>
        <v>PROGRAMAS DE SALUD</v>
      </c>
    </row>
    <row r="1362" spans="1:13" x14ac:dyDescent="0.25">
      <c r="A1362" s="38">
        <v>43841</v>
      </c>
      <c r="B1362" s="39" t="s">
        <v>2055</v>
      </c>
      <c r="C1362" s="45" t="s">
        <v>3715</v>
      </c>
      <c r="D1362" s="49" t="s">
        <v>428</v>
      </c>
      <c r="E1362" s="40">
        <v>5002797</v>
      </c>
      <c r="F1362" s="39" t="s">
        <v>2056</v>
      </c>
      <c r="G1362" s="41">
        <v>320</v>
      </c>
      <c r="H1362" s="42">
        <v>1191</v>
      </c>
      <c r="I1362" s="39" t="s">
        <v>728</v>
      </c>
      <c r="J1362" s="39" t="s">
        <v>729</v>
      </c>
      <c r="K1362" s="39" t="s">
        <v>2448</v>
      </c>
      <c r="L1362" s="47" t="str">
        <f t="shared" si="42"/>
        <v>OC4338</v>
      </c>
      <c r="M1362" s="47" t="str">
        <f t="shared" si="43"/>
        <v>PROGRAMAS DE SALUD</v>
      </c>
    </row>
    <row r="1363" spans="1:13" x14ac:dyDescent="0.25">
      <c r="A1363" s="10">
        <v>43841</v>
      </c>
      <c r="B1363" s="4" t="s">
        <v>2057</v>
      </c>
      <c r="C1363" s="46" t="s">
        <v>3716</v>
      </c>
      <c r="D1363" s="50" t="s">
        <v>428</v>
      </c>
      <c r="E1363" s="26">
        <v>5003827</v>
      </c>
      <c r="F1363" s="4" t="s">
        <v>690</v>
      </c>
      <c r="G1363" s="43">
        <v>480</v>
      </c>
      <c r="H1363" s="44">
        <v>1329</v>
      </c>
      <c r="I1363" s="4" t="s">
        <v>728</v>
      </c>
      <c r="J1363" s="4" t="s">
        <v>729</v>
      </c>
      <c r="K1363" s="4" t="s">
        <v>256</v>
      </c>
      <c r="L1363" s="48" t="str">
        <f t="shared" si="42"/>
        <v>OC3267</v>
      </c>
      <c r="M1363" s="47" t="str">
        <f t="shared" si="43"/>
        <v>PROGRAMAS DE SALUD</v>
      </c>
    </row>
    <row r="1364" spans="1:13" x14ac:dyDescent="0.25">
      <c r="A1364" s="38">
        <v>43841</v>
      </c>
      <c r="B1364" s="39" t="s">
        <v>2058</v>
      </c>
      <c r="C1364" s="45" t="s">
        <v>2999</v>
      </c>
      <c r="D1364" s="49" t="s">
        <v>428</v>
      </c>
      <c r="E1364" s="40">
        <v>5042815</v>
      </c>
      <c r="F1364" s="39" t="s">
        <v>1245</v>
      </c>
      <c r="G1364" s="41">
        <v>422</v>
      </c>
      <c r="H1364" s="42">
        <v>234</v>
      </c>
      <c r="I1364" s="39" t="s">
        <v>728</v>
      </c>
      <c r="J1364" s="39" t="s">
        <v>729</v>
      </c>
      <c r="K1364" s="39" t="s">
        <v>256</v>
      </c>
      <c r="L1364" s="47" t="str">
        <f t="shared" si="42"/>
        <v>OC594</v>
      </c>
      <c r="M1364" s="47" t="str">
        <f t="shared" si="43"/>
        <v>PROGRAMAS DE SALUD</v>
      </c>
    </row>
    <row r="1365" spans="1:13" x14ac:dyDescent="0.25">
      <c r="A1365" s="10">
        <v>43841</v>
      </c>
      <c r="B1365" s="4" t="s">
        <v>2059</v>
      </c>
      <c r="C1365" s="46" t="s">
        <v>3717</v>
      </c>
      <c r="D1365" s="50" t="s">
        <v>428</v>
      </c>
      <c r="E1365" s="26">
        <v>5045353</v>
      </c>
      <c r="F1365" s="4" t="s">
        <v>1250</v>
      </c>
      <c r="G1365" s="43">
        <v>4800</v>
      </c>
      <c r="H1365" s="44">
        <v>897</v>
      </c>
      <c r="I1365" s="4" t="s">
        <v>728</v>
      </c>
      <c r="J1365" s="4" t="s">
        <v>729</v>
      </c>
      <c r="K1365" s="4" t="s">
        <v>2448</v>
      </c>
      <c r="L1365" s="48" t="str">
        <f t="shared" si="42"/>
        <v>OC2207</v>
      </c>
      <c r="M1365" s="47" t="str">
        <f t="shared" si="43"/>
        <v>PROGRAMAS DE SALUD</v>
      </c>
    </row>
    <row r="1366" spans="1:13" x14ac:dyDescent="0.25">
      <c r="A1366" s="38">
        <v>43841</v>
      </c>
      <c r="B1366" s="39" t="s">
        <v>2060</v>
      </c>
      <c r="C1366" s="45" t="s">
        <v>3718</v>
      </c>
      <c r="D1366" s="49" t="s">
        <v>428</v>
      </c>
      <c r="E1366" s="40">
        <v>9007562</v>
      </c>
      <c r="F1366" s="39" t="s">
        <v>979</v>
      </c>
      <c r="G1366" s="41">
        <v>6816</v>
      </c>
      <c r="H1366" s="42">
        <v>69</v>
      </c>
      <c r="I1366" s="39" t="s">
        <v>728</v>
      </c>
      <c r="J1366" s="39" t="s">
        <v>729</v>
      </c>
      <c r="K1366" s="39" t="s">
        <v>2448</v>
      </c>
      <c r="L1366" s="47" t="str">
        <f t="shared" si="42"/>
        <v>OC2083</v>
      </c>
      <c r="M1366" s="47" t="str">
        <f t="shared" si="43"/>
        <v>PROGRAMAS DE SALUD</v>
      </c>
    </row>
    <row r="1367" spans="1:13" x14ac:dyDescent="0.25">
      <c r="A1367" s="10">
        <v>43841</v>
      </c>
      <c r="B1367" s="4" t="s">
        <v>2061</v>
      </c>
      <c r="C1367" s="46" t="s">
        <v>3719</v>
      </c>
      <c r="D1367" s="50" t="s">
        <v>428</v>
      </c>
      <c r="E1367" s="26">
        <v>5005374</v>
      </c>
      <c r="F1367" s="4" t="s">
        <v>1624</v>
      </c>
      <c r="G1367" s="43">
        <v>13</v>
      </c>
      <c r="H1367" s="44">
        <v>1447</v>
      </c>
      <c r="I1367" s="4" t="s">
        <v>432</v>
      </c>
      <c r="J1367" s="4" t="s">
        <v>433</v>
      </c>
      <c r="K1367" s="4" t="s">
        <v>2448</v>
      </c>
      <c r="L1367" s="48" t="str">
        <f t="shared" si="42"/>
        <v>OC993</v>
      </c>
      <c r="M1367" s="47" t="str">
        <f t="shared" si="43"/>
        <v>PROGRAMAS DE SALUD</v>
      </c>
    </row>
    <row r="1368" spans="1:13" x14ac:dyDescent="0.25">
      <c r="A1368" s="38">
        <v>43841</v>
      </c>
      <c r="B1368" s="39" t="s">
        <v>2062</v>
      </c>
      <c r="C1368" s="45" t="s">
        <v>3720</v>
      </c>
      <c r="D1368" s="49" t="s">
        <v>428</v>
      </c>
      <c r="E1368" s="40">
        <v>5006840</v>
      </c>
      <c r="F1368" s="39" t="s">
        <v>1748</v>
      </c>
      <c r="G1368" s="41">
        <v>160</v>
      </c>
      <c r="H1368" s="42">
        <v>420</v>
      </c>
      <c r="I1368" s="39" t="s">
        <v>432</v>
      </c>
      <c r="J1368" s="39" t="s">
        <v>433</v>
      </c>
      <c r="K1368" s="39" t="s">
        <v>2448</v>
      </c>
      <c r="L1368" s="47" t="str">
        <f t="shared" si="42"/>
        <v>OC2071</v>
      </c>
      <c r="M1368" s="47" t="str">
        <f t="shared" si="43"/>
        <v>PROGRAMAS DE SALUD</v>
      </c>
    </row>
    <row r="1369" spans="1:13" x14ac:dyDescent="0.25">
      <c r="A1369" s="10">
        <v>43841</v>
      </c>
      <c r="B1369" s="4" t="s">
        <v>2063</v>
      </c>
      <c r="C1369" s="46" t="s">
        <v>3721</v>
      </c>
      <c r="D1369" s="50" t="s">
        <v>428</v>
      </c>
      <c r="E1369" s="26">
        <v>5006589</v>
      </c>
      <c r="F1369" s="4" t="s">
        <v>764</v>
      </c>
      <c r="G1369" s="43">
        <v>62</v>
      </c>
      <c r="H1369" s="44">
        <v>1245</v>
      </c>
      <c r="I1369" s="4" t="s">
        <v>432</v>
      </c>
      <c r="J1369" s="4" t="s">
        <v>433</v>
      </c>
      <c r="K1369" s="4" t="s">
        <v>2448</v>
      </c>
      <c r="L1369" s="48" t="str">
        <f t="shared" si="42"/>
        <v>OC9118</v>
      </c>
      <c r="M1369" s="47" t="str">
        <f t="shared" si="43"/>
        <v>PROGRAMAS DE SALUD</v>
      </c>
    </row>
    <row r="1370" spans="1:13" x14ac:dyDescent="0.25">
      <c r="A1370" s="38">
        <v>43841</v>
      </c>
      <c r="B1370" s="39" t="s">
        <v>2064</v>
      </c>
      <c r="C1370" s="45" t="s">
        <v>3722</v>
      </c>
      <c r="D1370" s="49" t="s">
        <v>428</v>
      </c>
      <c r="E1370" s="40">
        <v>5005914</v>
      </c>
      <c r="F1370" s="39" t="s">
        <v>1266</v>
      </c>
      <c r="G1370" s="41">
        <v>640</v>
      </c>
      <c r="H1370" s="42">
        <v>941</v>
      </c>
      <c r="I1370" s="39" t="s">
        <v>432</v>
      </c>
      <c r="J1370" s="39" t="s">
        <v>433</v>
      </c>
      <c r="K1370" s="39" t="s">
        <v>2448</v>
      </c>
      <c r="L1370" s="47" t="str">
        <f t="shared" si="42"/>
        <v>OC4964</v>
      </c>
      <c r="M1370" s="47" t="str">
        <f t="shared" si="43"/>
        <v>PROGRAMAS DE SALUD</v>
      </c>
    </row>
    <row r="1371" spans="1:13" x14ac:dyDescent="0.25">
      <c r="A1371" s="10">
        <v>43841</v>
      </c>
      <c r="B1371" s="4" t="s">
        <v>2065</v>
      </c>
      <c r="C1371" s="46" t="s">
        <v>3723</v>
      </c>
      <c r="D1371" s="50" t="s">
        <v>428</v>
      </c>
      <c r="E1371" s="26">
        <v>9007562</v>
      </c>
      <c r="F1371" s="4" t="s">
        <v>979</v>
      </c>
      <c r="G1371" s="43">
        <v>1920</v>
      </c>
      <c r="H1371" s="44">
        <v>97</v>
      </c>
      <c r="I1371" s="4" t="s">
        <v>432</v>
      </c>
      <c r="J1371" s="4" t="s">
        <v>433</v>
      </c>
      <c r="K1371" s="4" t="s">
        <v>2448</v>
      </c>
      <c r="L1371" s="48" t="str">
        <f t="shared" si="42"/>
        <v>OC292</v>
      </c>
      <c r="M1371" s="47" t="str">
        <f t="shared" si="43"/>
        <v>PROGRAMAS DE SALUD</v>
      </c>
    </row>
    <row r="1372" spans="1:13" x14ac:dyDescent="0.25">
      <c r="A1372" s="38">
        <v>43841</v>
      </c>
      <c r="B1372" s="39" t="s">
        <v>2066</v>
      </c>
      <c r="C1372" s="45" t="s">
        <v>3724</v>
      </c>
      <c r="D1372" s="49" t="s">
        <v>428</v>
      </c>
      <c r="E1372" s="40">
        <v>5005374</v>
      </c>
      <c r="F1372" s="39" t="s">
        <v>1624</v>
      </c>
      <c r="G1372" s="41">
        <v>29</v>
      </c>
      <c r="H1372" s="42">
        <v>31</v>
      </c>
      <c r="I1372" s="39" t="s">
        <v>432</v>
      </c>
      <c r="J1372" s="39" t="s">
        <v>433</v>
      </c>
      <c r="K1372" s="39" t="s">
        <v>256</v>
      </c>
      <c r="L1372" s="47" t="str">
        <f t="shared" si="42"/>
        <v>OC9810</v>
      </c>
      <c r="M1372" s="47" t="str">
        <f t="shared" si="43"/>
        <v>PROGRAMAS DE SALUD</v>
      </c>
    </row>
    <row r="1373" spans="1:13" x14ac:dyDescent="0.25">
      <c r="A1373" s="10">
        <v>43841</v>
      </c>
      <c r="B1373" s="4" t="s">
        <v>2067</v>
      </c>
      <c r="C1373" s="46" t="s">
        <v>3725</v>
      </c>
      <c r="D1373" s="50" t="s">
        <v>428</v>
      </c>
      <c r="E1373" s="26">
        <v>5004961</v>
      </c>
      <c r="F1373" s="4" t="s">
        <v>1721</v>
      </c>
      <c r="G1373" s="43">
        <v>32</v>
      </c>
      <c r="H1373" s="44">
        <v>1374</v>
      </c>
      <c r="I1373" s="4" t="s">
        <v>432</v>
      </c>
      <c r="J1373" s="4" t="s">
        <v>433</v>
      </c>
      <c r="K1373" s="4" t="s">
        <v>2448</v>
      </c>
      <c r="L1373" s="48" t="str">
        <f t="shared" si="42"/>
        <v>OC5814</v>
      </c>
      <c r="M1373" s="47" t="str">
        <f t="shared" si="43"/>
        <v>PROGRAMAS DE SALUD</v>
      </c>
    </row>
    <row r="1374" spans="1:13" x14ac:dyDescent="0.25">
      <c r="A1374" s="38">
        <v>43841</v>
      </c>
      <c r="B1374" s="39" t="s">
        <v>2068</v>
      </c>
      <c r="C1374" s="45" t="s">
        <v>3726</v>
      </c>
      <c r="D1374" s="49" t="s">
        <v>428</v>
      </c>
      <c r="E1374" s="40">
        <v>5004961</v>
      </c>
      <c r="F1374" s="39" t="s">
        <v>1721</v>
      </c>
      <c r="G1374" s="41">
        <v>80</v>
      </c>
      <c r="H1374" s="42">
        <v>151</v>
      </c>
      <c r="I1374" s="39" t="s">
        <v>432</v>
      </c>
      <c r="J1374" s="39" t="s">
        <v>433</v>
      </c>
      <c r="K1374" s="39" t="s">
        <v>256</v>
      </c>
      <c r="L1374" s="47" t="str">
        <f t="shared" si="42"/>
        <v>OC4548</v>
      </c>
      <c r="M1374" s="47" t="str">
        <f t="shared" si="43"/>
        <v>PROGRAMAS DE SALUD</v>
      </c>
    </row>
    <row r="1375" spans="1:13" x14ac:dyDescent="0.25">
      <c r="A1375" s="10">
        <v>43841</v>
      </c>
      <c r="B1375" s="4" t="s">
        <v>2069</v>
      </c>
      <c r="C1375" s="46" t="s">
        <v>3727</v>
      </c>
      <c r="D1375" s="50" t="s">
        <v>428</v>
      </c>
      <c r="E1375" s="26">
        <v>5004961</v>
      </c>
      <c r="F1375" s="4" t="s">
        <v>1721</v>
      </c>
      <c r="G1375" s="43">
        <v>16</v>
      </c>
      <c r="H1375" s="44">
        <v>457</v>
      </c>
      <c r="I1375" s="4" t="s">
        <v>432</v>
      </c>
      <c r="J1375" s="4" t="s">
        <v>433</v>
      </c>
      <c r="K1375" s="4" t="s">
        <v>2448</v>
      </c>
      <c r="L1375" s="48" t="str">
        <f t="shared" si="42"/>
        <v>OC3413</v>
      </c>
      <c r="M1375" s="47" t="str">
        <f t="shared" si="43"/>
        <v>PROGRAMAS DE SALUD</v>
      </c>
    </row>
    <row r="1376" spans="1:13" x14ac:dyDescent="0.25">
      <c r="A1376" s="38">
        <v>43841</v>
      </c>
      <c r="B1376" s="39" t="s">
        <v>2070</v>
      </c>
      <c r="C1376" s="45" t="s">
        <v>3728</v>
      </c>
      <c r="D1376" s="49" t="s">
        <v>428</v>
      </c>
      <c r="E1376" s="40">
        <v>5005914</v>
      </c>
      <c r="F1376" s="39" t="s">
        <v>1266</v>
      </c>
      <c r="G1376" s="41">
        <v>13</v>
      </c>
      <c r="H1376" s="42">
        <v>711</v>
      </c>
      <c r="I1376" s="39" t="s">
        <v>432</v>
      </c>
      <c r="J1376" s="39" t="s">
        <v>433</v>
      </c>
      <c r="K1376" s="39" t="s">
        <v>2448</v>
      </c>
      <c r="L1376" s="47" t="str">
        <f t="shared" si="42"/>
        <v>OC7185</v>
      </c>
      <c r="M1376" s="47" t="str">
        <f t="shared" si="43"/>
        <v>PROGRAMAS DE SALUD</v>
      </c>
    </row>
    <row r="1377" spans="1:13" x14ac:dyDescent="0.25">
      <c r="A1377" s="10">
        <v>43841</v>
      </c>
      <c r="B1377" s="4" t="s">
        <v>2071</v>
      </c>
      <c r="C1377" s="46" t="s">
        <v>3729</v>
      </c>
      <c r="D1377" s="50" t="s">
        <v>428</v>
      </c>
      <c r="E1377" s="26">
        <v>5006841</v>
      </c>
      <c r="F1377" s="4" t="s">
        <v>1264</v>
      </c>
      <c r="G1377" s="43">
        <v>1920</v>
      </c>
      <c r="H1377" s="44">
        <v>833</v>
      </c>
      <c r="I1377" s="4" t="s">
        <v>432</v>
      </c>
      <c r="J1377" s="4" t="s">
        <v>433</v>
      </c>
      <c r="K1377" s="4" t="s">
        <v>2448</v>
      </c>
      <c r="L1377" s="48" t="str">
        <f t="shared" si="42"/>
        <v>OC3023</v>
      </c>
      <c r="M1377" s="47" t="str">
        <f t="shared" si="43"/>
        <v>PROGRAMAS DE SALUD</v>
      </c>
    </row>
    <row r="1378" spans="1:13" x14ac:dyDescent="0.25">
      <c r="A1378" s="38">
        <v>43841</v>
      </c>
      <c r="B1378" s="39" t="s">
        <v>2072</v>
      </c>
      <c r="C1378" s="45" t="s">
        <v>3730</v>
      </c>
      <c r="D1378" s="49" t="s">
        <v>428</v>
      </c>
      <c r="E1378" s="40">
        <v>5042809</v>
      </c>
      <c r="F1378" s="39" t="s">
        <v>2073</v>
      </c>
      <c r="G1378" s="41">
        <v>62</v>
      </c>
      <c r="H1378" s="42">
        <v>192</v>
      </c>
      <c r="I1378" s="39" t="s">
        <v>432</v>
      </c>
      <c r="J1378" s="39" t="s">
        <v>433</v>
      </c>
      <c r="K1378" s="39" t="s">
        <v>2448</v>
      </c>
      <c r="L1378" s="47" t="str">
        <f t="shared" si="42"/>
        <v>OC9573</v>
      </c>
      <c r="M1378" s="47" t="str">
        <f t="shared" si="43"/>
        <v>PROGRAMAS DE SALUD</v>
      </c>
    </row>
    <row r="1379" spans="1:13" x14ac:dyDescent="0.25">
      <c r="A1379" s="10">
        <v>43841</v>
      </c>
      <c r="B1379" s="4" t="s">
        <v>2074</v>
      </c>
      <c r="C1379" s="46" t="s">
        <v>2880</v>
      </c>
      <c r="D1379" s="50" t="s">
        <v>428</v>
      </c>
      <c r="E1379" s="26">
        <v>5044153</v>
      </c>
      <c r="F1379" s="4" t="s">
        <v>974</v>
      </c>
      <c r="G1379" s="43">
        <v>448</v>
      </c>
      <c r="H1379" s="44">
        <v>476</v>
      </c>
      <c r="I1379" s="4" t="s">
        <v>432</v>
      </c>
      <c r="J1379" s="4" t="s">
        <v>433</v>
      </c>
      <c r="K1379" s="4" t="s">
        <v>2448</v>
      </c>
      <c r="L1379" s="48" t="str">
        <f t="shared" si="42"/>
        <v>OC3927</v>
      </c>
      <c r="M1379" s="47" t="str">
        <f t="shared" si="43"/>
        <v>PROGRAMAS DE SALUD</v>
      </c>
    </row>
    <row r="1380" spans="1:13" x14ac:dyDescent="0.25">
      <c r="A1380" s="38">
        <v>43841</v>
      </c>
      <c r="B1380" s="39" t="s">
        <v>2075</v>
      </c>
      <c r="C1380" s="45" t="s">
        <v>3731</v>
      </c>
      <c r="D1380" s="49" t="s">
        <v>428</v>
      </c>
      <c r="E1380" s="40">
        <v>5044599</v>
      </c>
      <c r="F1380" s="39" t="s">
        <v>976</v>
      </c>
      <c r="G1380" s="41">
        <v>480</v>
      </c>
      <c r="H1380" s="42">
        <v>249</v>
      </c>
      <c r="I1380" s="39" t="s">
        <v>432</v>
      </c>
      <c r="J1380" s="39" t="s">
        <v>433</v>
      </c>
      <c r="K1380" s="39" t="s">
        <v>256</v>
      </c>
      <c r="L1380" s="47" t="str">
        <f t="shared" si="42"/>
        <v>OC9867</v>
      </c>
      <c r="M1380" s="47" t="str">
        <f t="shared" si="43"/>
        <v>PROGRAMAS DE SALUD</v>
      </c>
    </row>
    <row r="1381" spans="1:13" x14ac:dyDescent="0.25">
      <c r="A1381" s="10">
        <v>43841</v>
      </c>
      <c r="B1381" s="4" t="s">
        <v>2076</v>
      </c>
      <c r="C1381" s="46" t="s">
        <v>3732</v>
      </c>
      <c r="D1381" s="50" t="s">
        <v>428</v>
      </c>
      <c r="E1381" s="26">
        <v>5045351</v>
      </c>
      <c r="F1381" s="4" t="s">
        <v>1231</v>
      </c>
      <c r="G1381" s="43">
        <v>2112</v>
      </c>
      <c r="H1381" s="44">
        <v>1405</v>
      </c>
      <c r="I1381" s="4" t="s">
        <v>432</v>
      </c>
      <c r="J1381" s="4" t="s">
        <v>433</v>
      </c>
      <c r="K1381" s="4" t="s">
        <v>2448</v>
      </c>
      <c r="L1381" s="48" t="str">
        <f t="shared" si="42"/>
        <v>OC2982</v>
      </c>
      <c r="M1381" s="47" t="str">
        <f t="shared" si="43"/>
        <v>PROGRAMAS DE SALUD</v>
      </c>
    </row>
    <row r="1382" spans="1:13" x14ac:dyDescent="0.25">
      <c r="A1382" s="38">
        <v>43841</v>
      </c>
      <c r="B1382" s="39" t="s">
        <v>2077</v>
      </c>
      <c r="C1382" s="45" t="s">
        <v>3733</v>
      </c>
      <c r="D1382" s="49" t="s">
        <v>428</v>
      </c>
      <c r="E1382" s="40">
        <v>5045878</v>
      </c>
      <c r="F1382" s="39" t="s">
        <v>1226</v>
      </c>
      <c r="G1382" s="41">
        <v>19</v>
      </c>
      <c r="H1382" s="42">
        <v>466</v>
      </c>
      <c r="I1382" s="39" t="s">
        <v>432</v>
      </c>
      <c r="J1382" s="39" t="s">
        <v>433</v>
      </c>
      <c r="K1382" s="39" t="s">
        <v>2448</v>
      </c>
      <c r="L1382" s="47" t="str">
        <f t="shared" si="42"/>
        <v>OC8921</v>
      </c>
      <c r="M1382" s="47" t="str">
        <f t="shared" si="43"/>
        <v>PROGRAMAS DE SALUD</v>
      </c>
    </row>
    <row r="1383" spans="1:13" x14ac:dyDescent="0.25">
      <c r="A1383" s="10">
        <v>43841</v>
      </c>
      <c r="B1383" s="4" t="s">
        <v>2078</v>
      </c>
      <c r="C1383" s="46" t="s">
        <v>3734</v>
      </c>
      <c r="D1383" s="50" t="s">
        <v>428</v>
      </c>
      <c r="E1383" s="26">
        <v>5066465</v>
      </c>
      <c r="F1383" s="4" t="s">
        <v>1258</v>
      </c>
      <c r="G1383" s="43">
        <v>1440</v>
      </c>
      <c r="H1383" s="44">
        <v>1090</v>
      </c>
      <c r="I1383" s="4" t="s">
        <v>432</v>
      </c>
      <c r="J1383" s="4" t="s">
        <v>433</v>
      </c>
      <c r="K1383" s="4" t="s">
        <v>2448</v>
      </c>
      <c r="L1383" s="48" t="str">
        <f t="shared" si="42"/>
        <v>OC3705</v>
      </c>
      <c r="M1383" s="47" t="str">
        <f t="shared" si="43"/>
        <v>PROGRAMAS DE SALUD</v>
      </c>
    </row>
    <row r="1384" spans="1:13" x14ac:dyDescent="0.25">
      <c r="A1384" s="38">
        <v>43841</v>
      </c>
      <c r="B1384" s="39" t="s">
        <v>2079</v>
      </c>
      <c r="C1384" s="45" t="s">
        <v>3735</v>
      </c>
      <c r="D1384" s="49" t="s">
        <v>428</v>
      </c>
      <c r="E1384" s="40">
        <v>5042622</v>
      </c>
      <c r="F1384" s="39" t="s">
        <v>2080</v>
      </c>
      <c r="G1384" s="41">
        <v>24</v>
      </c>
      <c r="H1384" s="42">
        <v>171</v>
      </c>
      <c r="I1384" s="39" t="s">
        <v>432</v>
      </c>
      <c r="J1384" s="39" t="s">
        <v>433</v>
      </c>
      <c r="K1384" s="39" t="s">
        <v>2448</v>
      </c>
      <c r="L1384" s="47" t="str">
        <f t="shared" si="42"/>
        <v>OC2427</v>
      </c>
      <c r="M1384" s="47" t="str">
        <f t="shared" si="43"/>
        <v>PROGRAMAS DE SALUD</v>
      </c>
    </row>
    <row r="1385" spans="1:13" x14ac:dyDescent="0.25">
      <c r="A1385" s="10">
        <v>43841</v>
      </c>
      <c r="B1385" s="4" t="s">
        <v>2081</v>
      </c>
      <c r="C1385" s="46" t="s">
        <v>3736</v>
      </c>
      <c r="D1385" s="50" t="s">
        <v>428</v>
      </c>
      <c r="E1385" s="26">
        <v>5002296</v>
      </c>
      <c r="F1385" s="4" t="s">
        <v>929</v>
      </c>
      <c r="G1385" s="43">
        <v>154</v>
      </c>
      <c r="H1385" s="44">
        <v>731</v>
      </c>
      <c r="I1385" s="4" t="s">
        <v>432</v>
      </c>
      <c r="J1385" s="4" t="s">
        <v>433</v>
      </c>
      <c r="K1385" s="4" t="s">
        <v>2447</v>
      </c>
      <c r="L1385" s="48" t="str">
        <f t="shared" si="42"/>
        <v>OC8774</v>
      </c>
      <c r="M1385" s="47" t="str">
        <f t="shared" si="43"/>
        <v>PROGRAMAS DE SALUD</v>
      </c>
    </row>
    <row r="1386" spans="1:13" x14ac:dyDescent="0.25">
      <c r="A1386" s="38">
        <v>43841</v>
      </c>
      <c r="B1386" s="39" t="s">
        <v>2082</v>
      </c>
      <c r="C1386" s="45" t="s">
        <v>3737</v>
      </c>
      <c r="D1386" s="49" t="s">
        <v>428</v>
      </c>
      <c r="E1386" s="40">
        <v>5066477</v>
      </c>
      <c r="F1386" s="39" t="s">
        <v>1238</v>
      </c>
      <c r="G1386" s="41">
        <v>7776</v>
      </c>
      <c r="H1386" s="42">
        <v>859</v>
      </c>
      <c r="I1386" s="39" t="s">
        <v>432</v>
      </c>
      <c r="J1386" s="39" t="s">
        <v>433</v>
      </c>
      <c r="K1386" s="39" t="s">
        <v>2448</v>
      </c>
      <c r="L1386" s="47" t="str">
        <f t="shared" si="42"/>
        <v>OC5</v>
      </c>
      <c r="M1386" s="47" t="str">
        <f t="shared" si="43"/>
        <v>PROGRAMAS DE SALUD</v>
      </c>
    </row>
    <row r="1387" spans="1:13" x14ac:dyDescent="0.25">
      <c r="A1387" s="10">
        <v>43841</v>
      </c>
      <c r="B1387" s="4" t="s">
        <v>2083</v>
      </c>
      <c r="C1387" s="46" t="s">
        <v>3738</v>
      </c>
      <c r="D1387" s="50" t="s">
        <v>428</v>
      </c>
      <c r="E1387" s="26">
        <v>5004877</v>
      </c>
      <c r="F1387" s="4" t="s">
        <v>347</v>
      </c>
      <c r="G1387" s="43">
        <v>32</v>
      </c>
      <c r="H1387" s="44">
        <v>297</v>
      </c>
      <c r="I1387" s="4" t="s">
        <v>432</v>
      </c>
      <c r="J1387" s="4" t="s">
        <v>433</v>
      </c>
      <c r="K1387" s="4" t="s">
        <v>256</v>
      </c>
      <c r="L1387" s="48" t="str">
        <f t="shared" si="42"/>
        <v>OC2471</v>
      </c>
      <c r="M1387" s="47" t="str">
        <f t="shared" si="43"/>
        <v>PROGRAMAS DE SALUD</v>
      </c>
    </row>
    <row r="1388" spans="1:13" x14ac:dyDescent="0.25">
      <c r="A1388" s="38">
        <v>43841</v>
      </c>
      <c r="B1388" s="39" t="s">
        <v>2084</v>
      </c>
      <c r="C1388" s="45" t="s">
        <v>3739</v>
      </c>
      <c r="D1388" s="49" t="s">
        <v>428</v>
      </c>
      <c r="E1388" s="40">
        <v>5042815</v>
      </c>
      <c r="F1388" s="39" t="s">
        <v>1245</v>
      </c>
      <c r="G1388" s="41">
        <v>333</v>
      </c>
      <c r="H1388" s="42">
        <v>474</v>
      </c>
      <c r="I1388" s="39" t="s">
        <v>432</v>
      </c>
      <c r="J1388" s="39" t="s">
        <v>433</v>
      </c>
      <c r="K1388" s="39" t="s">
        <v>2447</v>
      </c>
      <c r="L1388" s="47" t="str">
        <f t="shared" si="42"/>
        <v>OC1289</v>
      </c>
      <c r="M1388" s="47" t="str">
        <f t="shared" si="43"/>
        <v>PROGRAMAS DE SALUD</v>
      </c>
    </row>
    <row r="1389" spans="1:13" x14ac:dyDescent="0.25">
      <c r="A1389" s="10">
        <v>43841</v>
      </c>
      <c r="B1389" s="4" t="s">
        <v>2085</v>
      </c>
      <c r="C1389" s="46" t="s">
        <v>3740</v>
      </c>
      <c r="D1389" s="50" t="s">
        <v>428</v>
      </c>
      <c r="E1389" s="26">
        <v>5004877</v>
      </c>
      <c r="F1389" s="4" t="s">
        <v>347</v>
      </c>
      <c r="G1389" s="43">
        <v>64</v>
      </c>
      <c r="H1389" s="44">
        <v>399</v>
      </c>
      <c r="I1389" s="4" t="s">
        <v>432</v>
      </c>
      <c r="J1389" s="4" t="s">
        <v>433</v>
      </c>
      <c r="K1389" s="4" t="s">
        <v>2448</v>
      </c>
      <c r="L1389" s="48" t="str">
        <f t="shared" si="42"/>
        <v>OC7800</v>
      </c>
      <c r="M1389" s="47" t="str">
        <f t="shared" si="43"/>
        <v>PROGRAMAS DE SALUD</v>
      </c>
    </row>
    <row r="1390" spans="1:13" x14ac:dyDescent="0.25">
      <c r="A1390" s="38">
        <v>43841</v>
      </c>
      <c r="B1390" s="39" t="s">
        <v>2086</v>
      </c>
      <c r="C1390" s="45" t="s">
        <v>3741</v>
      </c>
      <c r="D1390" s="49" t="s">
        <v>428</v>
      </c>
      <c r="E1390" s="40">
        <v>5002651</v>
      </c>
      <c r="F1390" s="39" t="s">
        <v>2087</v>
      </c>
      <c r="G1390" s="41">
        <v>27</v>
      </c>
      <c r="H1390" s="42">
        <v>832</v>
      </c>
      <c r="I1390" s="39" t="s">
        <v>432</v>
      </c>
      <c r="J1390" s="39" t="s">
        <v>433</v>
      </c>
      <c r="K1390" s="39" t="s">
        <v>2448</v>
      </c>
      <c r="L1390" s="47" t="str">
        <f t="shared" si="42"/>
        <v>OC8403</v>
      </c>
      <c r="M1390" s="47" t="str">
        <f t="shared" si="43"/>
        <v>PROGRAMAS DE SALUD</v>
      </c>
    </row>
    <row r="1391" spans="1:13" x14ac:dyDescent="0.25">
      <c r="A1391" s="10">
        <v>43841</v>
      </c>
      <c r="B1391" s="4" t="s">
        <v>2088</v>
      </c>
      <c r="C1391" s="46" t="s">
        <v>3735</v>
      </c>
      <c r="D1391" s="50" t="s">
        <v>428</v>
      </c>
      <c r="E1391" s="26">
        <v>5004617</v>
      </c>
      <c r="F1391" s="4" t="s">
        <v>435</v>
      </c>
      <c r="G1391" s="43">
        <v>7680</v>
      </c>
      <c r="H1391" s="44">
        <v>1416</v>
      </c>
      <c r="I1391" s="4" t="s">
        <v>432</v>
      </c>
      <c r="J1391" s="4" t="s">
        <v>433</v>
      </c>
      <c r="K1391" s="4" t="s">
        <v>2448</v>
      </c>
      <c r="L1391" s="48" t="str">
        <f t="shared" si="42"/>
        <v>OC2427</v>
      </c>
      <c r="M1391" s="47" t="str">
        <f t="shared" si="43"/>
        <v>PROGRAMAS DE SALUD</v>
      </c>
    </row>
    <row r="1392" spans="1:13" x14ac:dyDescent="0.25">
      <c r="A1392" s="38">
        <v>43841</v>
      </c>
      <c r="B1392" s="39" t="s">
        <v>2089</v>
      </c>
      <c r="C1392" s="45" t="s">
        <v>3742</v>
      </c>
      <c r="D1392" s="49" t="s">
        <v>428</v>
      </c>
      <c r="E1392" s="40">
        <v>5044140</v>
      </c>
      <c r="F1392" s="39" t="s">
        <v>1254</v>
      </c>
      <c r="G1392" s="41">
        <v>14592</v>
      </c>
      <c r="H1392" s="42">
        <v>1070</v>
      </c>
      <c r="I1392" s="39" t="s">
        <v>432</v>
      </c>
      <c r="J1392" s="39" t="s">
        <v>433</v>
      </c>
      <c r="K1392" s="39" t="s">
        <v>2448</v>
      </c>
      <c r="L1392" s="47" t="str">
        <f t="shared" si="42"/>
        <v>OC6582</v>
      </c>
      <c r="M1392" s="47" t="str">
        <f t="shared" si="43"/>
        <v>PROGRAMAS DE SALUD</v>
      </c>
    </row>
    <row r="1393" spans="1:13" x14ac:dyDescent="0.25">
      <c r="A1393" s="10">
        <v>43841</v>
      </c>
      <c r="B1393" s="4" t="s">
        <v>2090</v>
      </c>
      <c r="C1393" s="46" t="s">
        <v>3743</v>
      </c>
      <c r="D1393" s="50" t="s">
        <v>428</v>
      </c>
      <c r="E1393" s="26">
        <v>5006173</v>
      </c>
      <c r="F1393" s="4" t="s">
        <v>1464</v>
      </c>
      <c r="G1393" s="43">
        <v>176</v>
      </c>
      <c r="H1393" s="44">
        <v>1114</v>
      </c>
      <c r="I1393" s="4" t="s">
        <v>432</v>
      </c>
      <c r="J1393" s="4" t="s">
        <v>433</v>
      </c>
      <c r="K1393" s="4" t="s">
        <v>256</v>
      </c>
      <c r="L1393" s="48" t="str">
        <f t="shared" si="42"/>
        <v>OC224</v>
      </c>
      <c r="M1393" s="47" t="str">
        <f t="shared" si="43"/>
        <v>PROGRAMAS DE SALUD</v>
      </c>
    </row>
    <row r="1394" spans="1:13" x14ac:dyDescent="0.25">
      <c r="A1394" s="38">
        <v>43841</v>
      </c>
      <c r="B1394" s="39" t="s">
        <v>2091</v>
      </c>
      <c r="C1394" s="45" t="s">
        <v>3744</v>
      </c>
      <c r="D1394" s="49" t="s">
        <v>428</v>
      </c>
      <c r="E1394" s="40">
        <v>5003959</v>
      </c>
      <c r="F1394" s="39" t="s">
        <v>1275</v>
      </c>
      <c r="G1394" s="41">
        <v>117</v>
      </c>
      <c r="H1394" s="42">
        <v>1166</v>
      </c>
      <c r="I1394" s="39" t="s">
        <v>432</v>
      </c>
      <c r="J1394" s="39" t="s">
        <v>433</v>
      </c>
      <c r="K1394" s="39" t="s">
        <v>256</v>
      </c>
      <c r="L1394" s="47" t="str">
        <f t="shared" si="42"/>
        <v>OC6072</v>
      </c>
      <c r="M1394" s="47" t="str">
        <f t="shared" si="43"/>
        <v>PROGRAMAS DE SALUD</v>
      </c>
    </row>
    <row r="1395" spans="1:13" x14ac:dyDescent="0.25">
      <c r="A1395" s="10">
        <v>43841</v>
      </c>
      <c r="B1395" s="4" t="s">
        <v>2092</v>
      </c>
      <c r="C1395" s="46" t="s">
        <v>3745</v>
      </c>
      <c r="D1395" s="50" t="s">
        <v>428</v>
      </c>
      <c r="E1395" s="26">
        <v>5002660</v>
      </c>
      <c r="F1395" s="4" t="s">
        <v>1698</v>
      </c>
      <c r="G1395" s="43">
        <v>43</v>
      </c>
      <c r="H1395" s="44">
        <v>147</v>
      </c>
      <c r="I1395" s="4" t="s">
        <v>432</v>
      </c>
      <c r="J1395" s="4" t="s">
        <v>433</v>
      </c>
      <c r="K1395" s="4" t="s">
        <v>2448</v>
      </c>
      <c r="L1395" s="48" t="str">
        <f t="shared" si="42"/>
        <v>OC1467</v>
      </c>
      <c r="M1395" s="47" t="str">
        <f t="shared" si="43"/>
        <v>PROGRAMAS DE SALUD</v>
      </c>
    </row>
    <row r="1396" spans="1:13" x14ac:dyDescent="0.25">
      <c r="A1396" s="38">
        <v>43841</v>
      </c>
      <c r="B1396" s="39" t="s">
        <v>2093</v>
      </c>
      <c r="C1396" s="45" t="s">
        <v>3746</v>
      </c>
      <c r="D1396" s="49" t="s">
        <v>428</v>
      </c>
      <c r="E1396" s="40">
        <v>5002151</v>
      </c>
      <c r="F1396" s="39" t="s">
        <v>1666</v>
      </c>
      <c r="G1396" s="41">
        <v>125</v>
      </c>
      <c r="H1396" s="42">
        <v>1441</v>
      </c>
      <c r="I1396" s="39" t="s">
        <v>432</v>
      </c>
      <c r="J1396" s="39" t="s">
        <v>433</v>
      </c>
      <c r="K1396" s="39" t="s">
        <v>256</v>
      </c>
      <c r="L1396" s="47" t="str">
        <f t="shared" si="42"/>
        <v>OC9037</v>
      </c>
      <c r="M1396" s="47" t="str">
        <f t="shared" si="43"/>
        <v>PROGRAMAS DE SALUD</v>
      </c>
    </row>
    <row r="1397" spans="1:13" x14ac:dyDescent="0.25">
      <c r="A1397" s="10">
        <v>43841</v>
      </c>
      <c r="B1397" s="4" t="s">
        <v>2094</v>
      </c>
      <c r="C1397" s="46" t="s">
        <v>3747</v>
      </c>
      <c r="D1397" s="50" t="s">
        <v>428</v>
      </c>
      <c r="E1397" s="26">
        <v>5002797</v>
      </c>
      <c r="F1397" s="4" t="s">
        <v>2056</v>
      </c>
      <c r="G1397" s="43">
        <v>125</v>
      </c>
      <c r="H1397" s="44">
        <v>622</v>
      </c>
      <c r="I1397" s="4" t="s">
        <v>432</v>
      </c>
      <c r="J1397" s="4" t="s">
        <v>433</v>
      </c>
      <c r="K1397" s="4" t="s">
        <v>2447</v>
      </c>
      <c r="L1397" s="48" t="str">
        <f t="shared" si="42"/>
        <v>OC5571</v>
      </c>
      <c r="M1397" s="47" t="str">
        <f t="shared" si="43"/>
        <v>PROGRAMAS DE SALUD</v>
      </c>
    </row>
    <row r="1398" spans="1:13" x14ac:dyDescent="0.25">
      <c r="A1398" s="38">
        <v>43841</v>
      </c>
      <c r="B1398" s="39" t="s">
        <v>2095</v>
      </c>
      <c r="C1398" s="45" t="s">
        <v>3748</v>
      </c>
      <c r="D1398" s="49" t="s">
        <v>428</v>
      </c>
      <c r="E1398" s="40">
        <v>5002651</v>
      </c>
      <c r="F1398" s="39" t="s">
        <v>2087</v>
      </c>
      <c r="G1398" s="41">
        <v>14</v>
      </c>
      <c r="H1398" s="42">
        <v>149</v>
      </c>
      <c r="I1398" s="39" t="s">
        <v>432</v>
      </c>
      <c r="J1398" s="39" t="s">
        <v>433</v>
      </c>
      <c r="K1398" s="39" t="s">
        <v>256</v>
      </c>
      <c r="L1398" s="47" t="str">
        <f t="shared" si="42"/>
        <v>OC5122</v>
      </c>
      <c r="M1398" s="47" t="str">
        <f t="shared" si="43"/>
        <v>PROGRAMAS DE SALUD</v>
      </c>
    </row>
    <row r="1399" spans="1:13" x14ac:dyDescent="0.25">
      <c r="A1399" s="10">
        <v>43841</v>
      </c>
      <c r="B1399" s="4" t="s">
        <v>2096</v>
      </c>
      <c r="C1399" s="46" t="s">
        <v>2862</v>
      </c>
      <c r="D1399" s="50" t="s">
        <v>428</v>
      </c>
      <c r="E1399" s="26">
        <v>5004530</v>
      </c>
      <c r="F1399" s="4" t="s">
        <v>1681</v>
      </c>
      <c r="G1399" s="43">
        <v>1008</v>
      </c>
      <c r="H1399" s="44">
        <v>346</v>
      </c>
      <c r="I1399" s="4" t="s">
        <v>432</v>
      </c>
      <c r="J1399" s="4" t="s">
        <v>433</v>
      </c>
      <c r="K1399" s="4" t="s">
        <v>2448</v>
      </c>
      <c r="L1399" s="48" t="str">
        <f t="shared" si="42"/>
        <v>OC1269</v>
      </c>
      <c r="M1399" s="47" t="str">
        <f t="shared" si="43"/>
        <v>PROGRAMAS DE SALUD</v>
      </c>
    </row>
    <row r="1400" spans="1:13" x14ac:dyDescent="0.25">
      <c r="A1400" s="38">
        <v>43841</v>
      </c>
      <c r="B1400" s="39" t="s">
        <v>2097</v>
      </c>
      <c r="C1400" s="45" t="s">
        <v>2860</v>
      </c>
      <c r="D1400" s="49" t="s">
        <v>428</v>
      </c>
      <c r="E1400" s="40">
        <v>5003830</v>
      </c>
      <c r="F1400" s="39" t="s">
        <v>688</v>
      </c>
      <c r="G1400" s="41">
        <v>1104</v>
      </c>
      <c r="H1400" s="42">
        <v>1418</v>
      </c>
      <c r="I1400" s="39" t="s">
        <v>432</v>
      </c>
      <c r="J1400" s="39" t="s">
        <v>433</v>
      </c>
      <c r="K1400" s="39" t="s">
        <v>2447</v>
      </c>
      <c r="L1400" s="47" t="str">
        <f t="shared" si="42"/>
        <v>OC7839</v>
      </c>
      <c r="M1400" s="47" t="str">
        <f t="shared" si="43"/>
        <v>PROGRAMAS DE SALUD</v>
      </c>
    </row>
    <row r="1401" spans="1:13" x14ac:dyDescent="0.25">
      <c r="A1401" s="10">
        <v>43841</v>
      </c>
      <c r="B1401" s="4" t="s">
        <v>2098</v>
      </c>
      <c r="C1401" s="46" t="s">
        <v>3749</v>
      </c>
      <c r="D1401" s="50" t="s">
        <v>428</v>
      </c>
      <c r="E1401" s="26">
        <v>5002712</v>
      </c>
      <c r="F1401" s="4" t="s">
        <v>388</v>
      </c>
      <c r="G1401" s="43">
        <v>32</v>
      </c>
      <c r="H1401" s="44">
        <v>929</v>
      </c>
      <c r="I1401" s="4" t="s">
        <v>432</v>
      </c>
      <c r="J1401" s="4" t="s">
        <v>433</v>
      </c>
      <c r="K1401" s="4" t="s">
        <v>2448</v>
      </c>
      <c r="L1401" s="48" t="str">
        <f t="shared" si="42"/>
        <v>OC4816</v>
      </c>
      <c r="M1401" s="47" t="str">
        <f t="shared" si="43"/>
        <v>PROGRAMAS DE SALUD</v>
      </c>
    </row>
    <row r="1402" spans="1:13" x14ac:dyDescent="0.25">
      <c r="A1402" s="38">
        <v>43841</v>
      </c>
      <c r="B1402" s="39" t="s">
        <v>2099</v>
      </c>
      <c r="C1402" s="45" t="s">
        <v>3750</v>
      </c>
      <c r="D1402" s="49" t="s">
        <v>428</v>
      </c>
      <c r="E1402" s="40">
        <v>5002296</v>
      </c>
      <c r="F1402" s="39" t="s">
        <v>929</v>
      </c>
      <c r="G1402" s="41">
        <v>102</v>
      </c>
      <c r="H1402" s="42">
        <v>1065</v>
      </c>
      <c r="I1402" s="39" t="s">
        <v>432</v>
      </c>
      <c r="J1402" s="39" t="s">
        <v>433</v>
      </c>
      <c r="K1402" s="39" t="s">
        <v>2448</v>
      </c>
      <c r="L1402" s="47" t="str">
        <f t="shared" si="42"/>
        <v>OC9322</v>
      </c>
      <c r="M1402" s="47" t="str">
        <f t="shared" si="43"/>
        <v>PROGRAMAS DE SALUD</v>
      </c>
    </row>
    <row r="1403" spans="1:13" x14ac:dyDescent="0.25">
      <c r="A1403" s="10">
        <v>43841</v>
      </c>
      <c r="B1403" s="4" t="s">
        <v>2100</v>
      </c>
      <c r="C1403" s="46" t="s">
        <v>3751</v>
      </c>
      <c r="D1403" s="50" t="s">
        <v>428</v>
      </c>
      <c r="E1403" s="26">
        <v>5042622</v>
      </c>
      <c r="F1403" s="4" t="s">
        <v>2080</v>
      </c>
      <c r="G1403" s="43">
        <v>18</v>
      </c>
      <c r="H1403" s="44">
        <v>1488</v>
      </c>
      <c r="I1403" s="4" t="s">
        <v>432</v>
      </c>
      <c r="J1403" s="4" t="s">
        <v>433</v>
      </c>
      <c r="K1403" s="4" t="s">
        <v>256</v>
      </c>
      <c r="L1403" s="48" t="str">
        <f t="shared" si="42"/>
        <v>OC9005</v>
      </c>
      <c r="M1403" s="47" t="str">
        <f t="shared" si="43"/>
        <v>PROGRAMAS DE SALUD</v>
      </c>
    </row>
    <row r="1404" spans="1:13" x14ac:dyDescent="0.25">
      <c r="A1404" s="38">
        <v>43841</v>
      </c>
      <c r="B1404" s="39" t="s">
        <v>2101</v>
      </c>
      <c r="C1404" s="45" t="s">
        <v>2483</v>
      </c>
      <c r="D1404" s="49" t="s">
        <v>428</v>
      </c>
      <c r="E1404" s="40">
        <v>5005612</v>
      </c>
      <c r="F1404" s="39" t="s">
        <v>1243</v>
      </c>
      <c r="G1404" s="41">
        <v>240</v>
      </c>
      <c r="H1404" s="42">
        <v>1177</v>
      </c>
      <c r="I1404" s="39" t="s">
        <v>892</v>
      </c>
      <c r="J1404" s="39" t="s">
        <v>893</v>
      </c>
      <c r="K1404" s="39" t="s">
        <v>2448</v>
      </c>
      <c r="L1404" s="47" t="str">
        <f t="shared" si="42"/>
        <v>OC8781</v>
      </c>
      <c r="M1404" s="47" t="str">
        <f t="shared" si="43"/>
        <v>PROGRAMAS DE SALUD</v>
      </c>
    </row>
    <row r="1405" spans="1:13" x14ac:dyDescent="0.25">
      <c r="A1405" s="10">
        <v>43841</v>
      </c>
      <c r="B1405" s="4" t="s">
        <v>2102</v>
      </c>
      <c r="C1405" s="46" t="s">
        <v>3752</v>
      </c>
      <c r="D1405" s="50" t="s">
        <v>428</v>
      </c>
      <c r="E1405" s="26">
        <v>5005914</v>
      </c>
      <c r="F1405" s="4" t="s">
        <v>1266</v>
      </c>
      <c r="G1405" s="43">
        <v>90</v>
      </c>
      <c r="H1405" s="44">
        <v>1270</v>
      </c>
      <c r="I1405" s="4" t="s">
        <v>892</v>
      </c>
      <c r="J1405" s="4" t="s">
        <v>893</v>
      </c>
      <c r="K1405" s="4" t="s">
        <v>2447</v>
      </c>
      <c r="L1405" s="48" t="str">
        <f t="shared" si="42"/>
        <v>OC908</v>
      </c>
      <c r="M1405" s="47" t="str">
        <f t="shared" si="43"/>
        <v>PROGRAMAS DE SALUD</v>
      </c>
    </row>
    <row r="1406" spans="1:13" x14ac:dyDescent="0.25">
      <c r="A1406" s="38">
        <v>43841</v>
      </c>
      <c r="B1406" s="39" t="s">
        <v>2103</v>
      </c>
      <c r="C1406" s="45" t="s">
        <v>3753</v>
      </c>
      <c r="D1406" s="49" t="s">
        <v>428</v>
      </c>
      <c r="E1406" s="40">
        <v>5006193</v>
      </c>
      <c r="F1406" s="39" t="s">
        <v>1735</v>
      </c>
      <c r="G1406" s="41">
        <v>8</v>
      </c>
      <c r="H1406" s="42">
        <v>539</v>
      </c>
      <c r="I1406" s="39" t="s">
        <v>892</v>
      </c>
      <c r="J1406" s="39" t="s">
        <v>893</v>
      </c>
      <c r="K1406" s="39" t="s">
        <v>2448</v>
      </c>
      <c r="L1406" s="47" t="str">
        <f t="shared" si="42"/>
        <v>OC4263</v>
      </c>
      <c r="M1406" s="47" t="str">
        <f t="shared" si="43"/>
        <v>PROGRAMAS DE SALUD</v>
      </c>
    </row>
    <row r="1407" spans="1:13" x14ac:dyDescent="0.25">
      <c r="A1407" s="10">
        <v>43841</v>
      </c>
      <c r="B1407" s="4" t="s">
        <v>2104</v>
      </c>
      <c r="C1407" s="46" t="s">
        <v>3754</v>
      </c>
      <c r="D1407" s="50" t="s">
        <v>428</v>
      </c>
      <c r="E1407" s="26">
        <v>5006193</v>
      </c>
      <c r="F1407" s="4" t="s">
        <v>1735</v>
      </c>
      <c r="G1407" s="43">
        <v>194</v>
      </c>
      <c r="H1407" s="44">
        <v>1444</v>
      </c>
      <c r="I1407" s="4" t="s">
        <v>892</v>
      </c>
      <c r="J1407" s="4" t="s">
        <v>893</v>
      </c>
      <c r="K1407" s="4" t="s">
        <v>2448</v>
      </c>
      <c r="L1407" s="48" t="str">
        <f t="shared" si="42"/>
        <v>OC7679</v>
      </c>
      <c r="M1407" s="47" t="str">
        <f t="shared" si="43"/>
        <v>PROGRAMAS DE SALUD</v>
      </c>
    </row>
    <row r="1408" spans="1:13" x14ac:dyDescent="0.25">
      <c r="A1408" s="38">
        <v>43841</v>
      </c>
      <c r="B1408" s="39" t="s">
        <v>2105</v>
      </c>
      <c r="C1408" s="45" t="s">
        <v>3755</v>
      </c>
      <c r="D1408" s="49" t="s">
        <v>428</v>
      </c>
      <c r="E1408" s="40">
        <v>5006589</v>
      </c>
      <c r="F1408" s="39" t="s">
        <v>764</v>
      </c>
      <c r="G1408" s="41">
        <v>21</v>
      </c>
      <c r="H1408" s="42">
        <v>471</v>
      </c>
      <c r="I1408" s="39" t="s">
        <v>892</v>
      </c>
      <c r="J1408" s="39" t="s">
        <v>893</v>
      </c>
      <c r="K1408" s="39" t="s">
        <v>2448</v>
      </c>
      <c r="L1408" s="47" t="str">
        <f t="shared" si="42"/>
        <v>OC9904</v>
      </c>
      <c r="M1408" s="47" t="str">
        <f t="shared" si="43"/>
        <v>PROGRAMAS DE SALUD</v>
      </c>
    </row>
    <row r="1409" spans="1:13" x14ac:dyDescent="0.25">
      <c r="A1409" s="10">
        <v>43841</v>
      </c>
      <c r="B1409" s="4" t="s">
        <v>2106</v>
      </c>
      <c r="C1409" s="46" t="s">
        <v>3756</v>
      </c>
      <c r="D1409" s="50" t="s">
        <v>428</v>
      </c>
      <c r="E1409" s="26">
        <v>5041644</v>
      </c>
      <c r="F1409" s="4" t="s">
        <v>731</v>
      </c>
      <c r="G1409" s="43">
        <v>16</v>
      </c>
      <c r="H1409" s="44">
        <v>1243</v>
      </c>
      <c r="I1409" s="4" t="s">
        <v>892</v>
      </c>
      <c r="J1409" s="4" t="s">
        <v>893</v>
      </c>
      <c r="K1409" s="4" t="s">
        <v>2448</v>
      </c>
      <c r="L1409" s="48" t="str">
        <f t="shared" si="42"/>
        <v>OC675</v>
      </c>
      <c r="M1409" s="47" t="str">
        <f t="shared" si="43"/>
        <v>PROGRAMAS DE SALUD</v>
      </c>
    </row>
    <row r="1410" spans="1:13" x14ac:dyDescent="0.25">
      <c r="A1410" s="38">
        <v>43841</v>
      </c>
      <c r="B1410" s="39" t="s">
        <v>2107</v>
      </c>
      <c r="C1410" s="45" t="s">
        <v>3757</v>
      </c>
      <c r="D1410" s="49" t="s">
        <v>428</v>
      </c>
      <c r="E1410" s="40">
        <v>5042029</v>
      </c>
      <c r="F1410" s="39" t="s">
        <v>1723</v>
      </c>
      <c r="G1410" s="41">
        <v>38</v>
      </c>
      <c r="H1410" s="42">
        <v>587</v>
      </c>
      <c r="I1410" s="39" t="s">
        <v>892</v>
      </c>
      <c r="J1410" s="39" t="s">
        <v>893</v>
      </c>
      <c r="K1410" s="39" t="s">
        <v>2447</v>
      </c>
      <c r="L1410" s="47" t="str">
        <f t="shared" si="42"/>
        <v>OC9377</v>
      </c>
      <c r="M1410" s="47" t="str">
        <f t="shared" si="43"/>
        <v>PROGRAMAS DE SALUD</v>
      </c>
    </row>
    <row r="1411" spans="1:13" x14ac:dyDescent="0.25">
      <c r="A1411" s="10">
        <v>43841</v>
      </c>
      <c r="B1411" s="4" t="s">
        <v>2108</v>
      </c>
      <c r="C1411" s="46" t="s">
        <v>3758</v>
      </c>
      <c r="D1411" s="50" t="s">
        <v>428</v>
      </c>
      <c r="E1411" s="26">
        <v>5044140</v>
      </c>
      <c r="F1411" s="4" t="s">
        <v>1254</v>
      </c>
      <c r="G1411" s="43">
        <v>2880</v>
      </c>
      <c r="H1411" s="44">
        <v>931</v>
      </c>
      <c r="I1411" s="4" t="s">
        <v>892</v>
      </c>
      <c r="J1411" s="4" t="s">
        <v>893</v>
      </c>
      <c r="K1411" s="4" t="s">
        <v>256</v>
      </c>
      <c r="L1411" s="48" t="str">
        <f t="shared" si="42"/>
        <v>OC3485</v>
      </c>
      <c r="M1411" s="47" t="str">
        <f t="shared" si="43"/>
        <v>PROGRAMAS DE SALUD</v>
      </c>
    </row>
    <row r="1412" spans="1:13" x14ac:dyDescent="0.25">
      <c r="A1412" s="38">
        <v>43841</v>
      </c>
      <c r="B1412" s="39" t="s">
        <v>2109</v>
      </c>
      <c r="C1412" s="45" t="s">
        <v>3759</v>
      </c>
      <c r="D1412" s="49" t="s">
        <v>428</v>
      </c>
      <c r="E1412" s="40">
        <v>5044599</v>
      </c>
      <c r="F1412" s="39" t="s">
        <v>976</v>
      </c>
      <c r="G1412" s="41">
        <v>1632</v>
      </c>
      <c r="H1412" s="42">
        <v>14</v>
      </c>
      <c r="I1412" s="39" t="s">
        <v>892</v>
      </c>
      <c r="J1412" s="39" t="s">
        <v>893</v>
      </c>
      <c r="K1412" s="39" t="s">
        <v>256</v>
      </c>
      <c r="L1412" s="47" t="str">
        <f t="shared" si="42"/>
        <v>OC8677</v>
      </c>
      <c r="M1412" s="47" t="str">
        <f t="shared" si="43"/>
        <v>PROGRAMAS DE SALUD</v>
      </c>
    </row>
    <row r="1413" spans="1:13" x14ac:dyDescent="0.25">
      <c r="A1413" s="10">
        <v>43841</v>
      </c>
      <c r="B1413" s="4" t="s">
        <v>2110</v>
      </c>
      <c r="C1413" s="46" t="s">
        <v>3760</v>
      </c>
      <c r="D1413" s="50" t="s">
        <v>428</v>
      </c>
      <c r="E1413" s="26">
        <v>5005205</v>
      </c>
      <c r="F1413" s="4" t="s">
        <v>1695</v>
      </c>
      <c r="G1413" s="43">
        <v>35</v>
      </c>
      <c r="H1413" s="44">
        <v>812</v>
      </c>
      <c r="I1413" s="4" t="s">
        <v>892</v>
      </c>
      <c r="J1413" s="4" t="s">
        <v>893</v>
      </c>
      <c r="K1413" s="4" t="s">
        <v>2448</v>
      </c>
      <c r="L1413" s="48" t="str">
        <f t="shared" si="42"/>
        <v>OC4570</v>
      </c>
      <c r="M1413" s="47" t="str">
        <f t="shared" si="43"/>
        <v>PROGRAMAS DE SALUD</v>
      </c>
    </row>
    <row r="1414" spans="1:13" x14ac:dyDescent="0.25">
      <c r="A1414" s="38">
        <v>43841</v>
      </c>
      <c r="B1414" s="39" t="s">
        <v>2111</v>
      </c>
      <c r="C1414" s="45" t="s">
        <v>3761</v>
      </c>
      <c r="D1414" s="49" t="s">
        <v>428</v>
      </c>
      <c r="E1414" s="40">
        <v>5002715</v>
      </c>
      <c r="F1414" s="39" t="s">
        <v>587</v>
      </c>
      <c r="G1414" s="41">
        <v>176</v>
      </c>
      <c r="H1414" s="42">
        <v>591</v>
      </c>
      <c r="I1414" s="39" t="s">
        <v>892</v>
      </c>
      <c r="J1414" s="39" t="s">
        <v>893</v>
      </c>
      <c r="K1414" s="39" t="s">
        <v>2448</v>
      </c>
      <c r="L1414" s="47" t="str">
        <f t="shared" si="42"/>
        <v>OC152</v>
      </c>
      <c r="M1414" s="47" t="str">
        <f t="shared" si="43"/>
        <v>PROGRAMAS DE SALUD</v>
      </c>
    </row>
    <row r="1415" spans="1:13" x14ac:dyDescent="0.25">
      <c r="A1415" s="10">
        <v>43841</v>
      </c>
      <c r="B1415" s="4" t="s">
        <v>2112</v>
      </c>
      <c r="C1415" s="46" t="s">
        <v>3762</v>
      </c>
      <c r="D1415" s="50" t="s">
        <v>428</v>
      </c>
      <c r="E1415" s="26">
        <v>9007562</v>
      </c>
      <c r="F1415" s="4" t="s">
        <v>979</v>
      </c>
      <c r="G1415" s="43">
        <v>3840</v>
      </c>
      <c r="H1415" s="44">
        <v>640</v>
      </c>
      <c r="I1415" s="4" t="s">
        <v>892</v>
      </c>
      <c r="J1415" s="4" t="s">
        <v>893</v>
      </c>
      <c r="K1415" s="4" t="s">
        <v>2448</v>
      </c>
      <c r="L1415" s="48" t="str">
        <f t="shared" si="42"/>
        <v>OC9732</v>
      </c>
      <c r="M1415" s="47" t="str">
        <f t="shared" si="43"/>
        <v>PROGRAMAS DE SALUD</v>
      </c>
    </row>
    <row r="1416" spans="1:13" x14ac:dyDescent="0.25">
      <c r="A1416" s="38">
        <v>43841</v>
      </c>
      <c r="B1416" s="39" t="s">
        <v>2113</v>
      </c>
      <c r="C1416" s="45" t="s">
        <v>3179</v>
      </c>
      <c r="D1416" s="49" t="s">
        <v>428</v>
      </c>
      <c r="E1416" s="40">
        <v>5066449</v>
      </c>
      <c r="F1416" s="39" t="s">
        <v>1388</v>
      </c>
      <c r="G1416" s="41">
        <v>3312</v>
      </c>
      <c r="H1416" s="42">
        <v>664</v>
      </c>
      <c r="I1416" s="39" t="s">
        <v>892</v>
      </c>
      <c r="J1416" s="39" t="s">
        <v>893</v>
      </c>
      <c r="K1416" s="39" t="s">
        <v>2448</v>
      </c>
      <c r="L1416" s="47" t="str">
        <f t="shared" si="42"/>
        <v>OC4653</v>
      </c>
      <c r="M1416" s="47" t="str">
        <f t="shared" si="43"/>
        <v>PROGRAMAS DE SALUD</v>
      </c>
    </row>
    <row r="1417" spans="1:13" x14ac:dyDescent="0.25">
      <c r="A1417" s="10">
        <v>43841</v>
      </c>
      <c r="B1417" s="4" t="s">
        <v>2114</v>
      </c>
      <c r="C1417" s="46" t="s">
        <v>3763</v>
      </c>
      <c r="D1417" s="50" t="s">
        <v>428</v>
      </c>
      <c r="E1417" s="26">
        <v>5066477</v>
      </c>
      <c r="F1417" s="4" t="s">
        <v>1238</v>
      </c>
      <c r="G1417" s="43">
        <v>26352</v>
      </c>
      <c r="H1417" s="44">
        <v>1286</v>
      </c>
      <c r="I1417" s="4" t="s">
        <v>892</v>
      </c>
      <c r="J1417" s="4" t="s">
        <v>893</v>
      </c>
      <c r="K1417" s="4" t="s">
        <v>2448</v>
      </c>
      <c r="L1417" s="48" t="str">
        <f t="shared" si="42"/>
        <v>OC4194</v>
      </c>
      <c r="M1417" s="47" t="str">
        <f t="shared" si="43"/>
        <v>PROGRAMAS DE SALUD</v>
      </c>
    </row>
    <row r="1418" spans="1:13" x14ac:dyDescent="0.25">
      <c r="A1418" s="38">
        <v>43841</v>
      </c>
      <c r="B1418" s="39" t="s">
        <v>2115</v>
      </c>
      <c r="C1418" s="45" t="s">
        <v>3764</v>
      </c>
      <c r="D1418" s="49" t="s">
        <v>428</v>
      </c>
      <c r="E1418" s="40">
        <v>9007562</v>
      </c>
      <c r="F1418" s="39" t="s">
        <v>979</v>
      </c>
      <c r="G1418" s="41">
        <v>29</v>
      </c>
      <c r="H1418" s="42">
        <v>945</v>
      </c>
      <c r="I1418" s="39" t="s">
        <v>892</v>
      </c>
      <c r="J1418" s="39" t="s">
        <v>893</v>
      </c>
      <c r="K1418" s="39" t="s">
        <v>2448</v>
      </c>
      <c r="L1418" s="47" t="str">
        <f t="shared" si="42"/>
        <v>OC5889</v>
      </c>
      <c r="M1418" s="47" t="str">
        <f t="shared" si="43"/>
        <v>PROGRAMAS DE SALUD</v>
      </c>
    </row>
    <row r="1419" spans="1:13" x14ac:dyDescent="0.25">
      <c r="A1419" s="10">
        <v>43841</v>
      </c>
      <c r="B1419" s="4" t="s">
        <v>2116</v>
      </c>
      <c r="C1419" s="46" t="s">
        <v>3765</v>
      </c>
      <c r="D1419" s="50" t="s">
        <v>428</v>
      </c>
      <c r="E1419" s="26">
        <v>5042622</v>
      </c>
      <c r="F1419" s="4" t="s">
        <v>2080</v>
      </c>
      <c r="G1419" s="43">
        <v>48</v>
      </c>
      <c r="H1419" s="44">
        <v>351</v>
      </c>
      <c r="I1419" s="4" t="s">
        <v>892</v>
      </c>
      <c r="J1419" s="4" t="s">
        <v>893</v>
      </c>
      <c r="K1419" s="4" t="s">
        <v>256</v>
      </c>
      <c r="L1419" s="48" t="str">
        <f t="shared" ref="L1419:M1482" si="44">LEFT(C1419,FIND("-",C1419,1)-1)</f>
        <v>OC7921</v>
      </c>
      <c r="M1419" s="47" t="str">
        <f t="shared" ref="M1419:M1482" si="45">IF(LEFT(D1419,1)="H","HOSPITALES GENERALES","PROGRAMAS DE SALUD")</f>
        <v>PROGRAMAS DE SALUD</v>
      </c>
    </row>
    <row r="1420" spans="1:13" x14ac:dyDescent="0.25">
      <c r="A1420" s="38">
        <v>43841</v>
      </c>
      <c r="B1420" s="39" t="s">
        <v>2117</v>
      </c>
      <c r="C1420" s="45" t="s">
        <v>2869</v>
      </c>
      <c r="D1420" s="49" t="s">
        <v>428</v>
      </c>
      <c r="E1420" s="40">
        <v>5002660</v>
      </c>
      <c r="F1420" s="39" t="s">
        <v>1698</v>
      </c>
      <c r="G1420" s="41">
        <v>16</v>
      </c>
      <c r="H1420" s="42">
        <v>289</v>
      </c>
      <c r="I1420" s="39" t="s">
        <v>892</v>
      </c>
      <c r="J1420" s="39" t="s">
        <v>893</v>
      </c>
      <c r="K1420" s="39" t="s">
        <v>2447</v>
      </c>
      <c r="L1420" s="47" t="str">
        <f t="shared" si="44"/>
        <v>OC1774</v>
      </c>
      <c r="M1420" s="47" t="str">
        <f t="shared" si="45"/>
        <v>PROGRAMAS DE SALUD</v>
      </c>
    </row>
    <row r="1421" spans="1:13" x14ac:dyDescent="0.25">
      <c r="A1421" s="10">
        <v>43841</v>
      </c>
      <c r="B1421" s="4" t="s">
        <v>2118</v>
      </c>
      <c r="C1421" s="46" t="s">
        <v>3766</v>
      </c>
      <c r="D1421" s="50" t="s">
        <v>428</v>
      </c>
      <c r="E1421" s="26">
        <v>5066477</v>
      </c>
      <c r="F1421" s="4" t="s">
        <v>1238</v>
      </c>
      <c r="G1421" s="43">
        <v>12096</v>
      </c>
      <c r="H1421" s="44">
        <v>520</v>
      </c>
      <c r="I1421" s="4" t="s">
        <v>892</v>
      </c>
      <c r="J1421" s="4" t="s">
        <v>893</v>
      </c>
      <c r="K1421" s="4" t="s">
        <v>2447</v>
      </c>
      <c r="L1421" s="48" t="str">
        <f t="shared" si="44"/>
        <v>OC4632</v>
      </c>
      <c r="M1421" s="47" t="str">
        <f t="shared" si="45"/>
        <v>PROGRAMAS DE SALUD</v>
      </c>
    </row>
    <row r="1422" spans="1:13" x14ac:dyDescent="0.25">
      <c r="A1422" s="38">
        <v>43841</v>
      </c>
      <c r="B1422" s="39" t="s">
        <v>2119</v>
      </c>
      <c r="C1422" s="45" t="s">
        <v>3767</v>
      </c>
      <c r="D1422" s="49" t="s">
        <v>428</v>
      </c>
      <c r="E1422" s="40">
        <v>5002712</v>
      </c>
      <c r="F1422" s="39" t="s">
        <v>388</v>
      </c>
      <c r="G1422" s="41">
        <v>38</v>
      </c>
      <c r="H1422" s="42">
        <v>679</v>
      </c>
      <c r="I1422" s="39" t="s">
        <v>892</v>
      </c>
      <c r="J1422" s="39" t="s">
        <v>893</v>
      </c>
      <c r="K1422" s="39" t="s">
        <v>2448</v>
      </c>
      <c r="L1422" s="47" t="str">
        <f t="shared" si="44"/>
        <v>OC1100</v>
      </c>
      <c r="M1422" s="47" t="str">
        <f t="shared" si="45"/>
        <v>PROGRAMAS DE SALUD</v>
      </c>
    </row>
    <row r="1423" spans="1:13" x14ac:dyDescent="0.25">
      <c r="A1423" s="10">
        <v>43841</v>
      </c>
      <c r="B1423" s="4" t="s">
        <v>2120</v>
      </c>
      <c r="C1423" s="46" t="s">
        <v>3768</v>
      </c>
      <c r="D1423" s="50" t="s">
        <v>428</v>
      </c>
      <c r="E1423" s="26">
        <v>5006589</v>
      </c>
      <c r="F1423" s="4" t="s">
        <v>764</v>
      </c>
      <c r="G1423" s="43">
        <v>11</v>
      </c>
      <c r="H1423" s="44">
        <v>850</v>
      </c>
      <c r="I1423" s="4" t="s">
        <v>892</v>
      </c>
      <c r="J1423" s="4" t="s">
        <v>893</v>
      </c>
      <c r="K1423" s="4" t="s">
        <v>2448</v>
      </c>
      <c r="L1423" s="48" t="str">
        <f t="shared" si="44"/>
        <v>OC4062</v>
      </c>
      <c r="M1423" s="47" t="str">
        <f t="shared" si="45"/>
        <v>PROGRAMAS DE SALUD</v>
      </c>
    </row>
    <row r="1424" spans="1:13" x14ac:dyDescent="0.25">
      <c r="A1424" s="38">
        <v>43841</v>
      </c>
      <c r="B1424" s="39" t="s">
        <v>2121</v>
      </c>
      <c r="C1424" s="45" t="s">
        <v>3769</v>
      </c>
      <c r="D1424" s="49" t="s">
        <v>428</v>
      </c>
      <c r="E1424" s="40">
        <v>5006173</v>
      </c>
      <c r="F1424" s="39" t="s">
        <v>1464</v>
      </c>
      <c r="G1424" s="41">
        <v>32</v>
      </c>
      <c r="H1424" s="42">
        <v>1438</v>
      </c>
      <c r="I1424" s="39" t="s">
        <v>892</v>
      </c>
      <c r="J1424" s="39" t="s">
        <v>893</v>
      </c>
      <c r="K1424" s="39" t="s">
        <v>2447</v>
      </c>
      <c r="L1424" s="47" t="str">
        <f t="shared" si="44"/>
        <v>OC5577</v>
      </c>
      <c r="M1424" s="47" t="str">
        <f t="shared" si="45"/>
        <v>PROGRAMAS DE SALUD</v>
      </c>
    </row>
    <row r="1425" spans="1:13" x14ac:dyDescent="0.25">
      <c r="A1425" s="10">
        <v>43841</v>
      </c>
      <c r="B1425" s="4" t="s">
        <v>2122</v>
      </c>
      <c r="C1425" s="46" t="s">
        <v>3770</v>
      </c>
      <c r="D1425" s="50" t="s">
        <v>428</v>
      </c>
      <c r="E1425" s="26">
        <v>5004961</v>
      </c>
      <c r="F1425" s="4" t="s">
        <v>1721</v>
      </c>
      <c r="G1425" s="43">
        <v>32</v>
      </c>
      <c r="H1425" s="44">
        <v>84</v>
      </c>
      <c r="I1425" s="4" t="s">
        <v>892</v>
      </c>
      <c r="J1425" s="4" t="s">
        <v>893</v>
      </c>
      <c r="K1425" s="4" t="s">
        <v>2448</v>
      </c>
      <c r="L1425" s="48" t="str">
        <f t="shared" si="44"/>
        <v>OC5942</v>
      </c>
      <c r="M1425" s="47" t="str">
        <f t="shared" si="45"/>
        <v>PROGRAMAS DE SALUD</v>
      </c>
    </row>
    <row r="1426" spans="1:13" x14ac:dyDescent="0.25">
      <c r="A1426" s="38">
        <v>43841</v>
      </c>
      <c r="B1426" s="39" t="s">
        <v>2123</v>
      </c>
      <c r="C1426" s="45" t="s">
        <v>3771</v>
      </c>
      <c r="D1426" s="49" t="s">
        <v>428</v>
      </c>
      <c r="E1426" s="40">
        <v>5003346</v>
      </c>
      <c r="F1426" s="39" t="s">
        <v>439</v>
      </c>
      <c r="G1426" s="41">
        <v>4512</v>
      </c>
      <c r="H1426" s="42">
        <v>182</v>
      </c>
      <c r="I1426" s="39" t="s">
        <v>892</v>
      </c>
      <c r="J1426" s="39" t="s">
        <v>893</v>
      </c>
      <c r="K1426" s="39" t="s">
        <v>2447</v>
      </c>
      <c r="L1426" s="47" t="str">
        <f t="shared" si="44"/>
        <v>OC1420</v>
      </c>
      <c r="M1426" s="47" t="str">
        <f t="shared" si="45"/>
        <v>PROGRAMAS DE SALUD</v>
      </c>
    </row>
    <row r="1427" spans="1:13" x14ac:dyDescent="0.25">
      <c r="A1427" s="10">
        <v>43841</v>
      </c>
      <c r="B1427" s="4" t="s">
        <v>2124</v>
      </c>
      <c r="C1427" s="46" t="s">
        <v>3772</v>
      </c>
      <c r="D1427" s="50" t="s">
        <v>428</v>
      </c>
      <c r="E1427" s="26">
        <v>5003346</v>
      </c>
      <c r="F1427" s="4" t="s">
        <v>439</v>
      </c>
      <c r="G1427" s="43">
        <v>1056</v>
      </c>
      <c r="H1427" s="44">
        <v>1427</v>
      </c>
      <c r="I1427" s="4" t="s">
        <v>892</v>
      </c>
      <c r="J1427" s="4" t="s">
        <v>893</v>
      </c>
      <c r="K1427" s="4" t="s">
        <v>2448</v>
      </c>
      <c r="L1427" s="48" t="str">
        <f t="shared" si="44"/>
        <v>OC1881</v>
      </c>
      <c r="M1427" s="47" t="str">
        <f t="shared" si="45"/>
        <v>PROGRAMAS DE SALUD</v>
      </c>
    </row>
    <row r="1428" spans="1:13" x14ac:dyDescent="0.25">
      <c r="A1428" s="38">
        <v>43841</v>
      </c>
      <c r="B1428" s="39" t="s">
        <v>2125</v>
      </c>
      <c r="C1428" s="45" t="s">
        <v>3773</v>
      </c>
      <c r="D1428" s="49" t="s">
        <v>428</v>
      </c>
      <c r="E1428" s="40">
        <v>5002651</v>
      </c>
      <c r="F1428" s="39" t="s">
        <v>2087</v>
      </c>
      <c r="G1428" s="41">
        <v>40</v>
      </c>
      <c r="H1428" s="42">
        <v>783</v>
      </c>
      <c r="I1428" s="39" t="s">
        <v>892</v>
      </c>
      <c r="J1428" s="39" t="s">
        <v>893</v>
      </c>
      <c r="K1428" s="39" t="s">
        <v>256</v>
      </c>
      <c r="L1428" s="47" t="str">
        <f t="shared" si="44"/>
        <v>OC1751</v>
      </c>
      <c r="M1428" s="47" t="str">
        <f t="shared" si="45"/>
        <v>PROGRAMAS DE SALUD</v>
      </c>
    </row>
    <row r="1429" spans="1:13" x14ac:dyDescent="0.25">
      <c r="A1429" s="10">
        <v>43841</v>
      </c>
      <c r="B1429" s="4" t="s">
        <v>2126</v>
      </c>
      <c r="C1429" s="46" t="s">
        <v>3774</v>
      </c>
      <c r="D1429" s="50" t="s">
        <v>428</v>
      </c>
      <c r="E1429" s="26">
        <v>5004530</v>
      </c>
      <c r="F1429" s="4" t="s">
        <v>1681</v>
      </c>
      <c r="G1429" s="43">
        <v>240</v>
      </c>
      <c r="H1429" s="44">
        <v>1469</v>
      </c>
      <c r="I1429" s="4" t="s">
        <v>892</v>
      </c>
      <c r="J1429" s="4" t="s">
        <v>893</v>
      </c>
      <c r="K1429" s="4" t="s">
        <v>2448</v>
      </c>
      <c r="L1429" s="48" t="str">
        <f t="shared" si="44"/>
        <v>OC4167</v>
      </c>
      <c r="M1429" s="47" t="str">
        <f t="shared" si="45"/>
        <v>PROGRAMAS DE SALUD</v>
      </c>
    </row>
    <row r="1430" spans="1:13" x14ac:dyDescent="0.25">
      <c r="A1430" s="38">
        <v>43841</v>
      </c>
      <c r="B1430" s="39" t="s">
        <v>2127</v>
      </c>
      <c r="C1430" s="45" t="s">
        <v>3775</v>
      </c>
      <c r="D1430" s="49" t="s">
        <v>428</v>
      </c>
      <c r="E1430" s="40">
        <v>5003116</v>
      </c>
      <c r="F1430" s="39" t="s">
        <v>1229</v>
      </c>
      <c r="G1430" s="41">
        <v>96</v>
      </c>
      <c r="H1430" s="42">
        <v>1359</v>
      </c>
      <c r="I1430" s="39" t="s">
        <v>892</v>
      </c>
      <c r="J1430" s="39" t="s">
        <v>893</v>
      </c>
      <c r="K1430" s="39" t="s">
        <v>2448</v>
      </c>
      <c r="L1430" s="47" t="str">
        <f t="shared" si="44"/>
        <v>OC9318</v>
      </c>
      <c r="M1430" s="47" t="str">
        <f t="shared" si="45"/>
        <v>PROGRAMAS DE SALUD</v>
      </c>
    </row>
    <row r="1431" spans="1:13" x14ac:dyDescent="0.25">
      <c r="A1431" s="10">
        <v>43841</v>
      </c>
      <c r="B1431" s="4" t="s">
        <v>2128</v>
      </c>
      <c r="C1431" s="46" t="s">
        <v>3776</v>
      </c>
      <c r="D1431" s="50" t="s">
        <v>428</v>
      </c>
      <c r="E1431" s="26">
        <v>5003649</v>
      </c>
      <c r="F1431" s="4" t="s">
        <v>2129</v>
      </c>
      <c r="G1431" s="43">
        <v>48</v>
      </c>
      <c r="H1431" s="44">
        <v>227</v>
      </c>
      <c r="I1431" s="4" t="s">
        <v>892</v>
      </c>
      <c r="J1431" s="4" t="s">
        <v>893</v>
      </c>
      <c r="K1431" s="4" t="s">
        <v>2448</v>
      </c>
      <c r="L1431" s="48" t="str">
        <f t="shared" si="44"/>
        <v>OC3556</v>
      </c>
      <c r="M1431" s="47" t="str">
        <f t="shared" si="45"/>
        <v>PROGRAMAS DE SALUD</v>
      </c>
    </row>
    <row r="1432" spans="1:13" x14ac:dyDescent="0.25">
      <c r="A1432" s="38">
        <v>43841</v>
      </c>
      <c r="B1432" s="39" t="s">
        <v>2130</v>
      </c>
      <c r="C1432" s="45" t="s">
        <v>3777</v>
      </c>
      <c r="D1432" s="49" t="s">
        <v>428</v>
      </c>
      <c r="E1432" s="40">
        <v>5003668</v>
      </c>
      <c r="F1432" s="39" t="s">
        <v>1241</v>
      </c>
      <c r="G1432" s="41">
        <v>80</v>
      </c>
      <c r="H1432" s="42">
        <v>683</v>
      </c>
      <c r="I1432" s="39" t="s">
        <v>892</v>
      </c>
      <c r="J1432" s="39" t="s">
        <v>893</v>
      </c>
      <c r="K1432" s="39" t="s">
        <v>2448</v>
      </c>
      <c r="L1432" s="47" t="str">
        <f t="shared" si="44"/>
        <v>OC9962</v>
      </c>
      <c r="M1432" s="47" t="str">
        <f t="shared" si="45"/>
        <v>PROGRAMAS DE SALUD</v>
      </c>
    </row>
    <row r="1433" spans="1:13" x14ac:dyDescent="0.25">
      <c r="A1433" s="10">
        <v>43841</v>
      </c>
      <c r="B1433" s="4" t="s">
        <v>2131</v>
      </c>
      <c r="C1433" s="46" t="s">
        <v>3778</v>
      </c>
      <c r="D1433" s="50" t="s">
        <v>428</v>
      </c>
      <c r="E1433" s="26">
        <v>5003668</v>
      </c>
      <c r="F1433" s="4" t="s">
        <v>1241</v>
      </c>
      <c r="G1433" s="43">
        <v>64</v>
      </c>
      <c r="H1433" s="44">
        <v>703</v>
      </c>
      <c r="I1433" s="4" t="s">
        <v>892</v>
      </c>
      <c r="J1433" s="4" t="s">
        <v>893</v>
      </c>
      <c r="K1433" s="4" t="s">
        <v>2448</v>
      </c>
      <c r="L1433" s="48" t="str">
        <f t="shared" si="44"/>
        <v>OC2453</v>
      </c>
      <c r="M1433" s="47" t="str">
        <f t="shared" si="45"/>
        <v>PROGRAMAS DE SALUD</v>
      </c>
    </row>
    <row r="1434" spans="1:13" x14ac:dyDescent="0.25">
      <c r="A1434" s="38">
        <v>43841</v>
      </c>
      <c r="B1434" s="39" t="s">
        <v>2132</v>
      </c>
      <c r="C1434" s="45" t="s">
        <v>3779</v>
      </c>
      <c r="D1434" s="49" t="s">
        <v>428</v>
      </c>
      <c r="E1434" s="40">
        <v>5003827</v>
      </c>
      <c r="F1434" s="39" t="s">
        <v>690</v>
      </c>
      <c r="G1434" s="41">
        <v>576</v>
      </c>
      <c r="H1434" s="42">
        <v>56</v>
      </c>
      <c r="I1434" s="39" t="s">
        <v>892</v>
      </c>
      <c r="J1434" s="39" t="s">
        <v>893</v>
      </c>
      <c r="K1434" s="39" t="s">
        <v>2447</v>
      </c>
      <c r="L1434" s="47" t="str">
        <f t="shared" si="44"/>
        <v>OC851</v>
      </c>
      <c r="M1434" s="47" t="str">
        <f t="shared" si="45"/>
        <v>PROGRAMAS DE SALUD</v>
      </c>
    </row>
    <row r="1435" spans="1:13" x14ac:dyDescent="0.25">
      <c r="A1435" s="10">
        <v>43841</v>
      </c>
      <c r="B1435" s="4" t="s">
        <v>2133</v>
      </c>
      <c r="C1435" s="46" t="s">
        <v>3780</v>
      </c>
      <c r="D1435" s="50" t="s">
        <v>428</v>
      </c>
      <c r="E1435" s="26">
        <v>5003830</v>
      </c>
      <c r="F1435" s="4" t="s">
        <v>688</v>
      </c>
      <c r="G1435" s="43">
        <v>112</v>
      </c>
      <c r="H1435" s="44">
        <v>498</v>
      </c>
      <c r="I1435" s="4" t="s">
        <v>892</v>
      </c>
      <c r="J1435" s="4" t="s">
        <v>893</v>
      </c>
      <c r="K1435" s="4" t="s">
        <v>256</v>
      </c>
      <c r="L1435" s="48" t="str">
        <f t="shared" si="44"/>
        <v>OC1220</v>
      </c>
      <c r="M1435" s="47" t="str">
        <f t="shared" si="45"/>
        <v>PROGRAMAS DE SALUD</v>
      </c>
    </row>
    <row r="1436" spans="1:13" x14ac:dyDescent="0.25">
      <c r="A1436" s="38">
        <v>43841</v>
      </c>
      <c r="B1436" s="39" t="s">
        <v>2134</v>
      </c>
      <c r="C1436" s="45" t="s">
        <v>3781</v>
      </c>
      <c r="D1436" s="49" t="s">
        <v>428</v>
      </c>
      <c r="E1436" s="40">
        <v>5003959</v>
      </c>
      <c r="F1436" s="39" t="s">
        <v>1275</v>
      </c>
      <c r="G1436" s="41">
        <v>16</v>
      </c>
      <c r="H1436" s="42">
        <v>43</v>
      </c>
      <c r="I1436" s="39" t="s">
        <v>892</v>
      </c>
      <c r="J1436" s="39" t="s">
        <v>893</v>
      </c>
      <c r="K1436" s="39" t="s">
        <v>2448</v>
      </c>
      <c r="L1436" s="47" t="str">
        <f t="shared" si="44"/>
        <v>OC4649</v>
      </c>
      <c r="M1436" s="47" t="str">
        <f t="shared" si="45"/>
        <v>PROGRAMAS DE SALUD</v>
      </c>
    </row>
    <row r="1437" spans="1:13" x14ac:dyDescent="0.25">
      <c r="A1437" s="10">
        <v>43841</v>
      </c>
      <c r="B1437" s="4" t="s">
        <v>2135</v>
      </c>
      <c r="C1437" s="46" t="s">
        <v>3782</v>
      </c>
      <c r="D1437" s="50" t="s">
        <v>428</v>
      </c>
      <c r="E1437" s="26">
        <v>5002295</v>
      </c>
      <c r="F1437" s="4" t="s">
        <v>2136</v>
      </c>
      <c r="G1437" s="43">
        <v>90</v>
      </c>
      <c r="H1437" s="44">
        <v>929</v>
      </c>
      <c r="I1437" s="4" t="s">
        <v>892</v>
      </c>
      <c r="J1437" s="4" t="s">
        <v>893</v>
      </c>
      <c r="K1437" s="4" t="s">
        <v>2448</v>
      </c>
      <c r="L1437" s="48" t="str">
        <f t="shared" si="44"/>
        <v>OC7761</v>
      </c>
      <c r="M1437" s="47" t="str">
        <f t="shared" si="45"/>
        <v>PROGRAMAS DE SALUD</v>
      </c>
    </row>
    <row r="1438" spans="1:13" x14ac:dyDescent="0.25">
      <c r="A1438" s="38">
        <v>43842</v>
      </c>
      <c r="B1438" s="39" t="s">
        <v>2137</v>
      </c>
      <c r="C1438" s="45" t="s">
        <v>3154</v>
      </c>
      <c r="D1438" s="49" t="s">
        <v>428</v>
      </c>
      <c r="E1438" s="40">
        <v>5069632</v>
      </c>
      <c r="F1438" s="39" t="s">
        <v>1218</v>
      </c>
      <c r="G1438" s="41">
        <v>19</v>
      </c>
      <c r="H1438" s="42">
        <v>548</v>
      </c>
      <c r="I1438" s="39" t="s">
        <v>1096</v>
      </c>
      <c r="J1438" s="39" t="s">
        <v>1097</v>
      </c>
      <c r="K1438" s="39" t="s">
        <v>2448</v>
      </c>
      <c r="L1438" s="47" t="str">
        <f t="shared" si="44"/>
        <v>OC8266</v>
      </c>
      <c r="M1438" s="47" t="str">
        <f t="shared" si="45"/>
        <v>PROGRAMAS DE SALUD</v>
      </c>
    </row>
    <row r="1439" spans="1:13" x14ac:dyDescent="0.25">
      <c r="A1439" s="10">
        <v>43842</v>
      </c>
      <c r="B1439" s="4" t="s">
        <v>2138</v>
      </c>
      <c r="C1439" s="46" t="s">
        <v>3783</v>
      </c>
      <c r="D1439" s="50" t="s">
        <v>1081</v>
      </c>
      <c r="E1439" s="26">
        <v>5018688</v>
      </c>
      <c r="F1439" s="4" t="s">
        <v>246</v>
      </c>
      <c r="G1439" s="43">
        <v>1920</v>
      </c>
      <c r="H1439" s="44">
        <v>96</v>
      </c>
      <c r="I1439" s="4" t="s">
        <v>1082</v>
      </c>
      <c r="J1439" s="4" t="s">
        <v>1083</v>
      </c>
      <c r="K1439" s="4" t="s">
        <v>256</v>
      </c>
      <c r="L1439" s="48" t="str">
        <f t="shared" si="44"/>
        <v>OC7549</v>
      </c>
      <c r="M1439" s="47" t="str">
        <f t="shared" si="45"/>
        <v>HOSPITALES GENERALES</v>
      </c>
    </row>
    <row r="1440" spans="1:13" x14ac:dyDescent="0.25">
      <c r="A1440" s="38">
        <v>43842</v>
      </c>
      <c r="B1440" s="39" t="s">
        <v>2139</v>
      </c>
      <c r="C1440" s="45" t="s">
        <v>3784</v>
      </c>
      <c r="D1440" s="49" t="s">
        <v>1081</v>
      </c>
      <c r="E1440" s="40">
        <v>5037617</v>
      </c>
      <c r="F1440" s="39" t="s">
        <v>1328</v>
      </c>
      <c r="G1440" s="41">
        <v>800</v>
      </c>
      <c r="H1440" s="42">
        <v>1466</v>
      </c>
      <c r="I1440" s="39" t="s">
        <v>1082</v>
      </c>
      <c r="J1440" s="39" t="s">
        <v>1083</v>
      </c>
      <c r="K1440" s="39" t="s">
        <v>2447</v>
      </c>
      <c r="L1440" s="47" t="str">
        <f t="shared" si="44"/>
        <v>OC3171</v>
      </c>
      <c r="M1440" s="47" t="str">
        <f t="shared" si="45"/>
        <v>HOSPITALES GENERALES</v>
      </c>
    </row>
    <row r="1441" spans="1:13" x14ac:dyDescent="0.25">
      <c r="A1441" s="10">
        <v>43842</v>
      </c>
      <c r="B1441" s="4" t="s">
        <v>2140</v>
      </c>
      <c r="C1441" s="46" t="s">
        <v>3785</v>
      </c>
      <c r="D1441" s="50" t="s">
        <v>465</v>
      </c>
      <c r="E1441" s="26">
        <v>5006897</v>
      </c>
      <c r="F1441" s="4" t="s">
        <v>242</v>
      </c>
      <c r="G1441" s="43">
        <v>1728</v>
      </c>
      <c r="H1441" s="44">
        <v>115</v>
      </c>
      <c r="I1441" s="4" t="s">
        <v>466</v>
      </c>
      <c r="J1441" s="4" t="s">
        <v>467</v>
      </c>
      <c r="K1441" s="4" t="s">
        <v>2447</v>
      </c>
      <c r="L1441" s="48" t="str">
        <f t="shared" si="44"/>
        <v>OC3606</v>
      </c>
      <c r="M1441" s="47" t="str">
        <f t="shared" si="45"/>
        <v>HOSPITALES GENERALES</v>
      </c>
    </row>
    <row r="1442" spans="1:13" x14ac:dyDescent="0.25">
      <c r="A1442" s="38">
        <v>43842</v>
      </c>
      <c r="B1442" s="39" t="s">
        <v>2141</v>
      </c>
      <c r="C1442" s="45" t="s">
        <v>3786</v>
      </c>
      <c r="D1442" s="49" t="s">
        <v>465</v>
      </c>
      <c r="E1442" s="40">
        <v>5006897</v>
      </c>
      <c r="F1442" s="39" t="s">
        <v>242</v>
      </c>
      <c r="G1442" s="41">
        <v>291</v>
      </c>
      <c r="H1442" s="42">
        <v>1316</v>
      </c>
      <c r="I1442" s="39" t="s">
        <v>466</v>
      </c>
      <c r="J1442" s="39" t="s">
        <v>467</v>
      </c>
      <c r="K1442" s="39" t="s">
        <v>2448</v>
      </c>
      <c r="L1442" s="47" t="str">
        <f t="shared" si="44"/>
        <v>OC7960</v>
      </c>
      <c r="M1442" s="47" t="str">
        <f t="shared" si="45"/>
        <v>HOSPITALES GENERALES</v>
      </c>
    </row>
    <row r="1443" spans="1:13" x14ac:dyDescent="0.25">
      <c r="A1443" s="10">
        <v>43842</v>
      </c>
      <c r="B1443" s="4" t="s">
        <v>2142</v>
      </c>
      <c r="C1443" s="46" t="s">
        <v>3787</v>
      </c>
      <c r="D1443" s="50" t="s">
        <v>465</v>
      </c>
      <c r="E1443" s="26">
        <v>5006897</v>
      </c>
      <c r="F1443" s="4" t="s">
        <v>242</v>
      </c>
      <c r="G1443" s="43">
        <v>2781</v>
      </c>
      <c r="H1443" s="44">
        <v>104</v>
      </c>
      <c r="I1443" s="4" t="s">
        <v>466</v>
      </c>
      <c r="J1443" s="4" t="s">
        <v>467</v>
      </c>
      <c r="K1443" s="4" t="s">
        <v>2447</v>
      </c>
      <c r="L1443" s="48" t="str">
        <f t="shared" si="44"/>
        <v>OC7798</v>
      </c>
      <c r="M1443" s="47" t="str">
        <f t="shared" si="45"/>
        <v>HOSPITALES GENERALES</v>
      </c>
    </row>
    <row r="1444" spans="1:13" x14ac:dyDescent="0.25">
      <c r="A1444" s="38">
        <v>43842</v>
      </c>
      <c r="B1444" s="39" t="s">
        <v>2143</v>
      </c>
      <c r="C1444" s="45" t="s">
        <v>3788</v>
      </c>
      <c r="D1444" s="49" t="s">
        <v>1049</v>
      </c>
      <c r="E1444" s="40">
        <v>5052680</v>
      </c>
      <c r="F1444" s="39" t="s">
        <v>2144</v>
      </c>
      <c r="G1444" s="41">
        <v>19</v>
      </c>
      <c r="H1444" s="42">
        <v>620</v>
      </c>
      <c r="I1444" s="39" t="s">
        <v>436</v>
      </c>
      <c r="J1444" s="39" t="s">
        <v>437</v>
      </c>
      <c r="K1444" s="39" t="s">
        <v>2448</v>
      </c>
      <c r="L1444" s="47" t="str">
        <f t="shared" si="44"/>
        <v>OC7879</v>
      </c>
      <c r="M1444" s="47" t="str">
        <f t="shared" si="45"/>
        <v>HOSPITALES GENERALES</v>
      </c>
    </row>
    <row r="1445" spans="1:13" x14ac:dyDescent="0.25">
      <c r="A1445" s="10">
        <v>43842</v>
      </c>
      <c r="B1445" s="4" t="s">
        <v>2145</v>
      </c>
      <c r="C1445" s="46" t="s">
        <v>3789</v>
      </c>
      <c r="D1445" s="50" t="s">
        <v>1049</v>
      </c>
      <c r="E1445" s="26">
        <v>5041910</v>
      </c>
      <c r="F1445" s="4" t="s">
        <v>1053</v>
      </c>
      <c r="G1445" s="43">
        <v>1600</v>
      </c>
      <c r="H1445" s="44">
        <v>145</v>
      </c>
      <c r="I1445" s="4" t="s">
        <v>436</v>
      </c>
      <c r="J1445" s="4" t="s">
        <v>437</v>
      </c>
      <c r="K1445" s="4" t="s">
        <v>2448</v>
      </c>
      <c r="L1445" s="48" t="str">
        <f t="shared" si="44"/>
        <v>OC8396</v>
      </c>
      <c r="M1445" s="47" t="str">
        <f t="shared" si="45"/>
        <v>HOSPITALES GENERALES</v>
      </c>
    </row>
    <row r="1446" spans="1:13" x14ac:dyDescent="0.25">
      <c r="A1446" s="38">
        <v>43842</v>
      </c>
      <c r="B1446" s="39" t="s">
        <v>2146</v>
      </c>
      <c r="C1446" s="45" t="s">
        <v>3790</v>
      </c>
      <c r="D1446" s="49" t="s">
        <v>1049</v>
      </c>
      <c r="E1446" s="40">
        <v>5005688</v>
      </c>
      <c r="F1446" s="39" t="s">
        <v>760</v>
      </c>
      <c r="G1446" s="41">
        <v>320</v>
      </c>
      <c r="H1446" s="42">
        <v>878</v>
      </c>
      <c r="I1446" s="39" t="s">
        <v>436</v>
      </c>
      <c r="J1446" s="39" t="s">
        <v>437</v>
      </c>
      <c r="K1446" s="39" t="s">
        <v>2448</v>
      </c>
      <c r="L1446" s="47" t="str">
        <f t="shared" si="44"/>
        <v>OC446</v>
      </c>
      <c r="M1446" s="47" t="str">
        <f t="shared" si="45"/>
        <v>HOSPITALES GENERALES</v>
      </c>
    </row>
    <row r="1447" spans="1:13" x14ac:dyDescent="0.25">
      <c r="A1447" s="10">
        <v>43842</v>
      </c>
      <c r="B1447" s="4" t="s">
        <v>2147</v>
      </c>
      <c r="C1447" s="46" t="s">
        <v>3791</v>
      </c>
      <c r="D1447" s="50" t="s">
        <v>1049</v>
      </c>
      <c r="E1447" s="26">
        <v>5018658</v>
      </c>
      <c r="F1447" s="4" t="s">
        <v>557</v>
      </c>
      <c r="G1447" s="43">
        <v>61920</v>
      </c>
      <c r="H1447" s="44">
        <v>10</v>
      </c>
      <c r="I1447" s="4" t="s">
        <v>436</v>
      </c>
      <c r="J1447" s="4" t="s">
        <v>437</v>
      </c>
      <c r="K1447" s="4" t="s">
        <v>2448</v>
      </c>
      <c r="L1447" s="48" t="str">
        <f t="shared" si="44"/>
        <v>OC1926</v>
      </c>
      <c r="M1447" s="47" t="str">
        <f t="shared" si="45"/>
        <v>HOSPITALES GENERALES</v>
      </c>
    </row>
    <row r="1448" spans="1:13" x14ac:dyDescent="0.25">
      <c r="A1448" s="38">
        <v>43842</v>
      </c>
      <c r="B1448" s="39" t="s">
        <v>2148</v>
      </c>
      <c r="C1448" s="45" t="s">
        <v>3792</v>
      </c>
      <c r="D1448" s="49" t="s">
        <v>1049</v>
      </c>
      <c r="E1448" s="40">
        <v>5041391</v>
      </c>
      <c r="F1448" s="39" t="s">
        <v>1308</v>
      </c>
      <c r="G1448" s="41">
        <v>576</v>
      </c>
      <c r="H1448" s="42">
        <v>143</v>
      </c>
      <c r="I1448" s="39" t="s">
        <v>436</v>
      </c>
      <c r="J1448" s="39" t="s">
        <v>437</v>
      </c>
      <c r="K1448" s="39" t="s">
        <v>2447</v>
      </c>
      <c r="L1448" s="47" t="str">
        <f t="shared" si="44"/>
        <v>OC1026</v>
      </c>
      <c r="M1448" s="47" t="str">
        <f t="shared" si="45"/>
        <v>HOSPITALES GENERALES</v>
      </c>
    </row>
    <row r="1449" spans="1:13" x14ac:dyDescent="0.25">
      <c r="A1449" s="10">
        <v>43842</v>
      </c>
      <c r="B1449" s="4" t="s">
        <v>2149</v>
      </c>
      <c r="C1449" s="46" t="s">
        <v>3793</v>
      </c>
      <c r="D1449" s="50" t="s">
        <v>1049</v>
      </c>
      <c r="E1449" s="26">
        <v>5003238</v>
      </c>
      <c r="F1449" s="4" t="s">
        <v>283</v>
      </c>
      <c r="G1449" s="43">
        <v>400</v>
      </c>
      <c r="H1449" s="44">
        <v>1449</v>
      </c>
      <c r="I1449" s="4" t="s">
        <v>436</v>
      </c>
      <c r="J1449" s="4" t="s">
        <v>437</v>
      </c>
      <c r="K1449" s="4" t="s">
        <v>2448</v>
      </c>
      <c r="L1449" s="48" t="str">
        <f t="shared" si="44"/>
        <v>OC9241</v>
      </c>
      <c r="M1449" s="47" t="str">
        <f t="shared" si="45"/>
        <v>HOSPITALES GENERALES</v>
      </c>
    </row>
    <row r="1450" spans="1:13" x14ac:dyDescent="0.25">
      <c r="A1450" s="38">
        <v>43842</v>
      </c>
      <c r="B1450" s="39" t="s">
        <v>2150</v>
      </c>
      <c r="C1450" s="45" t="s">
        <v>3794</v>
      </c>
      <c r="D1450" s="49" t="s">
        <v>1049</v>
      </c>
      <c r="E1450" s="40">
        <v>5002712</v>
      </c>
      <c r="F1450" s="39" t="s">
        <v>388</v>
      </c>
      <c r="G1450" s="41">
        <v>320</v>
      </c>
      <c r="H1450" s="42">
        <v>1358</v>
      </c>
      <c r="I1450" s="39" t="s">
        <v>436</v>
      </c>
      <c r="J1450" s="39" t="s">
        <v>437</v>
      </c>
      <c r="K1450" s="39" t="s">
        <v>2448</v>
      </c>
      <c r="L1450" s="47" t="str">
        <f t="shared" si="44"/>
        <v>OC9759</v>
      </c>
      <c r="M1450" s="47" t="str">
        <f t="shared" si="45"/>
        <v>HOSPITALES GENERALES</v>
      </c>
    </row>
    <row r="1451" spans="1:13" x14ac:dyDescent="0.25">
      <c r="A1451" s="10">
        <v>43842</v>
      </c>
      <c r="B1451" s="4" t="s">
        <v>2151</v>
      </c>
      <c r="C1451" s="46" t="s">
        <v>3795</v>
      </c>
      <c r="D1451" s="50" t="s">
        <v>1049</v>
      </c>
      <c r="E1451" s="26">
        <v>5004337</v>
      </c>
      <c r="F1451" s="4" t="s">
        <v>268</v>
      </c>
      <c r="G1451" s="43">
        <v>496</v>
      </c>
      <c r="H1451" s="44">
        <v>758</v>
      </c>
      <c r="I1451" s="4" t="s">
        <v>436</v>
      </c>
      <c r="J1451" s="4" t="s">
        <v>437</v>
      </c>
      <c r="K1451" s="4" t="s">
        <v>2448</v>
      </c>
      <c r="L1451" s="48" t="str">
        <f t="shared" si="44"/>
        <v>OC5832</v>
      </c>
      <c r="M1451" s="47" t="str">
        <f t="shared" si="45"/>
        <v>HOSPITALES GENERALES</v>
      </c>
    </row>
    <row r="1452" spans="1:13" x14ac:dyDescent="0.25">
      <c r="A1452" s="38">
        <v>43842</v>
      </c>
      <c r="B1452" s="39" t="s">
        <v>2152</v>
      </c>
      <c r="C1452" s="45" t="s">
        <v>3796</v>
      </c>
      <c r="D1452" s="49" t="s">
        <v>1049</v>
      </c>
      <c r="E1452" s="40">
        <v>5005604</v>
      </c>
      <c r="F1452" s="39" t="s">
        <v>972</v>
      </c>
      <c r="G1452" s="41">
        <v>320</v>
      </c>
      <c r="H1452" s="42">
        <v>230</v>
      </c>
      <c r="I1452" s="39" t="s">
        <v>436</v>
      </c>
      <c r="J1452" s="39" t="s">
        <v>437</v>
      </c>
      <c r="K1452" s="39" t="s">
        <v>2448</v>
      </c>
      <c r="L1452" s="47" t="str">
        <f t="shared" si="44"/>
        <v>OC4270</v>
      </c>
      <c r="M1452" s="47" t="str">
        <f t="shared" si="45"/>
        <v>HOSPITALES GENERALES</v>
      </c>
    </row>
    <row r="1453" spans="1:13" x14ac:dyDescent="0.25">
      <c r="A1453" s="10">
        <v>43842</v>
      </c>
      <c r="B1453" s="4" t="s">
        <v>2153</v>
      </c>
      <c r="C1453" s="46" t="s">
        <v>3797</v>
      </c>
      <c r="D1453" s="50" t="s">
        <v>1049</v>
      </c>
      <c r="E1453" s="26">
        <v>5005809</v>
      </c>
      <c r="F1453" s="4" t="s">
        <v>359</v>
      </c>
      <c r="G1453" s="43">
        <v>160</v>
      </c>
      <c r="H1453" s="44">
        <v>410</v>
      </c>
      <c r="I1453" s="4" t="s">
        <v>436</v>
      </c>
      <c r="J1453" s="4" t="s">
        <v>437</v>
      </c>
      <c r="K1453" s="4" t="s">
        <v>2448</v>
      </c>
      <c r="L1453" s="48" t="str">
        <f t="shared" si="44"/>
        <v>OC3384</v>
      </c>
      <c r="M1453" s="47" t="str">
        <f t="shared" si="45"/>
        <v>HOSPITALES GENERALES</v>
      </c>
    </row>
    <row r="1454" spans="1:13" x14ac:dyDescent="0.25">
      <c r="A1454" s="38">
        <v>43842</v>
      </c>
      <c r="B1454" s="39" t="s">
        <v>2154</v>
      </c>
      <c r="C1454" s="45" t="s">
        <v>3798</v>
      </c>
      <c r="D1454" s="49" t="s">
        <v>1049</v>
      </c>
      <c r="E1454" s="40">
        <v>5037617</v>
      </c>
      <c r="F1454" s="39" t="s">
        <v>1328</v>
      </c>
      <c r="G1454" s="41">
        <v>8000</v>
      </c>
      <c r="H1454" s="42">
        <v>303</v>
      </c>
      <c r="I1454" s="39" t="s">
        <v>436</v>
      </c>
      <c r="J1454" s="39" t="s">
        <v>437</v>
      </c>
      <c r="K1454" s="39" t="s">
        <v>256</v>
      </c>
      <c r="L1454" s="47" t="str">
        <f t="shared" si="44"/>
        <v>OC1323</v>
      </c>
      <c r="M1454" s="47" t="str">
        <f t="shared" si="45"/>
        <v>HOSPITALES GENERALES</v>
      </c>
    </row>
    <row r="1455" spans="1:13" x14ac:dyDescent="0.25">
      <c r="A1455" s="10">
        <v>43842</v>
      </c>
      <c r="B1455" s="4" t="s">
        <v>2155</v>
      </c>
      <c r="C1455" s="46" t="s">
        <v>3799</v>
      </c>
      <c r="D1455" s="50" t="s">
        <v>1049</v>
      </c>
      <c r="E1455" s="26">
        <v>9009345</v>
      </c>
      <c r="F1455" s="4" t="s">
        <v>401</v>
      </c>
      <c r="G1455" s="43">
        <v>3120</v>
      </c>
      <c r="H1455" s="44">
        <v>325</v>
      </c>
      <c r="I1455" s="4" t="s">
        <v>436</v>
      </c>
      <c r="J1455" s="4" t="s">
        <v>437</v>
      </c>
      <c r="K1455" s="4" t="s">
        <v>256</v>
      </c>
      <c r="L1455" s="48" t="str">
        <f t="shared" si="44"/>
        <v>OC1889</v>
      </c>
      <c r="M1455" s="47" t="str">
        <f t="shared" si="45"/>
        <v>HOSPITALES GENERALES</v>
      </c>
    </row>
    <row r="1456" spans="1:13" x14ac:dyDescent="0.25">
      <c r="A1456" s="38">
        <v>43842</v>
      </c>
      <c r="B1456" s="39" t="s">
        <v>2156</v>
      </c>
      <c r="C1456" s="45" t="s">
        <v>3800</v>
      </c>
      <c r="D1456" s="49" t="s">
        <v>1049</v>
      </c>
      <c r="E1456" s="40">
        <v>5059389</v>
      </c>
      <c r="F1456" s="39" t="s">
        <v>2157</v>
      </c>
      <c r="G1456" s="41">
        <v>16</v>
      </c>
      <c r="H1456" s="42">
        <v>1334</v>
      </c>
      <c r="I1456" s="39" t="s">
        <v>436</v>
      </c>
      <c r="J1456" s="39" t="s">
        <v>437</v>
      </c>
      <c r="K1456" s="39" t="s">
        <v>256</v>
      </c>
      <c r="L1456" s="47" t="str">
        <f t="shared" si="44"/>
        <v>OC4982</v>
      </c>
      <c r="M1456" s="47" t="str">
        <f t="shared" si="45"/>
        <v>HOSPITALES GENERALES</v>
      </c>
    </row>
    <row r="1457" spans="1:13" x14ac:dyDescent="0.25">
      <c r="A1457" s="10">
        <v>43842</v>
      </c>
      <c r="B1457" s="4" t="s">
        <v>2158</v>
      </c>
      <c r="C1457" s="46" t="s">
        <v>3295</v>
      </c>
      <c r="D1457" s="50" t="s">
        <v>1049</v>
      </c>
      <c r="E1457" s="26">
        <v>5004148</v>
      </c>
      <c r="F1457" s="4" t="s">
        <v>2159</v>
      </c>
      <c r="G1457" s="43">
        <v>320</v>
      </c>
      <c r="H1457" s="44">
        <v>267</v>
      </c>
      <c r="I1457" s="4" t="s">
        <v>436</v>
      </c>
      <c r="J1457" s="4" t="s">
        <v>437</v>
      </c>
      <c r="K1457" s="4" t="s">
        <v>2448</v>
      </c>
      <c r="L1457" s="48" t="str">
        <f t="shared" si="44"/>
        <v>OC5672</v>
      </c>
      <c r="M1457" s="47" t="str">
        <f t="shared" si="45"/>
        <v>HOSPITALES GENERALES</v>
      </c>
    </row>
    <row r="1458" spans="1:13" x14ac:dyDescent="0.25">
      <c r="A1458" s="38">
        <v>43842</v>
      </c>
      <c r="B1458" s="39" t="s">
        <v>2160</v>
      </c>
      <c r="C1458" s="45" t="s">
        <v>3801</v>
      </c>
      <c r="D1458" s="49" t="s">
        <v>1049</v>
      </c>
      <c r="E1458" s="40">
        <v>5018656</v>
      </c>
      <c r="F1458" s="39" t="s">
        <v>1060</v>
      </c>
      <c r="G1458" s="41">
        <v>48000</v>
      </c>
      <c r="H1458" s="42">
        <v>485</v>
      </c>
      <c r="I1458" s="39" t="s">
        <v>436</v>
      </c>
      <c r="J1458" s="39" t="s">
        <v>437</v>
      </c>
      <c r="K1458" s="39" t="s">
        <v>2448</v>
      </c>
      <c r="L1458" s="47" t="str">
        <f t="shared" si="44"/>
        <v>OC2213</v>
      </c>
      <c r="M1458" s="47" t="str">
        <f t="shared" si="45"/>
        <v>HOSPITALES GENERALES</v>
      </c>
    </row>
    <row r="1459" spans="1:13" x14ac:dyDescent="0.25">
      <c r="A1459" s="10">
        <v>43842</v>
      </c>
      <c r="B1459" s="4" t="s">
        <v>2161</v>
      </c>
      <c r="C1459" s="46" t="s">
        <v>3802</v>
      </c>
      <c r="D1459" s="50" t="s">
        <v>1049</v>
      </c>
      <c r="E1459" s="26">
        <v>5003238</v>
      </c>
      <c r="F1459" s="4" t="s">
        <v>283</v>
      </c>
      <c r="G1459" s="43">
        <v>3600</v>
      </c>
      <c r="H1459" s="44">
        <v>54</v>
      </c>
      <c r="I1459" s="4" t="s">
        <v>436</v>
      </c>
      <c r="J1459" s="4" t="s">
        <v>437</v>
      </c>
      <c r="K1459" s="4" t="s">
        <v>2448</v>
      </c>
      <c r="L1459" s="48" t="str">
        <f t="shared" si="44"/>
        <v>OC3722</v>
      </c>
      <c r="M1459" s="47" t="str">
        <f t="shared" si="45"/>
        <v>HOSPITALES GENERALES</v>
      </c>
    </row>
    <row r="1460" spans="1:13" x14ac:dyDescent="0.25">
      <c r="A1460" s="38">
        <v>43842</v>
      </c>
      <c r="B1460" s="39" t="s">
        <v>2162</v>
      </c>
      <c r="C1460" s="45" t="s">
        <v>3803</v>
      </c>
      <c r="D1460" s="49" t="s">
        <v>984</v>
      </c>
      <c r="E1460" s="40">
        <v>5004877</v>
      </c>
      <c r="F1460" s="39" t="s">
        <v>347</v>
      </c>
      <c r="G1460" s="41">
        <v>320</v>
      </c>
      <c r="H1460" s="42">
        <v>694</v>
      </c>
      <c r="I1460" s="39" t="s">
        <v>985</v>
      </c>
      <c r="J1460" s="39" t="s">
        <v>986</v>
      </c>
      <c r="K1460" s="39" t="s">
        <v>256</v>
      </c>
      <c r="L1460" s="47" t="str">
        <f t="shared" si="44"/>
        <v>OC5420</v>
      </c>
      <c r="M1460" s="47" t="str">
        <f t="shared" si="45"/>
        <v>HOSPITALES GENERALES</v>
      </c>
    </row>
    <row r="1461" spans="1:13" x14ac:dyDescent="0.25">
      <c r="A1461" s="10">
        <v>43842</v>
      </c>
      <c r="B1461" s="4" t="s">
        <v>2163</v>
      </c>
      <c r="C1461" s="46" t="s">
        <v>3804</v>
      </c>
      <c r="D1461" s="50" t="s">
        <v>984</v>
      </c>
      <c r="E1461" s="26">
        <v>5004695</v>
      </c>
      <c r="F1461" s="4" t="s">
        <v>785</v>
      </c>
      <c r="G1461" s="43">
        <v>160</v>
      </c>
      <c r="H1461" s="44">
        <v>983</v>
      </c>
      <c r="I1461" s="4" t="s">
        <v>985</v>
      </c>
      <c r="J1461" s="4" t="s">
        <v>986</v>
      </c>
      <c r="K1461" s="4" t="s">
        <v>2447</v>
      </c>
      <c r="L1461" s="48" t="str">
        <f t="shared" si="44"/>
        <v>OC5538</v>
      </c>
      <c r="M1461" s="47" t="str">
        <f t="shared" si="45"/>
        <v>HOSPITALES GENERALES</v>
      </c>
    </row>
    <row r="1462" spans="1:13" x14ac:dyDescent="0.25">
      <c r="A1462" s="38">
        <v>43842</v>
      </c>
      <c r="B1462" s="39" t="s">
        <v>2164</v>
      </c>
      <c r="C1462" s="45" t="s">
        <v>3525</v>
      </c>
      <c r="D1462" s="49" t="s">
        <v>984</v>
      </c>
      <c r="E1462" s="40">
        <v>5003949</v>
      </c>
      <c r="F1462" s="39" t="s">
        <v>372</v>
      </c>
      <c r="G1462" s="41">
        <v>16</v>
      </c>
      <c r="H1462" s="42">
        <v>735</v>
      </c>
      <c r="I1462" s="39" t="s">
        <v>985</v>
      </c>
      <c r="J1462" s="39" t="s">
        <v>986</v>
      </c>
      <c r="K1462" s="39" t="s">
        <v>256</v>
      </c>
      <c r="L1462" s="47" t="str">
        <f t="shared" si="44"/>
        <v>OC8526</v>
      </c>
      <c r="M1462" s="47" t="str">
        <f t="shared" si="45"/>
        <v>HOSPITALES GENERALES</v>
      </c>
    </row>
    <row r="1463" spans="1:13" x14ac:dyDescent="0.25">
      <c r="A1463" s="10">
        <v>43842</v>
      </c>
      <c r="B1463" s="4" t="s">
        <v>2165</v>
      </c>
      <c r="C1463" s="46" t="s">
        <v>3805</v>
      </c>
      <c r="D1463" s="50" t="s">
        <v>984</v>
      </c>
      <c r="E1463" s="26">
        <v>5018825</v>
      </c>
      <c r="F1463" s="4" t="s">
        <v>2166</v>
      </c>
      <c r="G1463" s="43">
        <v>32</v>
      </c>
      <c r="H1463" s="44">
        <v>909</v>
      </c>
      <c r="I1463" s="4" t="s">
        <v>985</v>
      </c>
      <c r="J1463" s="4" t="s">
        <v>986</v>
      </c>
      <c r="K1463" s="4" t="s">
        <v>256</v>
      </c>
      <c r="L1463" s="48" t="str">
        <f t="shared" si="44"/>
        <v>OC5555</v>
      </c>
      <c r="M1463" s="47" t="str">
        <f t="shared" si="45"/>
        <v>HOSPITALES GENERALES</v>
      </c>
    </row>
    <row r="1464" spans="1:13" x14ac:dyDescent="0.25">
      <c r="A1464" s="38">
        <v>43842</v>
      </c>
      <c r="B1464" s="39" t="s">
        <v>2167</v>
      </c>
      <c r="C1464" s="45" t="s">
        <v>3806</v>
      </c>
      <c r="D1464" s="49" t="s">
        <v>984</v>
      </c>
      <c r="E1464" s="40">
        <v>5005809</v>
      </c>
      <c r="F1464" s="39" t="s">
        <v>359</v>
      </c>
      <c r="G1464" s="41">
        <v>80</v>
      </c>
      <c r="H1464" s="42">
        <v>938</v>
      </c>
      <c r="I1464" s="39" t="s">
        <v>985</v>
      </c>
      <c r="J1464" s="39" t="s">
        <v>986</v>
      </c>
      <c r="K1464" s="39" t="s">
        <v>2448</v>
      </c>
      <c r="L1464" s="47" t="str">
        <f t="shared" si="44"/>
        <v>OC4598</v>
      </c>
      <c r="M1464" s="47" t="str">
        <f t="shared" si="45"/>
        <v>HOSPITALES GENERALES</v>
      </c>
    </row>
    <row r="1465" spans="1:13" x14ac:dyDescent="0.25">
      <c r="A1465" s="10">
        <v>43842</v>
      </c>
      <c r="B1465" s="4" t="s">
        <v>2168</v>
      </c>
      <c r="C1465" s="46" t="s">
        <v>3807</v>
      </c>
      <c r="D1465" s="50" t="s">
        <v>984</v>
      </c>
      <c r="E1465" s="26">
        <v>5003760</v>
      </c>
      <c r="F1465" s="4" t="s">
        <v>1302</v>
      </c>
      <c r="G1465" s="43">
        <v>320</v>
      </c>
      <c r="H1465" s="44">
        <v>948</v>
      </c>
      <c r="I1465" s="4" t="s">
        <v>985</v>
      </c>
      <c r="J1465" s="4" t="s">
        <v>986</v>
      </c>
      <c r="K1465" s="4" t="s">
        <v>256</v>
      </c>
      <c r="L1465" s="48" t="str">
        <f t="shared" si="44"/>
        <v>OC3122</v>
      </c>
      <c r="M1465" s="47" t="str">
        <f t="shared" si="45"/>
        <v>HOSPITALES GENERALES</v>
      </c>
    </row>
    <row r="1466" spans="1:13" x14ac:dyDescent="0.25">
      <c r="A1466" s="38">
        <v>43842</v>
      </c>
      <c r="B1466" s="39" t="s">
        <v>2169</v>
      </c>
      <c r="C1466" s="45" t="s">
        <v>3808</v>
      </c>
      <c r="D1466" s="49" t="s">
        <v>984</v>
      </c>
      <c r="E1466" s="40">
        <v>5002830</v>
      </c>
      <c r="F1466" s="39" t="s">
        <v>327</v>
      </c>
      <c r="G1466" s="41">
        <v>16000</v>
      </c>
      <c r="H1466" s="42">
        <v>352</v>
      </c>
      <c r="I1466" s="39" t="s">
        <v>985</v>
      </c>
      <c r="J1466" s="39" t="s">
        <v>986</v>
      </c>
      <c r="K1466" s="39" t="s">
        <v>256</v>
      </c>
      <c r="L1466" s="47" t="str">
        <f t="shared" si="44"/>
        <v>OC289</v>
      </c>
      <c r="M1466" s="47" t="str">
        <f t="shared" si="45"/>
        <v>HOSPITALES GENERALES</v>
      </c>
    </row>
    <row r="1467" spans="1:13" x14ac:dyDescent="0.25">
      <c r="A1467" s="10">
        <v>43842</v>
      </c>
      <c r="B1467" s="4" t="s">
        <v>2170</v>
      </c>
      <c r="C1467" s="46" t="s">
        <v>3809</v>
      </c>
      <c r="D1467" s="50" t="s">
        <v>984</v>
      </c>
      <c r="E1467" s="26">
        <v>5044196</v>
      </c>
      <c r="F1467" s="4" t="s">
        <v>2171</v>
      </c>
      <c r="G1467" s="43">
        <v>14</v>
      </c>
      <c r="H1467" s="44">
        <v>114</v>
      </c>
      <c r="I1467" s="4" t="s">
        <v>985</v>
      </c>
      <c r="J1467" s="4" t="s">
        <v>986</v>
      </c>
      <c r="K1467" s="4" t="s">
        <v>256</v>
      </c>
      <c r="L1467" s="48" t="str">
        <f t="shared" si="44"/>
        <v>OC4401</v>
      </c>
      <c r="M1467" s="47" t="str">
        <f t="shared" si="45"/>
        <v>HOSPITALES GENERALES</v>
      </c>
    </row>
    <row r="1468" spans="1:13" x14ac:dyDescent="0.25">
      <c r="A1468" s="38">
        <v>43842</v>
      </c>
      <c r="B1468" s="39" t="s">
        <v>2172</v>
      </c>
      <c r="C1468" s="45" t="s">
        <v>3707</v>
      </c>
      <c r="D1468" s="49" t="s">
        <v>984</v>
      </c>
      <c r="E1468" s="40">
        <v>5019429</v>
      </c>
      <c r="F1468" s="39" t="s">
        <v>2173</v>
      </c>
      <c r="G1468" s="41">
        <v>16</v>
      </c>
      <c r="H1468" s="42">
        <v>700</v>
      </c>
      <c r="I1468" s="39" t="s">
        <v>985</v>
      </c>
      <c r="J1468" s="39" t="s">
        <v>986</v>
      </c>
      <c r="K1468" s="39" t="s">
        <v>2448</v>
      </c>
      <c r="L1468" s="47" t="str">
        <f t="shared" si="44"/>
        <v>OC8700</v>
      </c>
      <c r="M1468" s="47" t="str">
        <f t="shared" si="45"/>
        <v>HOSPITALES GENERALES</v>
      </c>
    </row>
    <row r="1469" spans="1:13" x14ac:dyDescent="0.25">
      <c r="A1469" s="10">
        <v>43842</v>
      </c>
      <c r="B1469" s="4" t="s">
        <v>2174</v>
      </c>
      <c r="C1469" s="46" t="s">
        <v>3810</v>
      </c>
      <c r="D1469" s="50" t="s">
        <v>984</v>
      </c>
      <c r="E1469" s="26">
        <v>5043703</v>
      </c>
      <c r="F1469" s="4" t="s">
        <v>2175</v>
      </c>
      <c r="G1469" s="43">
        <v>640</v>
      </c>
      <c r="H1469" s="44">
        <v>119</v>
      </c>
      <c r="I1469" s="4" t="s">
        <v>985</v>
      </c>
      <c r="J1469" s="4" t="s">
        <v>986</v>
      </c>
      <c r="K1469" s="4" t="s">
        <v>2448</v>
      </c>
      <c r="L1469" s="48" t="str">
        <f t="shared" si="44"/>
        <v>OC6867</v>
      </c>
      <c r="M1469" s="47" t="str">
        <f t="shared" si="45"/>
        <v>HOSPITALES GENERALES</v>
      </c>
    </row>
    <row r="1470" spans="1:13" x14ac:dyDescent="0.25">
      <c r="A1470" s="38">
        <v>43842</v>
      </c>
      <c r="B1470" s="39" t="s">
        <v>2176</v>
      </c>
      <c r="C1470" s="45" t="s">
        <v>3811</v>
      </c>
      <c r="D1470" s="49" t="s">
        <v>2177</v>
      </c>
      <c r="E1470" s="40">
        <v>5002830</v>
      </c>
      <c r="F1470" s="39" t="s">
        <v>327</v>
      </c>
      <c r="G1470" s="41">
        <v>9312</v>
      </c>
      <c r="H1470" s="42">
        <v>716</v>
      </c>
      <c r="I1470" s="39" t="s">
        <v>2178</v>
      </c>
      <c r="J1470" s="39" t="s">
        <v>2179</v>
      </c>
      <c r="K1470" s="39" t="s">
        <v>2448</v>
      </c>
      <c r="L1470" s="47" t="str">
        <f t="shared" si="44"/>
        <v>OC2939</v>
      </c>
      <c r="M1470" s="47" t="str">
        <f t="shared" si="45"/>
        <v>HOSPITALES GENERALES</v>
      </c>
    </row>
    <row r="1471" spans="1:13" x14ac:dyDescent="0.25">
      <c r="A1471" s="10">
        <v>43842</v>
      </c>
      <c r="B1471" s="4" t="s">
        <v>2180</v>
      </c>
      <c r="C1471" s="46" t="s">
        <v>3812</v>
      </c>
      <c r="D1471" s="50" t="s">
        <v>2177</v>
      </c>
      <c r="E1471" s="26">
        <v>5069531</v>
      </c>
      <c r="F1471" s="4" t="s">
        <v>901</v>
      </c>
      <c r="G1471" s="43">
        <v>7584</v>
      </c>
      <c r="H1471" s="44">
        <v>202</v>
      </c>
      <c r="I1471" s="4" t="s">
        <v>2178</v>
      </c>
      <c r="J1471" s="4" t="s">
        <v>2179</v>
      </c>
      <c r="K1471" s="4" t="s">
        <v>256</v>
      </c>
      <c r="L1471" s="48" t="str">
        <f t="shared" si="44"/>
        <v>OC7132</v>
      </c>
      <c r="M1471" s="47" t="str">
        <f t="shared" si="45"/>
        <v>HOSPITALES GENERALES</v>
      </c>
    </row>
    <row r="1472" spans="1:13" x14ac:dyDescent="0.25">
      <c r="A1472" s="38">
        <v>43842</v>
      </c>
      <c r="B1472" s="39" t="s">
        <v>2181</v>
      </c>
      <c r="C1472" s="45" t="s">
        <v>2469</v>
      </c>
      <c r="D1472" s="49" t="s">
        <v>2177</v>
      </c>
      <c r="E1472" s="40">
        <v>5006107</v>
      </c>
      <c r="F1472" s="39" t="s">
        <v>1078</v>
      </c>
      <c r="G1472" s="41">
        <v>2720</v>
      </c>
      <c r="H1472" s="42">
        <v>11</v>
      </c>
      <c r="I1472" s="39" t="s">
        <v>2178</v>
      </c>
      <c r="J1472" s="39" t="s">
        <v>2179</v>
      </c>
      <c r="K1472" s="39" t="s">
        <v>256</v>
      </c>
      <c r="L1472" s="47" t="str">
        <f t="shared" si="44"/>
        <v>OC8467</v>
      </c>
      <c r="M1472" s="47" t="str">
        <f t="shared" si="45"/>
        <v>HOSPITALES GENERALES</v>
      </c>
    </row>
    <row r="1473" spans="1:13" x14ac:dyDescent="0.25">
      <c r="A1473" s="10">
        <v>43842</v>
      </c>
      <c r="B1473" s="4" t="s">
        <v>2182</v>
      </c>
      <c r="C1473" s="46" t="s">
        <v>3813</v>
      </c>
      <c r="D1473" s="50" t="s">
        <v>2177</v>
      </c>
      <c r="E1473" s="26">
        <v>5069529</v>
      </c>
      <c r="F1473" s="4" t="s">
        <v>2183</v>
      </c>
      <c r="G1473" s="43">
        <v>1280</v>
      </c>
      <c r="H1473" s="44">
        <v>1111</v>
      </c>
      <c r="I1473" s="4" t="s">
        <v>2178</v>
      </c>
      <c r="J1473" s="4" t="s">
        <v>2179</v>
      </c>
      <c r="K1473" s="4" t="s">
        <v>2448</v>
      </c>
      <c r="L1473" s="48" t="str">
        <f t="shared" si="44"/>
        <v>OC9686</v>
      </c>
      <c r="M1473" s="47" t="str">
        <f t="shared" si="45"/>
        <v>HOSPITALES GENERALES</v>
      </c>
    </row>
    <row r="1474" spans="1:13" x14ac:dyDescent="0.25">
      <c r="A1474" s="38">
        <v>43842</v>
      </c>
      <c r="B1474" s="39" t="s">
        <v>2184</v>
      </c>
      <c r="C1474" s="45" t="s">
        <v>3814</v>
      </c>
      <c r="D1474" s="49" t="s">
        <v>2177</v>
      </c>
      <c r="E1474" s="40">
        <v>5046360</v>
      </c>
      <c r="F1474" s="39" t="s">
        <v>2185</v>
      </c>
      <c r="G1474" s="41">
        <v>1136</v>
      </c>
      <c r="H1474" s="42">
        <v>358</v>
      </c>
      <c r="I1474" s="39" t="s">
        <v>2178</v>
      </c>
      <c r="J1474" s="39" t="s">
        <v>2179</v>
      </c>
      <c r="K1474" s="39" t="s">
        <v>2448</v>
      </c>
      <c r="L1474" s="47" t="str">
        <f t="shared" si="44"/>
        <v>OC9335</v>
      </c>
      <c r="M1474" s="47" t="str">
        <f t="shared" si="45"/>
        <v>HOSPITALES GENERALES</v>
      </c>
    </row>
    <row r="1475" spans="1:13" x14ac:dyDescent="0.25">
      <c r="A1475" s="10">
        <v>43842</v>
      </c>
      <c r="B1475" s="4" t="s">
        <v>2186</v>
      </c>
      <c r="C1475" s="46" t="s">
        <v>3815</v>
      </c>
      <c r="D1475" s="50" t="s">
        <v>2177</v>
      </c>
      <c r="E1475" s="26">
        <v>5002577</v>
      </c>
      <c r="F1475" s="4" t="s">
        <v>803</v>
      </c>
      <c r="G1475" s="43">
        <v>10944</v>
      </c>
      <c r="H1475" s="44">
        <v>1468</v>
      </c>
      <c r="I1475" s="4" t="s">
        <v>2178</v>
      </c>
      <c r="J1475" s="4" t="s">
        <v>2179</v>
      </c>
      <c r="K1475" s="4" t="s">
        <v>2447</v>
      </c>
      <c r="L1475" s="48" t="str">
        <f t="shared" si="44"/>
        <v>OC8679</v>
      </c>
      <c r="M1475" s="47" t="str">
        <f t="shared" si="45"/>
        <v>HOSPITALES GENERALES</v>
      </c>
    </row>
    <row r="1476" spans="1:13" x14ac:dyDescent="0.25">
      <c r="A1476" s="38">
        <v>43842</v>
      </c>
      <c r="B1476" s="39" t="s">
        <v>2187</v>
      </c>
      <c r="C1476" s="45" t="s">
        <v>3700</v>
      </c>
      <c r="D1476" s="49" t="s">
        <v>2177</v>
      </c>
      <c r="E1476" s="40">
        <v>5042219</v>
      </c>
      <c r="F1476" s="39" t="s">
        <v>907</v>
      </c>
      <c r="G1476" s="41">
        <v>28800</v>
      </c>
      <c r="H1476" s="42">
        <v>1314</v>
      </c>
      <c r="I1476" s="39" t="s">
        <v>2178</v>
      </c>
      <c r="J1476" s="39" t="s">
        <v>2179</v>
      </c>
      <c r="K1476" s="39" t="s">
        <v>2448</v>
      </c>
      <c r="L1476" s="47" t="str">
        <f t="shared" si="44"/>
        <v>OC7824</v>
      </c>
      <c r="M1476" s="47" t="str">
        <f t="shared" si="45"/>
        <v>HOSPITALES GENERALES</v>
      </c>
    </row>
    <row r="1477" spans="1:13" x14ac:dyDescent="0.25">
      <c r="A1477" s="10">
        <v>43842</v>
      </c>
      <c r="B1477" s="4" t="s">
        <v>2188</v>
      </c>
      <c r="C1477" s="46" t="s">
        <v>3186</v>
      </c>
      <c r="D1477" s="50" t="s">
        <v>2177</v>
      </c>
      <c r="E1477" s="26">
        <v>5002830</v>
      </c>
      <c r="F1477" s="4" t="s">
        <v>327</v>
      </c>
      <c r="G1477" s="43">
        <v>10320</v>
      </c>
      <c r="H1477" s="44">
        <v>119</v>
      </c>
      <c r="I1477" s="4" t="s">
        <v>2178</v>
      </c>
      <c r="J1477" s="4" t="s">
        <v>2179</v>
      </c>
      <c r="K1477" s="4" t="s">
        <v>2448</v>
      </c>
      <c r="L1477" s="48" t="str">
        <f t="shared" si="44"/>
        <v>OC2346</v>
      </c>
      <c r="M1477" s="47" t="str">
        <f t="shared" si="45"/>
        <v>HOSPITALES GENERALES</v>
      </c>
    </row>
    <row r="1478" spans="1:13" x14ac:dyDescent="0.25">
      <c r="A1478" s="38">
        <v>43842</v>
      </c>
      <c r="B1478" s="39" t="s">
        <v>2189</v>
      </c>
      <c r="C1478" s="45" t="s">
        <v>3816</v>
      </c>
      <c r="D1478" s="49" t="s">
        <v>2177</v>
      </c>
      <c r="E1478" s="40">
        <v>5002829</v>
      </c>
      <c r="F1478" s="39" t="s">
        <v>336</v>
      </c>
      <c r="G1478" s="41">
        <v>9600</v>
      </c>
      <c r="H1478" s="42">
        <v>345</v>
      </c>
      <c r="I1478" s="39" t="s">
        <v>2178</v>
      </c>
      <c r="J1478" s="39" t="s">
        <v>2179</v>
      </c>
      <c r="K1478" s="39" t="s">
        <v>2448</v>
      </c>
      <c r="L1478" s="47" t="str">
        <f t="shared" si="44"/>
        <v>OC1831</v>
      </c>
      <c r="M1478" s="47" t="str">
        <f t="shared" si="45"/>
        <v>HOSPITALES GENERALES</v>
      </c>
    </row>
    <row r="1479" spans="1:13" x14ac:dyDescent="0.25">
      <c r="A1479" s="10">
        <v>43842</v>
      </c>
      <c r="B1479" s="4" t="s">
        <v>2190</v>
      </c>
      <c r="C1479" s="46" t="s">
        <v>3817</v>
      </c>
      <c r="D1479" s="50" t="s">
        <v>2177</v>
      </c>
      <c r="E1479" s="26">
        <v>5002830</v>
      </c>
      <c r="F1479" s="4" t="s">
        <v>327</v>
      </c>
      <c r="G1479" s="43">
        <v>59952</v>
      </c>
      <c r="H1479" s="44">
        <v>4</v>
      </c>
      <c r="I1479" s="4" t="s">
        <v>2178</v>
      </c>
      <c r="J1479" s="4" t="s">
        <v>2179</v>
      </c>
      <c r="K1479" s="4" t="s">
        <v>2448</v>
      </c>
      <c r="L1479" s="48" t="str">
        <f t="shared" si="44"/>
        <v>OC3316</v>
      </c>
      <c r="M1479" s="47" t="str">
        <f t="shared" si="45"/>
        <v>HOSPITALES GENERALES</v>
      </c>
    </row>
    <row r="1480" spans="1:13" x14ac:dyDescent="0.25">
      <c r="A1480" s="38">
        <v>43842</v>
      </c>
      <c r="B1480" s="39" t="s">
        <v>2191</v>
      </c>
      <c r="C1480" s="45" t="s">
        <v>3818</v>
      </c>
      <c r="D1480" s="49" t="s">
        <v>2177</v>
      </c>
      <c r="E1480" s="40">
        <v>5002830</v>
      </c>
      <c r="F1480" s="39" t="s">
        <v>327</v>
      </c>
      <c r="G1480" s="41">
        <v>7968</v>
      </c>
      <c r="H1480" s="42">
        <v>1287</v>
      </c>
      <c r="I1480" s="39" t="s">
        <v>2178</v>
      </c>
      <c r="J1480" s="39" t="s">
        <v>2179</v>
      </c>
      <c r="K1480" s="39" t="s">
        <v>2448</v>
      </c>
      <c r="L1480" s="47" t="str">
        <f t="shared" si="44"/>
        <v>OC7225</v>
      </c>
      <c r="M1480" s="47" t="str">
        <f t="shared" si="45"/>
        <v>HOSPITALES GENERALES</v>
      </c>
    </row>
    <row r="1481" spans="1:13" x14ac:dyDescent="0.25">
      <c r="A1481" s="10">
        <v>43842</v>
      </c>
      <c r="B1481" s="4" t="s">
        <v>2192</v>
      </c>
      <c r="C1481" s="46" t="s">
        <v>3819</v>
      </c>
      <c r="D1481" s="50" t="s">
        <v>2177</v>
      </c>
      <c r="E1481" s="26">
        <v>5069495</v>
      </c>
      <c r="F1481" s="4" t="s">
        <v>2193</v>
      </c>
      <c r="G1481" s="43">
        <v>80</v>
      </c>
      <c r="H1481" s="44">
        <v>535</v>
      </c>
      <c r="I1481" s="4" t="s">
        <v>2178</v>
      </c>
      <c r="J1481" s="4" t="s">
        <v>2179</v>
      </c>
      <c r="K1481" s="4" t="s">
        <v>2447</v>
      </c>
      <c r="L1481" s="48" t="str">
        <f t="shared" si="44"/>
        <v>OC6637</v>
      </c>
      <c r="M1481" s="47" t="str">
        <f t="shared" si="45"/>
        <v>HOSPITALES GENERALES</v>
      </c>
    </row>
    <row r="1482" spans="1:13" x14ac:dyDescent="0.25">
      <c r="A1482" s="38">
        <v>43842</v>
      </c>
      <c r="B1482" s="39" t="s">
        <v>2194</v>
      </c>
      <c r="C1482" s="45" t="s">
        <v>3631</v>
      </c>
      <c r="D1482" s="49" t="s">
        <v>2177</v>
      </c>
      <c r="E1482" s="40">
        <v>5069530</v>
      </c>
      <c r="F1482" s="39" t="s">
        <v>903</v>
      </c>
      <c r="G1482" s="41">
        <v>2112</v>
      </c>
      <c r="H1482" s="42">
        <v>1193</v>
      </c>
      <c r="I1482" s="39" t="s">
        <v>2178</v>
      </c>
      <c r="J1482" s="39" t="s">
        <v>2179</v>
      </c>
      <c r="K1482" s="39" t="s">
        <v>2448</v>
      </c>
      <c r="L1482" s="47" t="str">
        <f t="shared" si="44"/>
        <v>OC3652</v>
      </c>
      <c r="M1482" s="47" t="str">
        <f t="shared" si="45"/>
        <v>HOSPITALES GENERALES</v>
      </c>
    </row>
    <row r="1483" spans="1:13" x14ac:dyDescent="0.25">
      <c r="A1483" s="10">
        <v>43842</v>
      </c>
      <c r="B1483" s="4" t="s">
        <v>2195</v>
      </c>
      <c r="C1483" s="46" t="s">
        <v>3820</v>
      </c>
      <c r="D1483" s="50" t="s">
        <v>2177</v>
      </c>
      <c r="E1483" s="26">
        <v>5045259</v>
      </c>
      <c r="F1483" s="4" t="s">
        <v>2196</v>
      </c>
      <c r="G1483" s="43">
        <v>480</v>
      </c>
      <c r="H1483" s="44">
        <v>1079</v>
      </c>
      <c r="I1483" s="4" t="s">
        <v>2178</v>
      </c>
      <c r="J1483" s="4" t="s">
        <v>2179</v>
      </c>
      <c r="K1483" s="4" t="s">
        <v>2448</v>
      </c>
      <c r="L1483" s="48" t="str">
        <f t="shared" ref="L1483:M1546" si="46">LEFT(C1483,FIND("-",C1483,1)-1)</f>
        <v>OC8111</v>
      </c>
      <c r="M1483" s="47" t="str">
        <f t="shared" ref="M1483:M1546" si="47">IF(LEFT(D1483,1)="H","HOSPITALES GENERALES","PROGRAMAS DE SALUD")</f>
        <v>HOSPITALES GENERALES</v>
      </c>
    </row>
    <row r="1484" spans="1:13" x14ac:dyDescent="0.25">
      <c r="A1484" s="38">
        <v>43842</v>
      </c>
      <c r="B1484" s="39" t="s">
        <v>2197</v>
      </c>
      <c r="C1484" s="45" t="s">
        <v>3821</v>
      </c>
      <c r="D1484" s="49" t="s">
        <v>2177</v>
      </c>
      <c r="E1484" s="40">
        <v>5006106</v>
      </c>
      <c r="F1484" s="39" t="s">
        <v>2198</v>
      </c>
      <c r="G1484" s="41">
        <v>320</v>
      </c>
      <c r="H1484" s="42">
        <v>1136</v>
      </c>
      <c r="I1484" s="39" t="s">
        <v>2178</v>
      </c>
      <c r="J1484" s="39" t="s">
        <v>2179</v>
      </c>
      <c r="K1484" s="39" t="s">
        <v>2448</v>
      </c>
      <c r="L1484" s="47" t="str">
        <f t="shared" si="46"/>
        <v>OC8221</v>
      </c>
      <c r="M1484" s="47" t="str">
        <f t="shared" si="47"/>
        <v>HOSPITALES GENERALES</v>
      </c>
    </row>
    <row r="1485" spans="1:13" x14ac:dyDescent="0.25">
      <c r="A1485" s="10">
        <v>43842</v>
      </c>
      <c r="B1485" s="4" t="s">
        <v>2199</v>
      </c>
      <c r="C1485" s="46" t="s">
        <v>2505</v>
      </c>
      <c r="D1485" s="50" t="s">
        <v>2177</v>
      </c>
      <c r="E1485" s="26">
        <v>5069533</v>
      </c>
      <c r="F1485" s="4" t="s">
        <v>2200</v>
      </c>
      <c r="G1485" s="43">
        <v>12192</v>
      </c>
      <c r="H1485" s="44">
        <v>1029</v>
      </c>
      <c r="I1485" s="4" t="s">
        <v>2178</v>
      </c>
      <c r="J1485" s="4" t="s">
        <v>2179</v>
      </c>
      <c r="K1485" s="4" t="s">
        <v>256</v>
      </c>
      <c r="L1485" s="48" t="str">
        <f t="shared" si="46"/>
        <v>OC8336</v>
      </c>
      <c r="M1485" s="47" t="str">
        <f t="shared" si="47"/>
        <v>HOSPITALES GENERALES</v>
      </c>
    </row>
    <row r="1486" spans="1:13" x14ac:dyDescent="0.25">
      <c r="A1486" s="38">
        <v>43842</v>
      </c>
      <c r="B1486" s="39" t="s">
        <v>2201</v>
      </c>
      <c r="C1486" s="45" t="s">
        <v>3822</v>
      </c>
      <c r="D1486" s="49" t="s">
        <v>1034</v>
      </c>
      <c r="E1486" s="40">
        <v>5018688</v>
      </c>
      <c r="F1486" s="39" t="s">
        <v>246</v>
      </c>
      <c r="G1486" s="41">
        <v>640</v>
      </c>
      <c r="H1486" s="42">
        <v>12</v>
      </c>
      <c r="I1486" s="39" t="s">
        <v>1035</v>
      </c>
      <c r="J1486" s="39" t="s">
        <v>1036</v>
      </c>
      <c r="K1486" s="39" t="s">
        <v>2447</v>
      </c>
      <c r="L1486" s="47" t="str">
        <f t="shared" si="46"/>
        <v>OC773</v>
      </c>
      <c r="M1486" s="47" t="str">
        <f t="shared" si="47"/>
        <v>HOSPITALES GENERALES</v>
      </c>
    </row>
    <row r="1487" spans="1:13" x14ac:dyDescent="0.25">
      <c r="A1487" s="10">
        <v>43842</v>
      </c>
      <c r="B1487" s="4" t="s">
        <v>2202</v>
      </c>
      <c r="C1487" s="46" t="s">
        <v>3823</v>
      </c>
      <c r="D1487" s="50" t="s">
        <v>428</v>
      </c>
      <c r="E1487" s="26">
        <v>5064402</v>
      </c>
      <c r="F1487" s="4" t="s">
        <v>1248</v>
      </c>
      <c r="G1487" s="43">
        <v>16</v>
      </c>
      <c r="H1487" s="44">
        <v>318</v>
      </c>
      <c r="I1487" s="4" t="s">
        <v>1042</v>
      </c>
      <c r="J1487" s="4" t="s">
        <v>1043</v>
      </c>
      <c r="K1487" s="4" t="s">
        <v>2448</v>
      </c>
      <c r="L1487" s="48" t="str">
        <f t="shared" si="46"/>
        <v>OC8823</v>
      </c>
      <c r="M1487" s="47" t="str">
        <f t="shared" si="47"/>
        <v>PROGRAMAS DE SALUD</v>
      </c>
    </row>
    <row r="1488" spans="1:13" x14ac:dyDescent="0.25">
      <c r="A1488" s="38">
        <v>43842</v>
      </c>
      <c r="B1488" s="39" t="s">
        <v>2203</v>
      </c>
      <c r="C1488" s="45" t="s">
        <v>3824</v>
      </c>
      <c r="D1488" s="49" t="s">
        <v>428</v>
      </c>
      <c r="E1488" s="40">
        <v>5066465</v>
      </c>
      <c r="F1488" s="39" t="s">
        <v>1258</v>
      </c>
      <c r="G1488" s="41">
        <v>3456</v>
      </c>
      <c r="H1488" s="42">
        <v>187</v>
      </c>
      <c r="I1488" s="39" t="s">
        <v>1042</v>
      </c>
      <c r="J1488" s="39" t="s">
        <v>1043</v>
      </c>
      <c r="K1488" s="39" t="s">
        <v>256</v>
      </c>
      <c r="L1488" s="47" t="str">
        <f t="shared" si="46"/>
        <v>OC3311</v>
      </c>
      <c r="M1488" s="47" t="str">
        <f t="shared" si="47"/>
        <v>PROGRAMAS DE SALUD</v>
      </c>
    </row>
    <row r="1489" spans="1:13" x14ac:dyDescent="0.25">
      <c r="A1489" s="10">
        <v>43842</v>
      </c>
      <c r="B1489" s="4" t="s">
        <v>2204</v>
      </c>
      <c r="C1489" s="46" t="s">
        <v>3634</v>
      </c>
      <c r="D1489" s="50" t="s">
        <v>428</v>
      </c>
      <c r="E1489" s="26">
        <v>5003827</v>
      </c>
      <c r="F1489" s="4" t="s">
        <v>690</v>
      </c>
      <c r="G1489" s="43">
        <v>320</v>
      </c>
      <c r="H1489" s="44">
        <v>856</v>
      </c>
      <c r="I1489" s="4" t="s">
        <v>1042</v>
      </c>
      <c r="J1489" s="4" t="s">
        <v>1043</v>
      </c>
      <c r="K1489" s="4" t="s">
        <v>256</v>
      </c>
      <c r="L1489" s="48" t="str">
        <f t="shared" si="46"/>
        <v>OC7264</v>
      </c>
      <c r="M1489" s="47" t="str">
        <f t="shared" si="47"/>
        <v>PROGRAMAS DE SALUD</v>
      </c>
    </row>
    <row r="1490" spans="1:13" x14ac:dyDescent="0.25">
      <c r="A1490" s="38">
        <v>43842</v>
      </c>
      <c r="B1490" s="39" t="s">
        <v>2205</v>
      </c>
      <c r="C1490" s="45" t="s">
        <v>3696</v>
      </c>
      <c r="D1490" s="49" t="s">
        <v>428</v>
      </c>
      <c r="E1490" s="40">
        <v>5042815</v>
      </c>
      <c r="F1490" s="39" t="s">
        <v>1245</v>
      </c>
      <c r="G1490" s="41">
        <v>51</v>
      </c>
      <c r="H1490" s="42">
        <v>920</v>
      </c>
      <c r="I1490" s="39" t="s">
        <v>1042</v>
      </c>
      <c r="J1490" s="39" t="s">
        <v>1043</v>
      </c>
      <c r="K1490" s="39" t="s">
        <v>2448</v>
      </c>
      <c r="L1490" s="47" t="str">
        <f t="shared" si="46"/>
        <v>OC5747</v>
      </c>
      <c r="M1490" s="47" t="str">
        <f t="shared" si="47"/>
        <v>PROGRAMAS DE SALUD</v>
      </c>
    </row>
    <row r="1491" spans="1:13" x14ac:dyDescent="0.25">
      <c r="A1491" s="10">
        <v>43842</v>
      </c>
      <c r="B1491" s="4" t="s">
        <v>2206</v>
      </c>
      <c r="C1491" s="46" t="s">
        <v>3825</v>
      </c>
      <c r="D1491" s="50" t="s">
        <v>428</v>
      </c>
      <c r="E1491" s="26">
        <v>5003346</v>
      </c>
      <c r="F1491" s="4" t="s">
        <v>439</v>
      </c>
      <c r="G1491" s="43">
        <v>1728</v>
      </c>
      <c r="H1491" s="44">
        <v>587</v>
      </c>
      <c r="I1491" s="4" t="s">
        <v>1042</v>
      </c>
      <c r="J1491" s="4" t="s">
        <v>1043</v>
      </c>
      <c r="K1491" s="4" t="s">
        <v>256</v>
      </c>
      <c r="L1491" s="48" t="str">
        <f t="shared" si="46"/>
        <v>OC3003</v>
      </c>
      <c r="M1491" s="47" t="str">
        <f t="shared" si="47"/>
        <v>PROGRAMAS DE SALUD</v>
      </c>
    </row>
    <row r="1492" spans="1:13" x14ac:dyDescent="0.25">
      <c r="A1492" s="38">
        <v>43842</v>
      </c>
      <c r="B1492" s="39" t="s">
        <v>2207</v>
      </c>
      <c r="C1492" s="45" t="s">
        <v>3826</v>
      </c>
      <c r="D1492" s="49" t="s">
        <v>428</v>
      </c>
      <c r="E1492" s="40">
        <v>5066477</v>
      </c>
      <c r="F1492" s="39" t="s">
        <v>1238</v>
      </c>
      <c r="G1492" s="41">
        <v>32400</v>
      </c>
      <c r="H1492" s="42">
        <v>345</v>
      </c>
      <c r="I1492" s="39" t="s">
        <v>1042</v>
      </c>
      <c r="J1492" s="39" t="s">
        <v>1043</v>
      </c>
      <c r="K1492" s="39" t="s">
        <v>2447</v>
      </c>
      <c r="L1492" s="47" t="str">
        <f t="shared" si="46"/>
        <v>OC9570</v>
      </c>
      <c r="M1492" s="47" t="str">
        <f t="shared" si="47"/>
        <v>PROGRAMAS DE SALUD</v>
      </c>
    </row>
    <row r="1493" spans="1:13" x14ac:dyDescent="0.25">
      <c r="A1493" s="10">
        <v>43842</v>
      </c>
      <c r="B1493" s="4" t="s">
        <v>2208</v>
      </c>
      <c r="C1493" s="46" t="s">
        <v>3827</v>
      </c>
      <c r="D1493" s="50" t="s">
        <v>428</v>
      </c>
      <c r="E1493" s="26">
        <v>5002715</v>
      </c>
      <c r="F1493" s="4" t="s">
        <v>587</v>
      </c>
      <c r="G1493" s="43">
        <v>96</v>
      </c>
      <c r="H1493" s="44">
        <v>70</v>
      </c>
      <c r="I1493" s="4" t="s">
        <v>1042</v>
      </c>
      <c r="J1493" s="4" t="s">
        <v>1043</v>
      </c>
      <c r="K1493" s="4" t="s">
        <v>2448</v>
      </c>
      <c r="L1493" s="48" t="str">
        <f t="shared" si="46"/>
        <v>OC6817</v>
      </c>
      <c r="M1493" s="47" t="str">
        <f t="shared" si="47"/>
        <v>PROGRAMAS DE SALUD</v>
      </c>
    </row>
    <row r="1494" spans="1:13" x14ac:dyDescent="0.25">
      <c r="A1494" s="38">
        <v>43842</v>
      </c>
      <c r="B1494" s="39" t="s">
        <v>2209</v>
      </c>
      <c r="C1494" s="45" t="s">
        <v>3828</v>
      </c>
      <c r="D1494" s="49" t="s">
        <v>428</v>
      </c>
      <c r="E1494" s="40">
        <v>5004617</v>
      </c>
      <c r="F1494" s="39" t="s">
        <v>435</v>
      </c>
      <c r="G1494" s="41">
        <v>1632</v>
      </c>
      <c r="H1494" s="42">
        <v>1131</v>
      </c>
      <c r="I1494" s="39" t="s">
        <v>1042</v>
      </c>
      <c r="J1494" s="39" t="s">
        <v>1043</v>
      </c>
      <c r="K1494" s="39" t="s">
        <v>2448</v>
      </c>
      <c r="L1494" s="47" t="str">
        <f t="shared" si="46"/>
        <v>OC7667</v>
      </c>
      <c r="M1494" s="47" t="str">
        <f t="shared" si="47"/>
        <v>PROGRAMAS DE SALUD</v>
      </c>
    </row>
    <row r="1495" spans="1:13" x14ac:dyDescent="0.25">
      <c r="A1495" s="10">
        <v>43842</v>
      </c>
      <c r="B1495" s="4" t="s">
        <v>2210</v>
      </c>
      <c r="C1495" s="46" t="s">
        <v>3829</v>
      </c>
      <c r="D1495" s="50" t="s">
        <v>428</v>
      </c>
      <c r="E1495" s="26">
        <v>5004961</v>
      </c>
      <c r="F1495" s="4" t="s">
        <v>1721</v>
      </c>
      <c r="G1495" s="43">
        <v>48</v>
      </c>
      <c r="H1495" s="44">
        <v>856</v>
      </c>
      <c r="I1495" s="4" t="s">
        <v>1042</v>
      </c>
      <c r="J1495" s="4" t="s">
        <v>1043</v>
      </c>
      <c r="K1495" s="4" t="s">
        <v>2448</v>
      </c>
      <c r="L1495" s="48" t="str">
        <f t="shared" si="46"/>
        <v>OC3921</v>
      </c>
      <c r="M1495" s="47" t="str">
        <f t="shared" si="47"/>
        <v>PROGRAMAS DE SALUD</v>
      </c>
    </row>
    <row r="1496" spans="1:13" x14ac:dyDescent="0.25">
      <c r="A1496" s="38">
        <v>43842</v>
      </c>
      <c r="B1496" s="39" t="s">
        <v>2211</v>
      </c>
      <c r="C1496" s="45" t="s">
        <v>3830</v>
      </c>
      <c r="D1496" s="49" t="s">
        <v>428</v>
      </c>
      <c r="E1496" s="40">
        <v>5042029</v>
      </c>
      <c r="F1496" s="39" t="s">
        <v>1723</v>
      </c>
      <c r="G1496" s="41">
        <v>38</v>
      </c>
      <c r="H1496" s="42">
        <v>1079</v>
      </c>
      <c r="I1496" s="39" t="s">
        <v>1042</v>
      </c>
      <c r="J1496" s="39" t="s">
        <v>1043</v>
      </c>
      <c r="K1496" s="39" t="s">
        <v>2448</v>
      </c>
      <c r="L1496" s="47" t="str">
        <f t="shared" si="46"/>
        <v>OC9963</v>
      </c>
      <c r="M1496" s="47" t="str">
        <f t="shared" si="47"/>
        <v>PROGRAMAS DE SALUD</v>
      </c>
    </row>
    <row r="1497" spans="1:13" x14ac:dyDescent="0.25">
      <c r="A1497" s="10">
        <v>43842</v>
      </c>
      <c r="B1497" s="4" t="s">
        <v>2212</v>
      </c>
      <c r="C1497" s="46" t="s">
        <v>3831</v>
      </c>
      <c r="D1497" s="50" t="s">
        <v>428</v>
      </c>
      <c r="E1497" s="26">
        <v>5044140</v>
      </c>
      <c r="F1497" s="4" t="s">
        <v>1254</v>
      </c>
      <c r="G1497" s="43">
        <v>1920</v>
      </c>
      <c r="H1497" s="44">
        <v>1364</v>
      </c>
      <c r="I1497" s="4" t="s">
        <v>1042</v>
      </c>
      <c r="J1497" s="4" t="s">
        <v>1043</v>
      </c>
      <c r="K1497" s="4" t="s">
        <v>256</v>
      </c>
      <c r="L1497" s="48" t="str">
        <f t="shared" si="46"/>
        <v>OC4672</v>
      </c>
      <c r="M1497" s="47" t="str">
        <f t="shared" si="47"/>
        <v>PROGRAMAS DE SALUD</v>
      </c>
    </row>
    <row r="1498" spans="1:13" x14ac:dyDescent="0.25">
      <c r="A1498" s="38">
        <v>43842</v>
      </c>
      <c r="B1498" s="39" t="s">
        <v>2213</v>
      </c>
      <c r="C1498" s="45" t="s">
        <v>3832</v>
      </c>
      <c r="D1498" s="49" t="s">
        <v>428</v>
      </c>
      <c r="E1498" s="40">
        <v>5045351</v>
      </c>
      <c r="F1498" s="39" t="s">
        <v>1231</v>
      </c>
      <c r="G1498" s="41">
        <v>1920</v>
      </c>
      <c r="H1498" s="42">
        <v>1035</v>
      </c>
      <c r="I1498" s="39" t="s">
        <v>1042</v>
      </c>
      <c r="J1498" s="39" t="s">
        <v>1043</v>
      </c>
      <c r="K1498" s="39" t="s">
        <v>256</v>
      </c>
      <c r="L1498" s="47" t="str">
        <f t="shared" si="46"/>
        <v>OC6549</v>
      </c>
      <c r="M1498" s="47" t="str">
        <f t="shared" si="47"/>
        <v>PROGRAMAS DE SALUD</v>
      </c>
    </row>
    <row r="1499" spans="1:13" x14ac:dyDescent="0.25">
      <c r="A1499" s="10">
        <v>43842</v>
      </c>
      <c r="B1499" s="4" t="s">
        <v>2214</v>
      </c>
      <c r="C1499" s="46" t="s">
        <v>3833</v>
      </c>
      <c r="D1499" s="50" t="s">
        <v>428</v>
      </c>
      <c r="E1499" s="26">
        <v>5045876</v>
      </c>
      <c r="F1499" s="4" t="s">
        <v>1633</v>
      </c>
      <c r="G1499" s="43">
        <v>128</v>
      </c>
      <c r="H1499" s="44">
        <v>583</v>
      </c>
      <c r="I1499" s="4" t="s">
        <v>1042</v>
      </c>
      <c r="J1499" s="4" t="s">
        <v>1043</v>
      </c>
      <c r="K1499" s="4" t="s">
        <v>2447</v>
      </c>
      <c r="L1499" s="48" t="str">
        <f t="shared" si="46"/>
        <v>OC2329</v>
      </c>
      <c r="M1499" s="47" t="str">
        <f t="shared" si="47"/>
        <v>PROGRAMAS DE SALUD</v>
      </c>
    </row>
    <row r="1500" spans="1:13" x14ac:dyDescent="0.25">
      <c r="A1500" s="38">
        <v>43842</v>
      </c>
      <c r="B1500" s="39" t="s">
        <v>2215</v>
      </c>
      <c r="C1500" s="45" t="s">
        <v>3834</v>
      </c>
      <c r="D1500" s="49" t="s">
        <v>428</v>
      </c>
      <c r="E1500" s="40">
        <v>5066449</v>
      </c>
      <c r="F1500" s="39" t="s">
        <v>1388</v>
      </c>
      <c r="G1500" s="41">
        <v>4224</v>
      </c>
      <c r="H1500" s="42">
        <v>1250</v>
      </c>
      <c r="I1500" s="39" t="s">
        <v>985</v>
      </c>
      <c r="J1500" s="39" t="s">
        <v>986</v>
      </c>
      <c r="K1500" s="39" t="s">
        <v>2447</v>
      </c>
      <c r="L1500" s="47" t="str">
        <f t="shared" si="46"/>
        <v>OC6297</v>
      </c>
      <c r="M1500" s="47" t="str">
        <f t="shared" si="47"/>
        <v>PROGRAMAS DE SALUD</v>
      </c>
    </row>
    <row r="1501" spans="1:13" x14ac:dyDescent="0.25">
      <c r="A1501" s="10">
        <v>43842</v>
      </c>
      <c r="B1501" s="4" t="s">
        <v>2216</v>
      </c>
      <c r="C1501" s="46" t="s">
        <v>3835</v>
      </c>
      <c r="D1501" s="50" t="s">
        <v>428</v>
      </c>
      <c r="E1501" s="26">
        <v>5066465</v>
      </c>
      <c r="F1501" s="4" t="s">
        <v>1258</v>
      </c>
      <c r="G1501" s="43">
        <v>4320</v>
      </c>
      <c r="H1501" s="44">
        <v>224</v>
      </c>
      <c r="I1501" s="4" t="s">
        <v>985</v>
      </c>
      <c r="J1501" s="4" t="s">
        <v>986</v>
      </c>
      <c r="K1501" s="4" t="s">
        <v>2448</v>
      </c>
      <c r="L1501" s="48" t="str">
        <f t="shared" si="46"/>
        <v>OC276</v>
      </c>
      <c r="M1501" s="47" t="str">
        <f t="shared" si="47"/>
        <v>PROGRAMAS DE SALUD</v>
      </c>
    </row>
    <row r="1502" spans="1:13" x14ac:dyDescent="0.25">
      <c r="A1502" s="38">
        <v>43842</v>
      </c>
      <c r="B1502" s="39" t="s">
        <v>2217</v>
      </c>
      <c r="C1502" s="45" t="s">
        <v>3836</v>
      </c>
      <c r="D1502" s="49" t="s">
        <v>428</v>
      </c>
      <c r="E1502" s="40">
        <v>5044140</v>
      </c>
      <c r="F1502" s="39" t="s">
        <v>1254</v>
      </c>
      <c r="G1502" s="41">
        <v>14592</v>
      </c>
      <c r="H1502" s="42">
        <v>1469</v>
      </c>
      <c r="I1502" s="39" t="s">
        <v>985</v>
      </c>
      <c r="J1502" s="39" t="s">
        <v>986</v>
      </c>
      <c r="K1502" s="39" t="s">
        <v>2448</v>
      </c>
      <c r="L1502" s="47" t="str">
        <f t="shared" si="46"/>
        <v>OC6859</v>
      </c>
      <c r="M1502" s="47" t="str">
        <f t="shared" si="47"/>
        <v>PROGRAMAS DE SALUD</v>
      </c>
    </row>
    <row r="1503" spans="1:13" x14ac:dyDescent="0.25">
      <c r="A1503" s="10">
        <v>43842</v>
      </c>
      <c r="B1503" s="4" t="s">
        <v>2218</v>
      </c>
      <c r="C1503" s="46" t="s">
        <v>2542</v>
      </c>
      <c r="D1503" s="50" t="s">
        <v>428</v>
      </c>
      <c r="E1503" s="26">
        <v>5066477</v>
      </c>
      <c r="F1503" s="4" t="s">
        <v>1238</v>
      </c>
      <c r="G1503" s="43">
        <v>6480</v>
      </c>
      <c r="H1503" s="44">
        <v>465</v>
      </c>
      <c r="I1503" s="4" t="s">
        <v>985</v>
      </c>
      <c r="J1503" s="4" t="s">
        <v>986</v>
      </c>
      <c r="K1503" s="4" t="s">
        <v>2448</v>
      </c>
      <c r="L1503" s="48" t="str">
        <f t="shared" si="46"/>
        <v>OC9513</v>
      </c>
      <c r="M1503" s="47" t="str">
        <f t="shared" si="47"/>
        <v>PROGRAMAS DE SALUD</v>
      </c>
    </row>
    <row r="1504" spans="1:13" x14ac:dyDescent="0.25">
      <c r="A1504" s="38">
        <v>43842</v>
      </c>
      <c r="B1504" s="39" t="s">
        <v>2219</v>
      </c>
      <c r="C1504" s="45" t="s">
        <v>3837</v>
      </c>
      <c r="D1504" s="49" t="s">
        <v>428</v>
      </c>
      <c r="E1504" s="40">
        <v>9007562</v>
      </c>
      <c r="F1504" s="39" t="s">
        <v>979</v>
      </c>
      <c r="G1504" s="41">
        <v>1824</v>
      </c>
      <c r="H1504" s="42">
        <v>413</v>
      </c>
      <c r="I1504" s="39" t="s">
        <v>985</v>
      </c>
      <c r="J1504" s="39" t="s">
        <v>986</v>
      </c>
      <c r="K1504" s="39" t="s">
        <v>2448</v>
      </c>
      <c r="L1504" s="47" t="str">
        <f t="shared" si="46"/>
        <v>OC354</v>
      </c>
      <c r="M1504" s="47" t="str">
        <f t="shared" si="47"/>
        <v>PROGRAMAS DE SALUD</v>
      </c>
    </row>
    <row r="1505" spans="1:13" x14ac:dyDescent="0.25">
      <c r="A1505" s="10">
        <v>43842</v>
      </c>
      <c r="B1505" s="4" t="s">
        <v>2220</v>
      </c>
      <c r="C1505" s="46" t="s">
        <v>3838</v>
      </c>
      <c r="D1505" s="50" t="s">
        <v>428</v>
      </c>
      <c r="E1505" s="26">
        <v>5066465</v>
      </c>
      <c r="F1505" s="4" t="s">
        <v>1258</v>
      </c>
      <c r="G1505" s="43">
        <v>1440</v>
      </c>
      <c r="H1505" s="44">
        <v>1280</v>
      </c>
      <c r="I1505" s="4" t="s">
        <v>985</v>
      </c>
      <c r="J1505" s="4" t="s">
        <v>986</v>
      </c>
      <c r="K1505" s="4" t="s">
        <v>2448</v>
      </c>
      <c r="L1505" s="48" t="str">
        <f t="shared" si="46"/>
        <v>OC8705</v>
      </c>
      <c r="M1505" s="47" t="str">
        <f t="shared" si="47"/>
        <v>PROGRAMAS DE SALUD</v>
      </c>
    </row>
    <row r="1506" spans="1:13" x14ac:dyDescent="0.25">
      <c r="A1506" s="38">
        <v>43842</v>
      </c>
      <c r="B1506" s="39" t="s">
        <v>2221</v>
      </c>
      <c r="C1506" s="45" t="s">
        <v>3839</v>
      </c>
      <c r="D1506" s="49" t="s">
        <v>428</v>
      </c>
      <c r="E1506" s="40">
        <v>5005621</v>
      </c>
      <c r="F1506" s="39" t="s">
        <v>1268</v>
      </c>
      <c r="G1506" s="41">
        <v>288</v>
      </c>
      <c r="H1506" s="42">
        <v>590</v>
      </c>
      <c r="I1506" s="39" t="s">
        <v>985</v>
      </c>
      <c r="J1506" s="39" t="s">
        <v>986</v>
      </c>
      <c r="K1506" s="39" t="s">
        <v>2448</v>
      </c>
      <c r="L1506" s="47" t="str">
        <f t="shared" si="46"/>
        <v>OC3617</v>
      </c>
      <c r="M1506" s="47" t="str">
        <f t="shared" si="47"/>
        <v>PROGRAMAS DE SALUD</v>
      </c>
    </row>
    <row r="1507" spans="1:13" x14ac:dyDescent="0.25">
      <c r="A1507" s="10">
        <v>43842</v>
      </c>
      <c r="B1507" s="4" t="s">
        <v>2222</v>
      </c>
      <c r="C1507" s="46" t="s">
        <v>3159</v>
      </c>
      <c r="D1507" s="50" t="s">
        <v>428</v>
      </c>
      <c r="E1507" s="26">
        <v>5004558</v>
      </c>
      <c r="F1507" s="4" t="s">
        <v>1273</v>
      </c>
      <c r="G1507" s="43">
        <v>96</v>
      </c>
      <c r="H1507" s="44">
        <v>298</v>
      </c>
      <c r="I1507" s="4" t="s">
        <v>985</v>
      </c>
      <c r="J1507" s="4" t="s">
        <v>986</v>
      </c>
      <c r="K1507" s="4" t="s">
        <v>2448</v>
      </c>
      <c r="L1507" s="48" t="str">
        <f t="shared" si="46"/>
        <v>OC1599</v>
      </c>
      <c r="M1507" s="47" t="str">
        <f t="shared" si="47"/>
        <v>PROGRAMAS DE SALUD</v>
      </c>
    </row>
    <row r="1508" spans="1:13" x14ac:dyDescent="0.25">
      <c r="A1508" s="38">
        <v>43842</v>
      </c>
      <c r="B1508" s="39" t="s">
        <v>2223</v>
      </c>
      <c r="C1508" s="45" t="s">
        <v>3840</v>
      </c>
      <c r="D1508" s="49" t="s">
        <v>428</v>
      </c>
      <c r="E1508" s="40">
        <v>5066449</v>
      </c>
      <c r="F1508" s="39" t="s">
        <v>1388</v>
      </c>
      <c r="G1508" s="41">
        <v>5856</v>
      </c>
      <c r="H1508" s="42">
        <v>370</v>
      </c>
      <c r="I1508" s="39" t="s">
        <v>985</v>
      </c>
      <c r="J1508" s="39" t="s">
        <v>986</v>
      </c>
      <c r="K1508" s="39" t="s">
        <v>2447</v>
      </c>
      <c r="L1508" s="47" t="str">
        <f t="shared" si="46"/>
        <v>OC3634</v>
      </c>
      <c r="M1508" s="47" t="str">
        <f t="shared" si="47"/>
        <v>PROGRAMAS DE SALUD</v>
      </c>
    </row>
    <row r="1509" spans="1:13" x14ac:dyDescent="0.25">
      <c r="A1509" s="10">
        <v>43842</v>
      </c>
      <c r="B1509" s="4" t="s">
        <v>2224</v>
      </c>
      <c r="C1509" s="46" t="s">
        <v>3527</v>
      </c>
      <c r="D1509" s="50" t="s">
        <v>428</v>
      </c>
      <c r="E1509" s="26">
        <v>5042815</v>
      </c>
      <c r="F1509" s="4" t="s">
        <v>1245</v>
      </c>
      <c r="G1509" s="43">
        <v>102</v>
      </c>
      <c r="H1509" s="44">
        <v>1247</v>
      </c>
      <c r="I1509" s="4" t="s">
        <v>985</v>
      </c>
      <c r="J1509" s="4" t="s">
        <v>986</v>
      </c>
      <c r="K1509" s="4" t="s">
        <v>2448</v>
      </c>
      <c r="L1509" s="48" t="str">
        <f t="shared" si="46"/>
        <v>OC7060</v>
      </c>
      <c r="M1509" s="47" t="str">
        <f t="shared" si="47"/>
        <v>PROGRAMAS DE SALUD</v>
      </c>
    </row>
    <row r="1510" spans="1:13" x14ac:dyDescent="0.25">
      <c r="A1510" s="38">
        <v>43842</v>
      </c>
      <c r="B1510" s="39" t="s">
        <v>2225</v>
      </c>
      <c r="C1510" s="45" t="s">
        <v>3841</v>
      </c>
      <c r="D1510" s="49" t="s">
        <v>428</v>
      </c>
      <c r="E1510" s="40">
        <v>5042024</v>
      </c>
      <c r="F1510" s="39" t="s">
        <v>1236</v>
      </c>
      <c r="G1510" s="41">
        <v>86</v>
      </c>
      <c r="H1510" s="42">
        <v>972</v>
      </c>
      <c r="I1510" s="39" t="s">
        <v>985</v>
      </c>
      <c r="J1510" s="39" t="s">
        <v>986</v>
      </c>
      <c r="K1510" s="39" t="s">
        <v>256</v>
      </c>
      <c r="L1510" s="47" t="str">
        <f t="shared" si="46"/>
        <v>OC7870</v>
      </c>
      <c r="M1510" s="47" t="str">
        <f t="shared" si="47"/>
        <v>PROGRAMAS DE SALUD</v>
      </c>
    </row>
    <row r="1511" spans="1:13" x14ac:dyDescent="0.25">
      <c r="A1511" s="10">
        <v>43842</v>
      </c>
      <c r="B1511" s="4" t="s">
        <v>2226</v>
      </c>
      <c r="C1511" s="46" t="s">
        <v>3842</v>
      </c>
      <c r="D1511" s="50" t="s">
        <v>428</v>
      </c>
      <c r="E1511" s="26">
        <v>5042024</v>
      </c>
      <c r="F1511" s="4" t="s">
        <v>1236</v>
      </c>
      <c r="G1511" s="43">
        <v>5</v>
      </c>
      <c r="H1511" s="44">
        <v>438</v>
      </c>
      <c r="I1511" s="4" t="s">
        <v>985</v>
      </c>
      <c r="J1511" s="4" t="s">
        <v>986</v>
      </c>
      <c r="K1511" s="4" t="s">
        <v>2448</v>
      </c>
      <c r="L1511" s="48" t="str">
        <f t="shared" si="46"/>
        <v>OC5228</v>
      </c>
      <c r="M1511" s="47" t="str">
        <f t="shared" si="47"/>
        <v>PROGRAMAS DE SALUD</v>
      </c>
    </row>
    <row r="1512" spans="1:13" x14ac:dyDescent="0.25">
      <c r="A1512" s="38">
        <v>43842</v>
      </c>
      <c r="B1512" s="39" t="s">
        <v>2227</v>
      </c>
      <c r="C1512" s="45" t="s">
        <v>3843</v>
      </c>
      <c r="D1512" s="49" t="s">
        <v>428</v>
      </c>
      <c r="E1512" s="40">
        <v>5004617</v>
      </c>
      <c r="F1512" s="39" t="s">
        <v>435</v>
      </c>
      <c r="G1512" s="41">
        <v>8064</v>
      </c>
      <c r="H1512" s="42">
        <v>1214</v>
      </c>
      <c r="I1512" s="39" t="s">
        <v>985</v>
      </c>
      <c r="J1512" s="39" t="s">
        <v>986</v>
      </c>
      <c r="K1512" s="39" t="s">
        <v>2448</v>
      </c>
      <c r="L1512" s="47" t="str">
        <f t="shared" si="46"/>
        <v>OC8184</v>
      </c>
      <c r="M1512" s="47" t="str">
        <f t="shared" si="47"/>
        <v>PROGRAMAS DE SALUD</v>
      </c>
    </row>
    <row r="1513" spans="1:13" x14ac:dyDescent="0.25">
      <c r="A1513" s="10">
        <v>43842</v>
      </c>
      <c r="B1513" s="4" t="s">
        <v>2228</v>
      </c>
      <c r="C1513" s="46" t="s">
        <v>3844</v>
      </c>
      <c r="D1513" s="50" t="s">
        <v>428</v>
      </c>
      <c r="E1513" s="26">
        <v>5044153</v>
      </c>
      <c r="F1513" s="4" t="s">
        <v>974</v>
      </c>
      <c r="G1513" s="43">
        <v>912</v>
      </c>
      <c r="H1513" s="44">
        <v>1409</v>
      </c>
      <c r="I1513" s="4" t="s">
        <v>985</v>
      </c>
      <c r="J1513" s="4" t="s">
        <v>986</v>
      </c>
      <c r="K1513" s="4" t="s">
        <v>2448</v>
      </c>
      <c r="L1513" s="48" t="str">
        <f t="shared" si="46"/>
        <v>OC2044</v>
      </c>
      <c r="M1513" s="47" t="str">
        <f t="shared" si="47"/>
        <v>PROGRAMAS DE SALUD</v>
      </c>
    </row>
    <row r="1514" spans="1:13" x14ac:dyDescent="0.25">
      <c r="A1514" s="38">
        <v>43842</v>
      </c>
      <c r="B1514" s="39" t="s">
        <v>2229</v>
      </c>
      <c r="C1514" s="45" t="s">
        <v>2888</v>
      </c>
      <c r="D1514" s="49" t="s">
        <v>428</v>
      </c>
      <c r="E1514" s="40">
        <v>5044599</v>
      </c>
      <c r="F1514" s="39" t="s">
        <v>976</v>
      </c>
      <c r="G1514" s="41">
        <v>3360</v>
      </c>
      <c r="H1514" s="42">
        <v>686</v>
      </c>
      <c r="I1514" s="39" t="s">
        <v>985</v>
      </c>
      <c r="J1514" s="39" t="s">
        <v>986</v>
      </c>
      <c r="K1514" s="39" t="s">
        <v>2448</v>
      </c>
      <c r="L1514" s="47" t="str">
        <f t="shared" si="46"/>
        <v>OC3157</v>
      </c>
      <c r="M1514" s="47" t="str">
        <f t="shared" si="47"/>
        <v>PROGRAMAS DE SALUD</v>
      </c>
    </row>
    <row r="1515" spans="1:13" x14ac:dyDescent="0.25">
      <c r="A1515" s="10">
        <v>43842</v>
      </c>
      <c r="B1515" s="4" t="s">
        <v>2230</v>
      </c>
      <c r="C1515" s="46" t="s">
        <v>3845</v>
      </c>
      <c r="D1515" s="50" t="s">
        <v>428</v>
      </c>
      <c r="E1515" s="26">
        <v>5045353</v>
      </c>
      <c r="F1515" s="4" t="s">
        <v>1250</v>
      </c>
      <c r="G1515" s="43">
        <v>1056</v>
      </c>
      <c r="H1515" s="44">
        <v>60</v>
      </c>
      <c r="I1515" s="4" t="s">
        <v>985</v>
      </c>
      <c r="J1515" s="4" t="s">
        <v>986</v>
      </c>
      <c r="K1515" s="4" t="s">
        <v>256</v>
      </c>
      <c r="L1515" s="48" t="str">
        <f t="shared" si="46"/>
        <v>OC9397</v>
      </c>
      <c r="M1515" s="47" t="str">
        <f t="shared" si="47"/>
        <v>PROGRAMAS DE SALUD</v>
      </c>
    </row>
    <row r="1516" spans="1:13" x14ac:dyDescent="0.25">
      <c r="A1516" s="38">
        <v>43842</v>
      </c>
      <c r="B1516" s="39" t="s">
        <v>2231</v>
      </c>
      <c r="C1516" s="45" t="s">
        <v>3846</v>
      </c>
      <c r="D1516" s="49" t="s">
        <v>428</v>
      </c>
      <c r="E1516" s="40">
        <v>5045878</v>
      </c>
      <c r="F1516" s="39" t="s">
        <v>1226</v>
      </c>
      <c r="G1516" s="41">
        <v>13</v>
      </c>
      <c r="H1516" s="42">
        <v>1468</v>
      </c>
      <c r="I1516" s="39" t="s">
        <v>985</v>
      </c>
      <c r="J1516" s="39" t="s">
        <v>986</v>
      </c>
      <c r="K1516" s="39" t="s">
        <v>256</v>
      </c>
      <c r="L1516" s="47" t="str">
        <f t="shared" si="46"/>
        <v>OC2380</v>
      </c>
      <c r="M1516" s="47" t="str">
        <f t="shared" si="47"/>
        <v>PROGRAMAS DE SALUD</v>
      </c>
    </row>
    <row r="1517" spans="1:13" x14ac:dyDescent="0.25">
      <c r="A1517" s="10">
        <v>43842</v>
      </c>
      <c r="B1517" s="4" t="s">
        <v>2232</v>
      </c>
      <c r="C1517" s="46" t="s">
        <v>3847</v>
      </c>
      <c r="D1517" s="50" t="s">
        <v>428</v>
      </c>
      <c r="E1517" s="26">
        <v>5045876</v>
      </c>
      <c r="F1517" s="4" t="s">
        <v>1633</v>
      </c>
      <c r="G1517" s="43">
        <v>3</v>
      </c>
      <c r="H1517" s="44">
        <v>496</v>
      </c>
      <c r="I1517" s="4" t="s">
        <v>985</v>
      </c>
      <c r="J1517" s="4" t="s">
        <v>986</v>
      </c>
      <c r="K1517" s="4" t="s">
        <v>2447</v>
      </c>
      <c r="L1517" s="48" t="str">
        <f t="shared" si="46"/>
        <v>OC8555</v>
      </c>
      <c r="M1517" s="47" t="str">
        <f t="shared" si="47"/>
        <v>PROGRAMAS DE SALUD</v>
      </c>
    </row>
    <row r="1518" spans="1:13" x14ac:dyDescent="0.25">
      <c r="A1518" s="38">
        <v>43842</v>
      </c>
      <c r="B1518" s="39" t="s">
        <v>2233</v>
      </c>
      <c r="C1518" s="45" t="s">
        <v>3848</v>
      </c>
      <c r="D1518" s="49" t="s">
        <v>428</v>
      </c>
      <c r="E1518" s="40">
        <v>5003830</v>
      </c>
      <c r="F1518" s="39" t="s">
        <v>688</v>
      </c>
      <c r="G1518" s="41">
        <v>576</v>
      </c>
      <c r="H1518" s="42">
        <v>650</v>
      </c>
      <c r="I1518" s="39" t="s">
        <v>985</v>
      </c>
      <c r="J1518" s="39" t="s">
        <v>986</v>
      </c>
      <c r="K1518" s="39" t="s">
        <v>2448</v>
      </c>
      <c r="L1518" s="47" t="str">
        <f t="shared" si="46"/>
        <v>OC8498</v>
      </c>
      <c r="M1518" s="47" t="str">
        <f t="shared" si="47"/>
        <v>PROGRAMAS DE SALUD</v>
      </c>
    </row>
    <row r="1519" spans="1:13" x14ac:dyDescent="0.25">
      <c r="A1519" s="10">
        <v>43842</v>
      </c>
      <c r="B1519" s="4" t="s">
        <v>2234</v>
      </c>
      <c r="C1519" s="46" t="s">
        <v>3849</v>
      </c>
      <c r="D1519" s="50" t="s">
        <v>428</v>
      </c>
      <c r="E1519" s="26">
        <v>5045351</v>
      </c>
      <c r="F1519" s="4" t="s">
        <v>1231</v>
      </c>
      <c r="G1519" s="43">
        <v>960</v>
      </c>
      <c r="H1519" s="44">
        <v>757</v>
      </c>
      <c r="I1519" s="4" t="s">
        <v>985</v>
      </c>
      <c r="J1519" s="4" t="s">
        <v>986</v>
      </c>
      <c r="K1519" s="4" t="s">
        <v>2447</v>
      </c>
      <c r="L1519" s="48" t="str">
        <f t="shared" si="46"/>
        <v>OC4082</v>
      </c>
      <c r="M1519" s="47" t="str">
        <f t="shared" si="47"/>
        <v>PROGRAMAS DE SALUD</v>
      </c>
    </row>
    <row r="1520" spans="1:13" x14ac:dyDescent="0.25">
      <c r="A1520" s="38">
        <v>43842</v>
      </c>
      <c r="B1520" s="39" t="s">
        <v>2235</v>
      </c>
      <c r="C1520" s="45" t="s">
        <v>3425</v>
      </c>
      <c r="D1520" s="49" t="s">
        <v>428</v>
      </c>
      <c r="E1520" s="40">
        <v>5045350</v>
      </c>
      <c r="F1520" s="39" t="s">
        <v>2236</v>
      </c>
      <c r="G1520" s="41">
        <v>1920</v>
      </c>
      <c r="H1520" s="42">
        <v>474</v>
      </c>
      <c r="I1520" s="39" t="s">
        <v>985</v>
      </c>
      <c r="J1520" s="39" t="s">
        <v>986</v>
      </c>
      <c r="K1520" s="39" t="s">
        <v>256</v>
      </c>
      <c r="L1520" s="47" t="str">
        <f t="shared" si="46"/>
        <v>OC9687</v>
      </c>
      <c r="M1520" s="47" t="str">
        <f t="shared" si="47"/>
        <v>PROGRAMAS DE SALUD</v>
      </c>
    </row>
    <row r="1521" spans="1:13" x14ac:dyDescent="0.25">
      <c r="A1521" s="10">
        <v>43842</v>
      </c>
      <c r="B1521" s="4" t="s">
        <v>2237</v>
      </c>
      <c r="C1521" s="46" t="s">
        <v>3850</v>
      </c>
      <c r="D1521" s="50" t="s">
        <v>428</v>
      </c>
      <c r="E1521" s="26">
        <v>5002715</v>
      </c>
      <c r="F1521" s="4" t="s">
        <v>587</v>
      </c>
      <c r="G1521" s="43">
        <v>32</v>
      </c>
      <c r="H1521" s="44">
        <v>115</v>
      </c>
      <c r="I1521" s="4" t="s">
        <v>985</v>
      </c>
      <c r="J1521" s="4" t="s">
        <v>986</v>
      </c>
      <c r="K1521" s="4" t="s">
        <v>2448</v>
      </c>
      <c r="L1521" s="48" t="str">
        <f t="shared" si="46"/>
        <v>OC1684</v>
      </c>
      <c r="M1521" s="47" t="str">
        <f t="shared" si="47"/>
        <v>PROGRAMAS DE SALUD</v>
      </c>
    </row>
    <row r="1522" spans="1:13" x14ac:dyDescent="0.25">
      <c r="A1522" s="38">
        <v>43842</v>
      </c>
      <c r="B1522" s="39" t="s">
        <v>2238</v>
      </c>
      <c r="C1522" s="45" t="s">
        <v>3851</v>
      </c>
      <c r="D1522" s="49" t="s">
        <v>428</v>
      </c>
      <c r="E1522" s="40">
        <v>5003346</v>
      </c>
      <c r="F1522" s="39" t="s">
        <v>439</v>
      </c>
      <c r="G1522" s="41">
        <v>288</v>
      </c>
      <c r="H1522" s="42">
        <v>240</v>
      </c>
      <c r="I1522" s="39" t="s">
        <v>985</v>
      </c>
      <c r="J1522" s="39" t="s">
        <v>986</v>
      </c>
      <c r="K1522" s="39" t="s">
        <v>256</v>
      </c>
      <c r="L1522" s="47" t="str">
        <f t="shared" si="46"/>
        <v>OC8902</v>
      </c>
      <c r="M1522" s="47" t="str">
        <f t="shared" si="47"/>
        <v>PROGRAMAS DE SALUD</v>
      </c>
    </row>
    <row r="1523" spans="1:13" x14ac:dyDescent="0.25">
      <c r="A1523" s="10">
        <v>43842</v>
      </c>
      <c r="B1523" s="4" t="s">
        <v>2239</v>
      </c>
      <c r="C1523" s="46" t="s">
        <v>3852</v>
      </c>
      <c r="D1523" s="50" t="s">
        <v>1346</v>
      </c>
      <c r="E1523" s="26">
        <v>5019042</v>
      </c>
      <c r="F1523" s="4" t="s">
        <v>2240</v>
      </c>
      <c r="G1523" s="43">
        <v>1280</v>
      </c>
      <c r="H1523" s="44">
        <v>490</v>
      </c>
      <c r="I1523" s="4" t="s">
        <v>1096</v>
      </c>
      <c r="J1523" s="4" t="s">
        <v>1097</v>
      </c>
      <c r="K1523" s="4" t="s">
        <v>2448</v>
      </c>
      <c r="L1523" s="48" t="str">
        <f t="shared" si="46"/>
        <v>OC6153</v>
      </c>
      <c r="M1523" s="47" t="str">
        <f t="shared" si="47"/>
        <v>PROGRAMAS DE SALUD</v>
      </c>
    </row>
    <row r="1524" spans="1:13" x14ac:dyDescent="0.25">
      <c r="A1524" s="38">
        <v>43842</v>
      </c>
      <c r="B1524" s="39" t="s">
        <v>2241</v>
      </c>
      <c r="C1524" s="45" t="s">
        <v>3853</v>
      </c>
      <c r="D1524" s="49" t="s">
        <v>1346</v>
      </c>
      <c r="E1524" s="40">
        <v>5019042</v>
      </c>
      <c r="F1524" s="39" t="s">
        <v>2240</v>
      </c>
      <c r="G1524" s="41">
        <v>1280</v>
      </c>
      <c r="H1524" s="42">
        <v>1485</v>
      </c>
      <c r="I1524" s="39" t="s">
        <v>2242</v>
      </c>
      <c r="J1524" s="39" t="s">
        <v>2243</v>
      </c>
      <c r="K1524" s="39" t="s">
        <v>2448</v>
      </c>
      <c r="L1524" s="47" t="str">
        <f t="shared" si="46"/>
        <v>OC3911</v>
      </c>
      <c r="M1524" s="47" t="str">
        <f t="shared" si="47"/>
        <v>PROGRAMAS DE SALUD</v>
      </c>
    </row>
    <row r="1525" spans="1:13" x14ac:dyDescent="0.25">
      <c r="A1525" s="10">
        <v>43842</v>
      </c>
      <c r="B1525" s="4" t="s">
        <v>2244</v>
      </c>
      <c r="C1525" s="46" t="s">
        <v>3854</v>
      </c>
      <c r="D1525" s="50" t="s">
        <v>1958</v>
      </c>
      <c r="E1525" s="26">
        <v>5072455</v>
      </c>
      <c r="F1525" s="4" t="s">
        <v>1959</v>
      </c>
      <c r="G1525" s="43">
        <v>32</v>
      </c>
      <c r="H1525" s="44">
        <v>1266</v>
      </c>
      <c r="I1525" s="4" t="s">
        <v>1042</v>
      </c>
      <c r="J1525" s="4" t="s">
        <v>1043</v>
      </c>
      <c r="K1525" s="4" t="s">
        <v>2448</v>
      </c>
      <c r="L1525" s="48" t="str">
        <f t="shared" si="46"/>
        <v>OC1794</v>
      </c>
      <c r="M1525" s="47" t="str">
        <f t="shared" si="47"/>
        <v>PROGRAMAS DE SALUD</v>
      </c>
    </row>
    <row r="1526" spans="1:13" x14ac:dyDescent="0.25">
      <c r="A1526" s="38">
        <v>43842</v>
      </c>
      <c r="B1526" s="39" t="s">
        <v>2245</v>
      </c>
      <c r="C1526" s="45" t="s">
        <v>2785</v>
      </c>
      <c r="D1526" s="49" t="s">
        <v>1958</v>
      </c>
      <c r="E1526" s="40">
        <v>5072454</v>
      </c>
      <c r="F1526" s="39" t="s">
        <v>1964</v>
      </c>
      <c r="G1526" s="41">
        <v>32</v>
      </c>
      <c r="H1526" s="42">
        <v>1461</v>
      </c>
      <c r="I1526" s="39" t="s">
        <v>1042</v>
      </c>
      <c r="J1526" s="39" t="s">
        <v>1043</v>
      </c>
      <c r="K1526" s="39" t="s">
        <v>2448</v>
      </c>
      <c r="L1526" s="47" t="str">
        <f t="shared" si="46"/>
        <v>OC2852</v>
      </c>
      <c r="M1526" s="47" t="str">
        <f t="shared" si="47"/>
        <v>PROGRAMAS DE SALUD</v>
      </c>
    </row>
    <row r="1527" spans="1:13" x14ac:dyDescent="0.25">
      <c r="A1527" s="10">
        <v>43842</v>
      </c>
      <c r="B1527" s="4" t="s">
        <v>2246</v>
      </c>
      <c r="C1527" s="46" t="s">
        <v>3855</v>
      </c>
      <c r="D1527" s="50" t="s">
        <v>1958</v>
      </c>
      <c r="E1527" s="26">
        <v>9006233</v>
      </c>
      <c r="F1527" s="4" t="s">
        <v>1961</v>
      </c>
      <c r="G1527" s="43">
        <v>48</v>
      </c>
      <c r="H1527" s="44">
        <v>469</v>
      </c>
      <c r="I1527" s="4" t="s">
        <v>1042</v>
      </c>
      <c r="J1527" s="4" t="s">
        <v>1043</v>
      </c>
      <c r="K1527" s="4" t="s">
        <v>256</v>
      </c>
      <c r="L1527" s="48" t="str">
        <f t="shared" si="46"/>
        <v>OC9817</v>
      </c>
      <c r="M1527" s="47" t="str">
        <f t="shared" si="47"/>
        <v>PROGRAMAS DE SALUD</v>
      </c>
    </row>
    <row r="1528" spans="1:13" x14ac:dyDescent="0.25">
      <c r="A1528" s="38">
        <v>43842</v>
      </c>
      <c r="B1528" s="39" t="s">
        <v>2247</v>
      </c>
      <c r="C1528" s="45" t="s">
        <v>2471</v>
      </c>
      <c r="D1528" s="49" t="s">
        <v>1958</v>
      </c>
      <c r="E1528" s="40">
        <v>5072455</v>
      </c>
      <c r="F1528" s="39" t="s">
        <v>1959</v>
      </c>
      <c r="G1528" s="41">
        <v>32</v>
      </c>
      <c r="H1528" s="42">
        <v>1454</v>
      </c>
      <c r="I1528" s="39" t="s">
        <v>985</v>
      </c>
      <c r="J1528" s="39" t="s">
        <v>986</v>
      </c>
      <c r="K1528" s="39" t="s">
        <v>2447</v>
      </c>
      <c r="L1528" s="47" t="str">
        <f t="shared" si="46"/>
        <v>OC2281</v>
      </c>
      <c r="M1528" s="47" t="str">
        <f t="shared" si="47"/>
        <v>PROGRAMAS DE SALUD</v>
      </c>
    </row>
    <row r="1529" spans="1:13" x14ac:dyDescent="0.25">
      <c r="A1529" s="10">
        <v>43842</v>
      </c>
      <c r="B1529" s="4" t="s">
        <v>2248</v>
      </c>
      <c r="C1529" s="46" t="s">
        <v>2514</v>
      </c>
      <c r="D1529" s="50" t="s">
        <v>1958</v>
      </c>
      <c r="E1529" s="26">
        <v>5038313</v>
      </c>
      <c r="F1529" s="4" t="s">
        <v>1968</v>
      </c>
      <c r="G1529" s="43">
        <v>40</v>
      </c>
      <c r="H1529" s="44">
        <v>998</v>
      </c>
      <c r="I1529" s="4" t="s">
        <v>985</v>
      </c>
      <c r="J1529" s="4" t="s">
        <v>986</v>
      </c>
      <c r="K1529" s="4" t="s">
        <v>2447</v>
      </c>
      <c r="L1529" s="48" t="str">
        <f t="shared" si="46"/>
        <v>OC4348</v>
      </c>
      <c r="M1529" s="47" t="str">
        <f t="shared" si="47"/>
        <v>PROGRAMAS DE SALUD</v>
      </c>
    </row>
    <row r="1530" spans="1:13" x14ac:dyDescent="0.25">
      <c r="A1530" s="38">
        <v>43842</v>
      </c>
      <c r="B1530" s="39" t="s">
        <v>2249</v>
      </c>
      <c r="C1530" s="45" t="s">
        <v>3856</v>
      </c>
      <c r="D1530" s="49" t="s">
        <v>1958</v>
      </c>
      <c r="E1530" s="40">
        <v>5072455</v>
      </c>
      <c r="F1530" s="39" t="s">
        <v>1959</v>
      </c>
      <c r="G1530" s="41">
        <v>128</v>
      </c>
      <c r="H1530" s="42">
        <v>611</v>
      </c>
      <c r="I1530" s="39" t="s">
        <v>985</v>
      </c>
      <c r="J1530" s="39" t="s">
        <v>986</v>
      </c>
      <c r="K1530" s="39" t="s">
        <v>2448</v>
      </c>
      <c r="L1530" s="47" t="str">
        <f t="shared" si="46"/>
        <v>OC2637</v>
      </c>
      <c r="M1530" s="47" t="str">
        <f t="shared" si="47"/>
        <v>PROGRAMAS DE SALUD</v>
      </c>
    </row>
    <row r="1531" spans="1:13" x14ac:dyDescent="0.25">
      <c r="A1531" s="10">
        <v>43842</v>
      </c>
      <c r="B1531" s="4" t="s">
        <v>2250</v>
      </c>
      <c r="C1531" s="46" t="s">
        <v>3857</v>
      </c>
      <c r="D1531" s="50" t="s">
        <v>1958</v>
      </c>
      <c r="E1531" s="26">
        <v>5038313</v>
      </c>
      <c r="F1531" s="4" t="s">
        <v>1968</v>
      </c>
      <c r="G1531" s="43">
        <v>160</v>
      </c>
      <c r="H1531" s="44">
        <v>240</v>
      </c>
      <c r="I1531" s="4" t="s">
        <v>985</v>
      </c>
      <c r="J1531" s="4" t="s">
        <v>986</v>
      </c>
      <c r="K1531" s="4" t="s">
        <v>2448</v>
      </c>
      <c r="L1531" s="48" t="str">
        <f t="shared" si="46"/>
        <v>OC8720</v>
      </c>
      <c r="M1531" s="47" t="str">
        <f t="shared" si="47"/>
        <v>PROGRAMAS DE SALUD</v>
      </c>
    </row>
    <row r="1532" spans="1:13" x14ac:dyDescent="0.25">
      <c r="A1532" s="38">
        <v>43842</v>
      </c>
      <c r="B1532" s="39" t="s">
        <v>2251</v>
      </c>
      <c r="C1532" s="45" t="s">
        <v>3858</v>
      </c>
      <c r="D1532" s="49" t="s">
        <v>1958</v>
      </c>
      <c r="E1532" s="40">
        <v>5072455</v>
      </c>
      <c r="F1532" s="39" t="s">
        <v>1959</v>
      </c>
      <c r="G1532" s="41">
        <v>32</v>
      </c>
      <c r="H1532" s="42">
        <v>705</v>
      </c>
      <c r="I1532" s="39" t="s">
        <v>985</v>
      </c>
      <c r="J1532" s="39" t="s">
        <v>986</v>
      </c>
      <c r="K1532" s="39" t="s">
        <v>2447</v>
      </c>
      <c r="L1532" s="47" t="str">
        <f t="shared" si="46"/>
        <v>OC9738</v>
      </c>
      <c r="M1532" s="47" t="str">
        <f t="shared" si="47"/>
        <v>PROGRAMAS DE SALUD</v>
      </c>
    </row>
    <row r="1533" spans="1:13" x14ac:dyDescent="0.25">
      <c r="A1533" s="10">
        <v>43842</v>
      </c>
      <c r="B1533" s="4" t="s">
        <v>2252</v>
      </c>
      <c r="C1533" s="46" t="s">
        <v>3859</v>
      </c>
      <c r="D1533" s="50" t="s">
        <v>1958</v>
      </c>
      <c r="E1533" s="26">
        <v>9006233</v>
      </c>
      <c r="F1533" s="4" t="s">
        <v>1961</v>
      </c>
      <c r="G1533" s="43">
        <v>560</v>
      </c>
      <c r="H1533" s="44">
        <v>441</v>
      </c>
      <c r="I1533" s="4" t="s">
        <v>985</v>
      </c>
      <c r="J1533" s="4" t="s">
        <v>986</v>
      </c>
      <c r="K1533" s="4" t="s">
        <v>2448</v>
      </c>
      <c r="L1533" s="48" t="str">
        <f t="shared" si="46"/>
        <v>OC2940</v>
      </c>
      <c r="M1533" s="47" t="str">
        <f t="shared" si="47"/>
        <v>PROGRAMAS DE SALUD</v>
      </c>
    </row>
    <row r="1534" spans="1:13" x14ac:dyDescent="0.25">
      <c r="A1534" s="38">
        <v>43842</v>
      </c>
      <c r="B1534" s="39" t="s">
        <v>2253</v>
      </c>
      <c r="C1534" s="45" t="s">
        <v>3860</v>
      </c>
      <c r="D1534" s="49" t="s">
        <v>1958</v>
      </c>
      <c r="E1534" s="40">
        <v>5072454</v>
      </c>
      <c r="F1534" s="39" t="s">
        <v>1964</v>
      </c>
      <c r="G1534" s="41">
        <v>800</v>
      </c>
      <c r="H1534" s="42">
        <v>40</v>
      </c>
      <c r="I1534" s="39" t="s">
        <v>985</v>
      </c>
      <c r="J1534" s="39" t="s">
        <v>986</v>
      </c>
      <c r="K1534" s="39" t="s">
        <v>2448</v>
      </c>
      <c r="L1534" s="47" t="str">
        <f t="shared" si="46"/>
        <v>OC8233</v>
      </c>
      <c r="M1534" s="47" t="str">
        <f t="shared" si="47"/>
        <v>PROGRAMAS DE SALUD</v>
      </c>
    </row>
    <row r="1535" spans="1:13" x14ac:dyDescent="0.25">
      <c r="A1535" s="10">
        <v>43842</v>
      </c>
      <c r="B1535" s="4" t="s">
        <v>2254</v>
      </c>
      <c r="C1535" s="46" t="s">
        <v>3861</v>
      </c>
      <c r="D1535" s="50" t="s">
        <v>1958</v>
      </c>
      <c r="E1535" s="26">
        <v>9006233</v>
      </c>
      <c r="F1535" s="4" t="s">
        <v>1961</v>
      </c>
      <c r="G1535" s="43">
        <v>160</v>
      </c>
      <c r="H1535" s="44">
        <v>1405</v>
      </c>
      <c r="I1535" s="4" t="s">
        <v>1114</v>
      </c>
      <c r="J1535" s="4" t="s">
        <v>1115</v>
      </c>
      <c r="K1535" s="4" t="s">
        <v>2448</v>
      </c>
      <c r="L1535" s="48" t="str">
        <f t="shared" si="46"/>
        <v>OC9493</v>
      </c>
      <c r="M1535" s="47" t="str">
        <f t="shared" si="47"/>
        <v>PROGRAMAS DE SALUD</v>
      </c>
    </row>
    <row r="1536" spans="1:13" x14ac:dyDescent="0.25">
      <c r="A1536" s="38">
        <v>43842</v>
      </c>
      <c r="B1536" s="39" t="s">
        <v>2255</v>
      </c>
      <c r="C1536" s="45" t="s">
        <v>3169</v>
      </c>
      <c r="D1536" s="49" t="s">
        <v>1958</v>
      </c>
      <c r="E1536" s="40">
        <v>5072454</v>
      </c>
      <c r="F1536" s="39" t="s">
        <v>1964</v>
      </c>
      <c r="G1536" s="41">
        <v>77</v>
      </c>
      <c r="H1536" s="42">
        <v>1279</v>
      </c>
      <c r="I1536" s="39" t="s">
        <v>1114</v>
      </c>
      <c r="J1536" s="39" t="s">
        <v>1115</v>
      </c>
      <c r="K1536" s="39" t="s">
        <v>256</v>
      </c>
      <c r="L1536" s="47" t="str">
        <f t="shared" si="46"/>
        <v>OC5556</v>
      </c>
      <c r="M1536" s="47" t="str">
        <f t="shared" si="47"/>
        <v>PROGRAMAS DE SALUD</v>
      </c>
    </row>
    <row r="1537" spans="1:13" x14ac:dyDescent="0.25">
      <c r="A1537" s="10">
        <v>43842</v>
      </c>
      <c r="B1537" s="4" t="s">
        <v>2256</v>
      </c>
      <c r="C1537" s="46" t="s">
        <v>2709</v>
      </c>
      <c r="D1537" s="50" t="s">
        <v>1958</v>
      </c>
      <c r="E1537" s="26">
        <v>5038313</v>
      </c>
      <c r="F1537" s="4" t="s">
        <v>1968</v>
      </c>
      <c r="G1537" s="43">
        <v>80</v>
      </c>
      <c r="H1537" s="44">
        <v>190</v>
      </c>
      <c r="I1537" s="4" t="s">
        <v>1114</v>
      </c>
      <c r="J1537" s="4" t="s">
        <v>1115</v>
      </c>
      <c r="K1537" s="4" t="s">
        <v>2447</v>
      </c>
      <c r="L1537" s="48" t="str">
        <f t="shared" si="46"/>
        <v>OC3973</v>
      </c>
      <c r="M1537" s="47" t="str">
        <f t="shared" si="47"/>
        <v>PROGRAMAS DE SALUD</v>
      </c>
    </row>
    <row r="1538" spans="1:13" x14ac:dyDescent="0.25">
      <c r="A1538" s="38">
        <v>43842</v>
      </c>
      <c r="B1538" s="39" t="s">
        <v>2257</v>
      </c>
      <c r="C1538" s="45" t="s">
        <v>3862</v>
      </c>
      <c r="D1538" s="49" t="s">
        <v>1958</v>
      </c>
      <c r="E1538" s="40">
        <v>5072454</v>
      </c>
      <c r="F1538" s="39" t="s">
        <v>1964</v>
      </c>
      <c r="G1538" s="41">
        <v>96</v>
      </c>
      <c r="H1538" s="42">
        <v>1085</v>
      </c>
      <c r="I1538" s="39" t="s">
        <v>1117</v>
      </c>
      <c r="J1538" s="39" t="s">
        <v>1118</v>
      </c>
      <c r="K1538" s="39" t="s">
        <v>2448</v>
      </c>
      <c r="L1538" s="47" t="str">
        <f t="shared" si="46"/>
        <v>OC7017</v>
      </c>
      <c r="M1538" s="47" t="str">
        <f t="shared" si="47"/>
        <v>PROGRAMAS DE SALUD</v>
      </c>
    </row>
    <row r="1539" spans="1:13" x14ac:dyDescent="0.25">
      <c r="A1539" s="10">
        <v>43842</v>
      </c>
      <c r="B1539" s="4" t="s">
        <v>2258</v>
      </c>
      <c r="C1539" s="46" t="s">
        <v>3863</v>
      </c>
      <c r="D1539" s="50" t="s">
        <v>1958</v>
      </c>
      <c r="E1539" s="26">
        <v>5038313</v>
      </c>
      <c r="F1539" s="4" t="s">
        <v>1968</v>
      </c>
      <c r="G1539" s="43">
        <v>240</v>
      </c>
      <c r="H1539" s="44">
        <v>22</v>
      </c>
      <c r="I1539" s="4" t="s">
        <v>1117</v>
      </c>
      <c r="J1539" s="4" t="s">
        <v>1118</v>
      </c>
      <c r="K1539" s="4" t="s">
        <v>256</v>
      </c>
      <c r="L1539" s="48" t="str">
        <f t="shared" si="46"/>
        <v>OC9454</v>
      </c>
      <c r="M1539" s="47" t="str">
        <f t="shared" si="47"/>
        <v>PROGRAMAS DE SALUD</v>
      </c>
    </row>
    <row r="1540" spans="1:13" x14ac:dyDescent="0.25">
      <c r="A1540" s="38">
        <v>43842</v>
      </c>
      <c r="B1540" s="39" t="s">
        <v>2259</v>
      </c>
      <c r="C1540" s="45" t="s">
        <v>3864</v>
      </c>
      <c r="D1540" s="49" t="s">
        <v>1958</v>
      </c>
      <c r="E1540" s="40">
        <v>9006233</v>
      </c>
      <c r="F1540" s="39" t="s">
        <v>1961</v>
      </c>
      <c r="G1540" s="41">
        <v>128</v>
      </c>
      <c r="H1540" s="42">
        <v>171</v>
      </c>
      <c r="I1540" s="39" t="s">
        <v>1117</v>
      </c>
      <c r="J1540" s="39" t="s">
        <v>1118</v>
      </c>
      <c r="K1540" s="39" t="s">
        <v>2448</v>
      </c>
      <c r="L1540" s="47" t="str">
        <f t="shared" si="46"/>
        <v>OC737</v>
      </c>
      <c r="M1540" s="47" t="str">
        <f t="shared" si="47"/>
        <v>PROGRAMAS DE SALUD</v>
      </c>
    </row>
    <row r="1541" spans="1:13" x14ac:dyDescent="0.25">
      <c r="A1541" s="10">
        <v>43842</v>
      </c>
      <c r="B1541" s="4" t="s">
        <v>2260</v>
      </c>
      <c r="C1541" s="46" t="s">
        <v>3865</v>
      </c>
      <c r="D1541" s="50" t="s">
        <v>1958</v>
      </c>
      <c r="E1541" s="26">
        <v>5072455</v>
      </c>
      <c r="F1541" s="4" t="s">
        <v>1959</v>
      </c>
      <c r="G1541" s="43">
        <v>32</v>
      </c>
      <c r="H1541" s="44">
        <v>1347</v>
      </c>
      <c r="I1541" s="4" t="s">
        <v>436</v>
      </c>
      <c r="J1541" s="4" t="s">
        <v>437</v>
      </c>
      <c r="K1541" s="4" t="s">
        <v>2448</v>
      </c>
      <c r="L1541" s="48" t="str">
        <f t="shared" si="46"/>
        <v>OC2705</v>
      </c>
      <c r="M1541" s="47" t="str">
        <f t="shared" si="47"/>
        <v>PROGRAMAS DE SALUD</v>
      </c>
    </row>
    <row r="1542" spans="1:13" x14ac:dyDescent="0.25">
      <c r="A1542" s="38">
        <v>43842</v>
      </c>
      <c r="B1542" s="39" t="s">
        <v>2261</v>
      </c>
      <c r="C1542" s="45" t="s">
        <v>3866</v>
      </c>
      <c r="D1542" s="49" t="s">
        <v>1958</v>
      </c>
      <c r="E1542" s="40">
        <v>5072454</v>
      </c>
      <c r="F1542" s="39" t="s">
        <v>1964</v>
      </c>
      <c r="G1542" s="41">
        <v>32</v>
      </c>
      <c r="H1542" s="42">
        <v>1288</v>
      </c>
      <c r="I1542" s="39" t="s">
        <v>436</v>
      </c>
      <c r="J1542" s="39" t="s">
        <v>437</v>
      </c>
      <c r="K1542" s="39" t="s">
        <v>2448</v>
      </c>
      <c r="L1542" s="47" t="str">
        <f t="shared" si="46"/>
        <v>OC2464</v>
      </c>
      <c r="M1542" s="47" t="str">
        <f t="shared" si="47"/>
        <v>PROGRAMAS DE SALUD</v>
      </c>
    </row>
    <row r="1543" spans="1:13" x14ac:dyDescent="0.25">
      <c r="A1543" s="10">
        <v>43842</v>
      </c>
      <c r="B1543" s="4" t="s">
        <v>2262</v>
      </c>
      <c r="C1543" s="46" t="s">
        <v>3867</v>
      </c>
      <c r="D1543" s="50" t="s">
        <v>1958</v>
      </c>
      <c r="E1543" s="26">
        <v>5038313</v>
      </c>
      <c r="F1543" s="4" t="s">
        <v>1968</v>
      </c>
      <c r="G1543" s="43">
        <v>40</v>
      </c>
      <c r="H1543" s="44">
        <v>1084</v>
      </c>
      <c r="I1543" s="4" t="s">
        <v>436</v>
      </c>
      <c r="J1543" s="4" t="s">
        <v>437</v>
      </c>
      <c r="K1543" s="4" t="s">
        <v>2447</v>
      </c>
      <c r="L1543" s="48" t="str">
        <f t="shared" si="46"/>
        <v>OC9372</v>
      </c>
      <c r="M1543" s="47" t="str">
        <f t="shared" si="47"/>
        <v>PROGRAMAS DE SALUD</v>
      </c>
    </row>
    <row r="1544" spans="1:13" x14ac:dyDescent="0.25">
      <c r="A1544" s="38">
        <v>43842</v>
      </c>
      <c r="B1544" s="39" t="s">
        <v>2263</v>
      </c>
      <c r="C1544" s="45" t="s">
        <v>3868</v>
      </c>
      <c r="D1544" s="49" t="s">
        <v>1958</v>
      </c>
      <c r="E1544" s="40">
        <v>5072454</v>
      </c>
      <c r="F1544" s="39" t="s">
        <v>1964</v>
      </c>
      <c r="G1544" s="41">
        <v>96</v>
      </c>
      <c r="H1544" s="42">
        <v>395</v>
      </c>
      <c r="I1544" s="39" t="s">
        <v>660</v>
      </c>
      <c r="J1544" s="39" t="s">
        <v>661</v>
      </c>
      <c r="K1544" s="39" t="s">
        <v>256</v>
      </c>
      <c r="L1544" s="47" t="str">
        <f t="shared" si="46"/>
        <v>OC628</v>
      </c>
      <c r="M1544" s="47" t="str">
        <f t="shared" si="47"/>
        <v>PROGRAMAS DE SALUD</v>
      </c>
    </row>
    <row r="1545" spans="1:13" x14ac:dyDescent="0.25">
      <c r="A1545" s="10">
        <v>43842</v>
      </c>
      <c r="B1545" s="4" t="s">
        <v>2264</v>
      </c>
      <c r="C1545" s="46" t="s">
        <v>3869</v>
      </c>
      <c r="D1545" s="50" t="s">
        <v>1958</v>
      </c>
      <c r="E1545" s="26">
        <v>9006233</v>
      </c>
      <c r="F1545" s="4" t="s">
        <v>1961</v>
      </c>
      <c r="G1545" s="43">
        <v>96</v>
      </c>
      <c r="H1545" s="44">
        <v>1075</v>
      </c>
      <c r="I1545" s="4" t="s">
        <v>660</v>
      </c>
      <c r="J1545" s="4" t="s">
        <v>661</v>
      </c>
      <c r="K1545" s="4" t="s">
        <v>2448</v>
      </c>
      <c r="L1545" s="48" t="str">
        <f t="shared" si="46"/>
        <v>OC8395</v>
      </c>
      <c r="M1545" s="47" t="str">
        <f t="shared" si="47"/>
        <v>PROGRAMAS DE SALUD</v>
      </c>
    </row>
    <row r="1546" spans="1:13" x14ac:dyDescent="0.25">
      <c r="A1546" s="38">
        <v>43842</v>
      </c>
      <c r="B1546" s="39" t="s">
        <v>2265</v>
      </c>
      <c r="C1546" s="45" t="s">
        <v>3870</v>
      </c>
      <c r="D1546" s="49" t="s">
        <v>1958</v>
      </c>
      <c r="E1546" s="40">
        <v>5038313</v>
      </c>
      <c r="F1546" s="39" t="s">
        <v>1968</v>
      </c>
      <c r="G1546" s="41">
        <v>80</v>
      </c>
      <c r="H1546" s="42">
        <v>195</v>
      </c>
      <c r="I1546" s="39" t="s">
        <v>660</v>
      </c>
      <c r="J1546" s="39" t="s">
        <v>661</v>
      </c>
      <c r="K1546" s="39" t="s">
        <v>2448</v>
      </c>
      <c r="L1546" s="47" t="str">
        <f t="shared" si="46"/>
        <v>OC9645</v>
      </c>
      <c r="M1546" s="47" t="str">
        <f t="shared" si="47"/>
        <v>PROGRAMAS DE SALUD</v>
      </c>
    </row>
    <row r="1547" spans="1:13" x14ac:dyDescent="0.25">
      <c r="A1547" s="10">
        <v>43842</v>
      </c>
      <c r="B1547" s="4" t="s">
        <v>2266</v>
      </c>
      <c r="C1547" s="46" t="s">
        <v>3871</v>
      </c>
      <c r="D1547" s="50" t="s">
        <v>1958</v>
      </c>
      <c r="E1547" s="26">
        <v>5072455</v>
      </c>
      <c r="F1547" s="4" t="s">
        <v>1959</v>
      </c>
      <c r="G1547" s="43">
        <v>32</v>
      </c>
      <c r="H1547" s="44">
        <v>1140</v>
      </c>
      <c r="I1547" s="4" t="s">
        <v>660</v>
      </c>
      <c r="J1547" s="4" t="s">
        <v>661</v>
      </c>
      <c r="K1547" s="4" t="s">
        <v>256</v>
      </c>
      <c r="L1547" s="48" t="str">
        <f t="shared" ref="L1547:M1610" si="48">LEFT(C1547,FIND("-",C1547,1)-1)</f>
        <v>OC5200</v>
      </c>
      <c r="M1547" s="47" t="str">
        <f t="shared" ref="M1547:M1610" si="49">IF(LEFT(D1547,1)="H","HOSPITALES GENERALES","PROGRAMAS DE SALUD")</f>
        <v>PROGRAMAS DE SALUD</v>
      </c>
    </row>
    <row r="1548" spans="1:13" x14ac:dyDescent="0.25">
      <c r="A1548" s="38">
        <v>43842</v>
      </c>
      <c r="B1548" s="39" t="s">
        <v>2267</v>
      </c>
      <c r="C1548" s="45" t="s">
        <v>3872</v>
      </c>
      <c r="D1548" s="49" t="s">
        <v>1958</v>
      </c>
      <c r="E1548" s="40">
        <v>5072455</v>
      </c>
      <c r="F1548" s="39" t="s">
        <v>1959</v>
      </c>
      <c r="G1548" s="41">
        <v>16</v>
      </c>
      <c r="H1548" s="42">
        <v>979</v>
      </c>
      <c r="I1548" s="39" t="s">
        <v>1595</v>
      </c>
      <c r="J1548" s="39" t="s">
        <v>1596</v>
      </c>
      <c r="K1548" s="39" t="s">
        <v>256</v>
      </c>
      <c r="L1548" s="47" t="str">
        <f t="shared" si="48"/>
        <v>OC6337</v>
      </c>
      <c r="M1548" s="47" t="str">
        <f t="shared" si="49"/>
        <v>PROGRAMAS DE SALUD</v>
      </c>
    </row>
    <row r="1549" spans="1:13" x14ac:dyDescent="0.25">
      <c r="A1549" s="10">
        <v>43842</v>
      </c>
      <c r="B1549" s="4" t="s">
        <v>2268</v>
      </c>
      <c r="C1549" s="46" t="s">
        <v>3020</v>
      </c>
      <c r="D1549" s="50" t="s">
        <v>1958</v>
      </c>
      <c r="E1549" s="26">
        <v>5038313</v>
      </c>
      <c r="F1549" s="4" t="s">
        <v>1968</v>
      </c>
      <c r="G1549" s="43">
        <v>120</v>
      </c>
      <c r="H1549" s="44">
        <v>1409</v>
      </c>
      <c r="I1549" s="4" t="s">
        <v>1595</v>
      </c>
      <c r="J1549" s="4" t="s">
        <v>1596</v>
      </c>
      <c r="K1549" s="4" t="s">
        <v>2448</v>
      </c>
      <c r="L1549" s="48" t="str">
        <f t="shared" si="48"/>
        <v>OC2824</v>
      </c>
      <c r="M1549" s="47" t="str">
        <f t="shared" si="49"/>
        <v>PROGRAMAS DE SALUD</v>
      </c>
    </row>
    <row r="1550" spans="1:13" x14ac:dyDescent="0.25">
      <c r="A1550" s="38">
        <v>43842</v>
      </c>
      <c r="B1550" s="39" t="s">
        <v>2269</v>
      </c>
      <c r="C1550" s="45" t="s">
        <v>3315</v>
      </c>
      <c r="D1550" s="49" t="s">
        <v>1958</v>
      </c>
      <c r="E1550" s="40">
        <v>9006233</v>
      </c>
      <c r="F1550" s="39" t="s">
        <v>1961</v>
      </c>
      <c r="G1550" s="41">
        <v>16</v>
      </c>
      <c r="H1550" s="42">
        <v>569</v>
      </c>
      <c r="I1550" s="39" t="s">
        <v>1595</v>
      </c>
      <c r="J1550" s="39" t="s">
        <v>1596</v>
      </c>
      <c r="K1550" s="39" t="s">
        <v>2448</v>
      </c>
      <c r="L1550" s="47" t="str">
        <f t="shared" si="48"/>
        <v>OC1119</v>
      </c>
      <c r="M1550" s="47" t="str">
        <f t="shared" si="49"/>
        <v>PROGRAMAS DE SALUD</v>
      </c>
    </row>
    <row r="1551" spans="1:13" x14ac:dyDescent="0.25">
      <c r="A1551" s="10">
        <v>43842</v>
      </c>
      <c r="B1551" s="4" t="s">
        <v>2270</v>
      </c>
      <c r="C1551" s="46" t="s">
        <v>3873</v>
      </c>
      <c r="D1551" s="50" t="s">
        <v>1958</v>
      </c>
      <c r="E1551" s="26">
        <v>5072454</v>
      </c>
      <c r="F1551" s="4" t="s">
        <v>1964</v>
      </c>
      <c r="G1551" s="43">
        <v>112</v>
      </c>
      <c r="H1551" s="44">
        <v>1163</v>
      </c>
      <c r="I1551" s="4" t="s">
        <v>1595</v>
      </c>
      <c r="J1551" s="4" t="s">
        <v>1596</v>
      </c>
      <c r="K1551" s="4" t="s">
        <v>2448</v>
      </c>
      <c r="L1551" s="48" t="str">
        <f t="shared" si="48"/>
        <v>OC3605</v>
      </c>
      <c r="M1551" s="47" t="str">
        <f t="shared" si="49"/>
        <v>PROGRAMAS DE SALUD</v>
      </c>
    </row>
    <row r="1552" spans="1:13" x14ac:dyDescent="0.25">
      <c r="A1552" s="38">
        <v>43842</v>
      </c>
      <c r="B1552" s="39" t="s">
        <v>2271</v>
      </c>
      <c r="C1552" s="45" t="s">
        <v>3874</v>
      </c>
      <c r="D1552" s="49" t="s">
        <v>1958</v>
      </c>
      <c r="E1552" s="40">
        <v>5072454</v>
      </c>
      <c r="F1552" s="39" t="s">
        <v>1964</v>
      </c>
      <c r="G1552" s="41">
        <v>32</v>
      </c>
      <c r="H1552" s="42">
        <v>1461</v>
      </c>
      <c r="I1552" s="39" t="s">
        <v>1189</v>
      </c>
      <c r="J1552" s="39" t="s">
        <v>1190</v>
      </c>
      <c r="K1552" s="39" t="s">
        <v>256</v>
      </c>
      <c r="L1552" s="47" t="str">
        <f t="shared" si="48"/>
        <v>OC6146</v>
      </c>
      <c r="M1552" s="47" t="str">
        <f t="shared" si="49"/>
        <v>PROGRAMAS DE SALUD</v>
      </c>
    </row>
    <row r="1553" spans="1:13" x14ac:dyDescent="0.25">
      <c r="A1553" s="10">
        <v>43842</v>
      </c>
      <c r="B1553" s="4" t="s">
        <v>2272</v>
      </c>
      <c r="C1553" s="46" t="s">
        <v>3875</v>
      </c>
      <c r="D1553" s="50" t="s">
        <v>428</v>
      </c>
      <c r="E1553" s="26">
        <v>5044153</v>
      </c>
      <c r="F1553" s="4" t="s">
        <v>974</v>
      </c>
      <c r="G1553" s="43">
        <v>96</v>
      </c>
      <c r="H1553" s="44">
        <v>256</v>
      </c>
      <c r="I1553" s="4" t="s">
        <v>657</v>
      </c>
      <c r="J1553" s="4" t="s">
        <v>658</v>
      </c>
      <c r="K1553" s="4" t="s">
        <v>256</v>
      </c>
      <c r="L1553" s="48" t="str">
        <f t="shared" si="48"/>
        <v>OC7722</v>
      </c>
      <c r="M1553" s="47" t="str">
        <f t="shared" si="49"/>
        <v>PROGRAMAS DE SALUD</v>
      </c>
    </row>
    <row r="1554" spans="1:13" x14ac:dyDescent="0.25">
      <c r="A1554" s="38">
        <v>43842</v>
      </c>
      <c r="B1554" s="39" t="s">
        <v>2273</v>
      </c>
      <c r="C1554" s="45" t="s">
        <v>3419</v>
      </c>
      <c r="D1554" s="49" t="s">
        <v>428</v>
      </c>
      <c r="E1554" s="40">
        <v>5005621</v>
      </c>
      <c r="F1554" s="39" t="s">
        <v>1268</v>
      </c>
      <c r="G1554" s="41">
        <v>96</v>
      </c>
      <c r="H1554" s="42">
        <v>981</v>
      </c>
      <c r="I1554" s="39" t="s">
        <v>657</v>
      </c>
      <c r="J1554" s="39" t="s">
        <v>658</v>
      </c>
      <c r="K1554" s="39" t="s">
        <v>2447</v>
      </c>
      <c r="L1554" s="47" t="str">
        <f t="shared" si="48"/>
        <v>OC4528</v>
      </c>
      <c r="M1554" s="47" t="str">
        <f t="shared" si="49"/>
        <v>PROGRAMAS DE SALUD</v>
      </c>
    </row>
    <row r="1555" spans="1:13" x14ac:dyDescent="0.25">
      <c r="A1555" s="10">
        <v>43842</v>
      </c>
      <c r="B1555" s="4" t="s">
        <v>2274</v>
      </c>
      <c r="C1555" s="46" t="s">
        <v>3876</v>
      </c>
      <c r="D1555" s="50" t="s">
        <v>431</v>
      </c>
      <c r="E1555" s="26">
        <v>5044442</v>
      </c>
      <c r="F1555" s="4" t="s">
        <v>409</v>
      </c>
      <c r="G1555" s="43">
        <v>691</v>
      </c>
      <c r="H1555" s="44">
        <v>437</v>
      </c>
      <c r="I1555" s="4" t="s">
        <v>432</v>
      </c>
      <c r="J1555" s="4" t="s">
        <v>433</v>
      </c>
      <c r="K1555" s="4" t="s">
        <v>2448</v>
      </c>
      <c r="L1555" s="48" t="str">
        <f t="shared" si="48"/>
        <v>OC5161</v>
      </c>
      <c r="M1555" s="47" t="str">
        <f t="shared" si="49"/>
        <v>HOSPITALES GENERALES</v>
      </c>
    </row>
    <row r="1556" spans="1:13" x14ac:dyDescent="0.25">
      <c r="A1556" s="38">
        <v>43842</v>
      </c>
      <c r="B1556" s="39" t="s">
        <v>2275</v>
      </c>
      <c r="C1556" s="45" t="s">
        <v>3877</v>
      </c>
      <c r="D1556" s="49" t="s">
        <v>431</v>
      </c>
      <c r="E1556" s="40">
        <v>5044442</v>
      </c>
      <c r="F1556" s="39" t="s">
        <v>409</v>
      </c>
      <c r="G1556" s="41">
        <v>38</v>
      </c>
      <c r="H1556" s="42">
        <v>1213</v>
      </c>
      <c r="I1556" s="39" t="s">
        <v>432</v>
      </c>
      <c r="J1556" s="39" t="s">
        <v>433</v>
      </c>
      <c r="K1556" s="39" t="s">
        <v>2448</v>
      </c>
      <c r="L1556" s="47" t="str">
        <f t="shared" si="48"/>
        <v>OC4475</v>
      </c>
      <c r="M1556" s="47" t="str">
        <f t="shared" si="49"/>
        <v>HOSPITALES GENERALES</v>
      </c>
    </row>
    <row r="1557" spans="1:13" x14ac:dyDescent="0.25">
      <c r="A1557" s="10">
        <v>43842</v>
      </c>
      <c r="B1557" s="4" t="s">
        <v>2276</v>
      </c>
      <c r="C1557" s="46" t="s">
        <v>3270</v>
      </c>
      <c r="D1557" s="50" t="s">
        <v>413</v>
      </c>
      <c r="E1557" s="26">
        <v>5020830</v>
      </c>
      <c r="F1557" s="4" t="s">
        <v>414</v>
      </c>
      <c r="G1557" s="43">
        <v>971</v>
      </c>
      <c r="H1557" s="44">
        <v>949</v>
      </c>
      <c r="I1557" s="4" t="s">
        <v>1117</v>
      </c>
      <c r="J1557" s="4" t="s">
        <v>1118</v>
      </c>
      <c r="K1557" s="4" t="s">
        <v>2448</v>
      </c>
      <c r="L1557" s="48" t="str">
        <f t="shared" si="48"/>
        <v>OC5743</v>
      </c>
      <c r="M1557" s="47" t="str">
        <f t="shared" si="49"/>
        <v>PROGRAMAS DE SALUD</v>
      </c>
    </row>
    <row r="1558" spans="1:13" x14ac:dyDescent="0.25">
      <c r="A1558" s="38">
        <v>43842</v>
      </c>
      <c r="B1558" s="39" t="s">
        <v>2277</v>
      </c>
      <c r="C1558" s="45" t="s">
        <v>3878</v>
      </c>
      <c r="D1558" s="49" t="s">
        <v>413</v>
      </c>
      <c r="E1558" s="40">
        <v>5020830</v>
      </c>
      <c r="F1558" s="39" t="s">
        <v>414</v>
      </c>
      <c r="G1558" s="41">
        <v>320</v>
      </c>
      <c r="H1558" s="42">
        <v>733</v>
      </c>
      <c r="I1558" s="39" t="s">
        <v>2278</v>
      </c>
      <c r="J1558" s="39" t="s">
        <v>2279</v>
      </c>
      <c r="K1558" s="39" t="s">
        <v>2447</v>
      </c>
      <c r="L1558" s="47" t="str">
        <f t="shared" si="48"/>
        <v>OC872</v>
      </c>
      <c r="M1558" s="47" t="str">
        <f t="shared" si="49"/>
        <v>PROGRAMAS DE SALUD</v>
      </c>
    </row>
    <row r="1559" spans="1:13" x14ac:dyDescent="0.25">
      <c r="A1559" s="10">
        <v>43845</v>
      </c>
      <c r="B1559" s="4" t="s">
        <v>2280</v>
      </c>
      <c r="C1559" s="46" t="s">
        <v>3879</v>
      </c>
      <c r="D1559" s="50" t="s">
        <v>428</v>
      </c>
      <c r="E1559" s="26">
        <v>5044153</v>
      </c>
      <c r="F1559" s="4" t="s">
        <v>974</v>
      </c>
      <c r="G1559" s="43">
        <v>144</v>
      </c>
      <c r="H1559" s="44">
        <v>375</v>
      </c>
      <c r="I1559" s="4" t="s">
        <v>1074</v>
      </c>
      <c r="J1559" s="4" t="s">
        <v>1075</v>
      </c>
      <c r="K1559" s="4" t="s">
        <v>256</v>
      </c>
      <c r="L1559" s="48" t="str">
        <f t="shared" si="48"/>
        <v>OC7875</v>
      </c>
      <c r="M1559" s="47" t="str">
        <f t="shared" si="49"/>
        <v>PROGRAMAS DE SALUD</v>
      </c>
    </row>
    <row r="1560" spans="1:13" x14ac:dyDescent="0.25">
      <c r="A1560" s="38">
        <v>43845</v>
      </c>
      <c r="B1560" s="39" t="s">
        <v>2281</v>
      </c>
      <c r="C1560" s="45" t="s">
        <v>3880</v>
      </c>
      <c r="D1560" s="49" t="s">
        <v>428</v>
      </c>
      <c r="E1560" s="40">
        <v>5003830</v>
      </c>
      <c r="F1560" s="39" t="s">
        <v>688</v>
      </c>
      <c r="G1560" s="41">
        <v>48</v>
      </c>
      <c r="H1560" s="42">
        <v>420</v>
      </c>
      <c r="I1560" s="39" t="s">
        <v>1074</v>
      </c>
      <c r="J1560" s="39" t="s">
        <v>1075</v>
      </c>
      <c r="K1560" s="39" t="s">
        <v>2448</v>
      </c>
      <c r="L1560" s="47" t="str">
        <f t="shared" si="48"/>
        <v>OC5375</v>
      </c>
      <c r="M1560" s="47" t="str">
        <f t="shared" si="49"/>
        <v>PROGRAMAS DE SALUD</v>
      </c>
    </row>
    <row r="1561" spans="1:13" x14ac:dyDescent="0.25">
      <c r="A1561" s="10">
        <v>43845</v>
      </c>
      <c r="B1561" s="4" t="s">
        <v>2282</v>
      </c>
      <c r="C1561" s="46" t="s">
        <v>3881</v>
      </c>
      <c r="D1561" s="50" t="s">
        <v>428</v>
      </c>
      <c r="E1561" s="26">
        <v>5044599</v>
      </c>
      <c r="F1561" s="4" t="s">
        <v>976</v>
      </c>
      <c r="G1561" s="43">
        <v>96</v>
      </c>
      <c r="H1561" s="44">
        <v>311</v>
      </c>
      <c r="I1561" s="4" t="s">
        <v>1074</v>
      </c>
      <c r="J1561" s="4" t="s">
        <v>1075</v>
      </c>
      <c r="K1561" s="4" t="s">
        <v>2448</v>
      </c>
      <c r="L1561" s="48" t="str">
        <f t="shared" si="48"/>
        <v>OC9505</v>
      </c>
      <c r="M1561" s="47" t="str">
        <f t="shared" si="49"/>
        <v>PROGRAMAS DE SALUD</v>
      </c>
    </row>
    <row r="1562" spans="1:13" x14ac:dyDescent="0.25">
      <c r="A1562" s="38">
        <v>43845</v>
      </c>
      <c r="B1562" s="39" t="s">
        <v>2283</v>
      </c>
      <c r="C1562" s="45" t="s">
        <v>3187</v>
      </c>
      <c r="D1562" s="49" t="s">
        <v>428</v>
      </c>
      <c r="E1562" s="40">
        <v>5003827</v>
      </c>
      <c r="F1562" s="39" t="s">
        <v>690</v>
      </c>
      <c r="G1562" s="41">
        <v>800</v>
      </c>
      <c r="H1562" s="42">
        <v>562</v>
      </c>
      <c r="I1562" s="39" t="s">
        <v>948</v>
      </c>
      <c r="J1562" s="39" t="s">
        <v>949</v>
      </c>
      <c r="K1562" s="39" t="s">
        <v>2448</v>
      </c>
      <c r="L1562" s="47" t="str">
        <f t="shared" si="48"/>
        <v>OC8086</v>
      </c>
      <c r="M1562" s="47" t="str">
        <f t="shared" si="49"/>
        <v>PROGRAMAS DE SALUD</v>
      </c>
    </row>
    <row r="1563" spans="1:13" x14ac:dyDescent="0.25">
      <c r="A1563" s="10">
        <v>43845</v>
      </c>
      <c r="B1563" s="4" t="s">
        <v>2284</v>
      </c>
      <c r="C1563" s="46" t="s">
        <v>3882</v>
      </c>
      <c r="D1563" s="50" t="s">
        <v>428</v>
      </c>
      <c r="E1563" s="26">
        <v>5066477</v>
      </c>
      <c r="F1563" s="4" t="s">
        <v>1238</v>
      </c>
      <c r="G1563" s="43">
        <v>1296</v>
      </c>
      <c r="H1563" s="44">
        <v>744</v>
      </c>
      <c r="I1563" s="4" t="s">
        <v>948</v>
      </c>
      <c r="J1563" s="4" t="s">
        <v>949</v>
      </c>
      <c r="K1563" s="4" t="s">
        <v>2448</v>
      </c>
      <c r="L1563" s="48" t="str">
        <f t="shared" si="48"/>
        <v>OC6345</v>
      </c>
      <c r="M1563" s="47" t="str">
        <f t="shared" si="49"/>
        <v>PROGRAMAS DE SALUD</v>
      </c>
    </row>
    <row r="1564" spans="1:13" x14ac:dyDescent="0.25">
      <c r="A1564" s="38">
        <v>43845</v>
      </c>
      <c r="B1564" s="39" t="s">
        <v>2285</v>
      </c>
      <c r="C1564" s="45" t="s">
        <v>3883</v>
      </c>
      <c r="D1564" s="49" t="s">
        <v>428</v>
      </c>
      <c r="E1564" s="40">
        <v>9007562</v>
      </c>
      <c r="F1564" s="39" t="s">
        <v>979</v>
      </c>
      <c r="G1564" s="41">
        <v>960</v>
      </c>
      <c r="H1564" s="42">
        <v>1346</v>
      </c>
      <c r="I1564" s="39" t="s">
        <v>948</v>
      </c>
      <c r="J1564" s="39" t="s">
        <v>949</v>
      </c>
      <c r="K1564" s="39" t="s">
        <v>2448</v>
      </c>
      <c r="L1564" s="47" t="str">
        <f t="shared" si="48"/>
        <v>OC8488</v>
      </c>
      <c r="M1564" s="47" t="str">
        <f t="shared" si="49"/>
        <v>PROGRAMAS DE SALUD</v>
      </c>
    </row>
    <row r="1565" spans="1:13" x14ac:dyDescent="0.25">
      <c r="A1565" s="10">
        <v>43845</v>
      </c>
      <c r="B1565" s="4" t="s">
        <v>2286</v>
      </c>
      <c r="C1565" s="46" t="s">
        <v>3884</v>
      </c>
      <c r="D1565" s="50" t="s">
        <v>428</v>
      </c>
      <c r="E1565" s="26">
        <v>5002715</v>
      </c>
      <c r="F1565" s="4" t="s">
        <v>587</v>
      </c>
      <c r="G1565" s="43">
        <v>800</v>
      </c>
      <c r="H1565" s="44">
        <v>699</v>
      </c>
      <c r="I1565" s="4" t="s">
        <v>948</v>
      </c>
      <c r="J1565" s="4" t="s">
        <v>949</v>
      </c>
      <c r="K1565" s="4" t="s">
        <v>256</v>
      </c>
      <c r="L1565" s="48" t="str">
        <f t="shared" si="48"/>
        <v>OC9365</v>
      </c>
      <c r="M1565" s="47" t="str">
        <f t="shared" si="49"/>
        <v>PROGRAMAS DE SALUD</v>
      </c>
    </row>
    <row r="1566" spans="1:13" x14ac:dyDescent="0.25">
      <c r="A1566" s="38">
        <v>43845</v>
      </c>
      <c r="B1566" s="39" t="s">
        <v>2287</v>
      </c>
      <c r="C1566" s="45" t="s">
        <v>3386</v>
      </c>
      <c r="D1566" s="49" t="s">
        <v>428</v>
      </c>
      <c r="E1566" s="40">
        <v>5002651</v>
      </c>
      <c r="F1566" s="39" t="s">
        <v>2087</v>
      </c>
      <c r="G1566" s="41">
        <v>32</v>
      </c>
      <c r="H1566" s="42">
        <v>395</v>
      </c>
      <c r="I1566" s="39" t="s">
        <v>538</v>
      </c>
      <c r="J1566" s="39" t="s">
        <v>539</v>
      </c>
      <c r="K1566" s="39" t="s">
        <v>2448</v>
      </c>
      <c r="L1566" s="47" t="str">
        <f t="shared" si="48"/>
        <v>OC3712</v>
      </c>
      <c r="M1566" s="47" t="str">
        <f t="shared" si="49"/>
        <v>PROGRAMAS DE SALUD</v>
      </c>
    </row>
    <row r="1567" spans="1:13" x14ac:dyDescent="0.25">
      <c r="A1567" s="10">
        <v>43845</v>
      </c>
      <c r="B1567" s="4" t="s">
        <v>2288</v>
      </c>
      <c r="C1567" s="46" t="s">
        <v>3885</v>
      </c>
      <c r="D1567" s="50" t="s">
        <v>428</v>
      </c>
      <c r="E1567" s="26">
        <v>5044140</v>
      </c>
      <c r="F1567" s="4" t="s">
        <v>1254</v>
      </c>
      <c r="G1567" s="43">
        <v>1920</v>
      </c>
      <c r="H1567" s="44">
        <v>1058</v>
      </c>
      <c r="I1567" s="4" t="s">
        <v>538</v>
      </c>
      <c r="J1567" s="4" t="s">
        <v>539</v>
      </c>
      <c r="K1567" s="4" t="s">
        <v>256</v>
      </c>
      <c r="L1567" s="48" t="str">
        <f t="shared" si="48"/>
        <v>OC6421</v>
      </c>
      <c r="M1567" s="47" t="str">
        <f t="shared" si="49"/>
        <v>PROGRAMAS DE SALUD</v>
      </c>
    </row>
    <row r="1568" spans="1:13" x14ac:dyDescent="0.25">
      <c r="A1568" s="38">
        <v>43845</v>
      </c>
      <c r="B1568" s="39" t="s">
        <v>2289</v>
      </c>
      <c r="C1568" s="45" t="s">
        <v>3886</v>
      </c>
      <c r="D1568" s="49" t="s">
        <v>428</v>
      </c>
      <c r="E1568" s="40">
        <v>5003830</v>
      </c>
      <c r="F1568" s="39" t="s">
        <v>688</v>
      </c>
      <c r="G1568" s="41">
        <v>80</v>
      </c>
      <c r="H1568" s="42">
        <v>63</v>
      </c>
      <c r="I1568" s="39" t="s">
        <v>538</v>
      </c>
      <c r="J1568" s="39" t="s">
        <v>539</v>
      </c>
      <c r="K1568" s="39" t="s">
        <v>2447</v>
      </c>
      <c r="L1568" s="47" t="str">
        <f t="shared" si="48"/>
        <v>OC174</v>
      </c>
      <c r="M1568" s="47" t="str">
        <f t="shared" si="49"/>
        <v>PROGRAMAS DE SALUD</v>
      </c>
    </row>
    <row r="1569" spans="1:13" x14ac:dyDescent="0.25">
      <c r="A1569" s="10">
        <v>43845</v>
      </c>
      <c r="B1569" s="4" t="s">
        <v>2290</v>
      </c>
      <c r="C1569" s="46" t="s">
        <v>3887</v>
      </c>
      <c r="D1569" s="50" t="s">
        <v>428</v>
      </c>
      <c r="E1569" s="26">
        <v>9007562</v>
      </c>
      <c r="F1569" s="4" t="s">
        <v>979</v>
      </c>
      <c r="G1569" s="43">
        <v>480</v>
      </c>
      <c r="H1569" s="44">
        <v>716</v>
      </c>
      <c r="I1569" s="4" t="s">
        <v>538</v>
      </c>
      <c r="J1569" s="4" t="s">
        <v>539</v>
      </c>
      <c r="K1569" s="4" t="s">
        <v>2447</v>
      </c>
      <c r="L1569" s="48" t="str">
        <f t="shared" si="48"/>
        <v>OC3008</v>
      </c>
      <c r="M1569" s="47" t="str">
        <f t="shared" si="49"/>
        <v>PROGRAMAS DE SALUD</v>
      </c>
    </row>
    <row r="1570" spans="1:13" x14ac:dyDescent="0.25">
      <c r="A1570" s="38">
        <v>43845</v>
      </c>
      <c r="B1570" s="39" t="s">
        <v>2291</v>
      </c>
      <c r="C1570" s="45" t="s">
        <v>3888</v>
      </c>
      <c r="D1570" s="49" t="s">
        <v>428</v>
      </c>
      <c r="E1570" s="40">
        <v>5045353</v>
      </c>
      <c r="F1570" s="39" t="s">
        <v>1250</v>
      </c>
      <c r="G1570" s="41">
        <v>480</v>
      </c>
      <c r="H1570" s="42">
        <v>974</v>
      </c>
      <c r="I1570" s="39" t="s">
        <v>538</v>
      </c>
      <c r="J1570" s="39" t="s">
        <v>539</v>
      </c>
      <c r="K1570" s="39" t="s">
        <v>2448</v>
      </c>
      <c r="L1570" s="47" t="str">
        <f t="shared" si="48"/>
        <v>OC8268</v>
      </c>
      <c r="M1570" s="47" t="str">
        <f t="shared" si="49"/>
        <v>PROGRAMAS DE SALUD</v>
      </c>
    </row>
    <row r="1571" spans="1:13" x14ac:dyDescent="0.25">
      <c r="A1571" s="10">
        <v>43845</v>
      </c>
      <c r="B1571" s="4" t="s">
        <v>2292</v>
      </c>
      <c r="C1571" s="46" t="s">
        <v>3889</v>
      </c>
      <c r="D1571" s="50" t="s">
        <v>428</v>
      </c>
      <c r="E1571" s="26">
        <v>5004617</v>
      </c>
      <c r="F1571" s="4" t="s">
        <v>435</v>
      </c>
      <c r="G1571" s="43">
        <v>192</v>
      </c>
      <c r="H1571" s="44">
        <v>562</v>
      </c>
      <c r="I1571" s="4" t="s">
        <v>538</v>
      </c>
      <c r="J1571" s="4" t="s">
        <v>539</v>
      </c>
      <c r="K1571" s="4" t="s">
        <v>256</v>
      </c>
      <c r="L1571" s="48" t="str">
        <f t="shared" si="48"/>
        <v>OC5139</v>
      </c>
      <c r="M1571" s="47" t="str">
        <f t="shared" si="49"/>
        <v>PROGRAMAS DE SALUD</v>
      </c>
    </row>
    <row r="1572" spans="1:13" x14ac:dyDescent="0.25">
      <c r="A1572" s="38">
        <v>43845</v>
      </c>
      <c r="B1572" s="39" t="s">
        <v>2293</v>
      </c>
      <c r="C1572" s="45" t="s">
        <v>3890</v>
      </c>
      <c r="D1572" s="49" t="s">
        <v>428</v>
      </c>
      <c r="E1572" s="40">
        <v>5002712</v>
      </c>
      <c r="F1572" s="39" t="s">
        <v>388</v>
      </c>
      <c r="G1572" s="41">
        <v>26</v>
      </c>
      <c r="H1572" s="42">
        <v>1184</v>
      </c>
      <c r="I1572" s="39" t="s">
        <v>538</v>
      </c>
      <c r="J1572" s="39" t="s">
        <v>539</v>
      </c>
      <c r="K1572" s="39" t="s">
        <v>2448</v>
      </c>
      <c r="L1572" s="47" t="str">
        <f t="shared" si="48"/>
        <v>OC2540</v>
      </c>
      <c r="M1572" s="47" t="str">
        <f t="shared" si="49"/>
        <v>PROGRAMAS DE SALUD</v>
      </c>
    </row>
    <row r="1573" spans="1:13" x14ac:dyDescent="0.25">
      <c r="A1573" s="10">
        <v>43845</v>
      </c>
      <c r="B1573" s="4" t="s">
        <v>2294</v>
      </c>
      <c r="C1573" s="46" t="s">
        <v>2766</v>
      </c>
      <c r="D1573" s="50" t="s">
        <v>428</v>
      </c>
      <c r="E1573" s="26">
        <v>5003827</v>
      </c>
      <c r="F1573" s="4" t="s">
        <v>690</v>
      </c>
      <c r="G1573" s="43">
        <v>320</v>
      </c>
      <c r="H1573" s="44">
        <v>596</v>
      </c>
      <c r="I1573" s="4" t="s">
        <v>538</v>
      </c>
      <c r="J1573" s="4" t="s">
        <v>539</v>
      </c>
      <c r="K1573" s="4" t="s">
        <v>2448</v>
      </c>
      <c r="L1573" s="48" t="str">
        <f t="shared" si="48"/>
        <v>OC4458</v>
      </c>
      <c r="M1573" s="47" t="str">
        <f t="shared" si="49"/>
        <v>PROGRAMAS DE SALUD</v>
      </c>
    </row>
    <row r="1574" spans="1:13" x14ac:dyDescent="0.25">
      <c r="A1574" s="38">
        <v>43845</v>
      </c>
      <c r="B1574" s="39" t="s">
        <v>2295</v>
      </c>
      <c r="C1574" s="45" t="s">
        <v>3891</v>
      </c>
      <c r="D1574" s="49" t="s">
        <v>428</v>
      </c>
      <c r="E1574" s="40">
        <v>5004558</v>
      </c>
      <c r="F1574" s="39" t="s">
        <v>1273</v>
      </c>
      <c r="G1574" s="41">
        <v>144</v>
      </c>
      <c r="H1574" s="42">
        <v>1170</v>
      </c>
      <c r="I1574" s="39" t="s">
        <v>538</v>
      </c>
      <c r="J1574" s="39" t="s">
        <v>539</v>
      </c>
      <c r="K1574" s="39" t="s">
        <v>2448</v>
      </c>
      <c r="L1574" s="47" t="str">
        <f t="shared" si="48"/>
        <v>OC9707</v>
      </c>
      <c r="M1574" s="47" t="str">
        <f t="shared" si="49"/>
        <v>PROGRAMAS DE SALUD</v>
      </c>
    </row>
    <row r="1575" spans="1:13" x14ac:dyDescent="0.25">
      <c r="A1575" s="10">
        <v>43845</v>
      </c>
      <c r="B1575" s="4" t="s">
        <v>2296</v>
      </c>
      <c r="C1575" s="46" t="s">
        <v>3892</v>
      </c>
      <c r="D1575" s="50" t="s">
        <v>428</v>
      </c>
      <c r="E1575" s="26">
        <v>5004617</v>
      </c>
      <c r="F1575" s="4" t="s">
        <v>435</v>
      </c>
      <c r="G1575" s="43">
        <v>768</v>
      </c>
      <c r="H1575" s="44">
        <v>418</v>
      </c>
      <c r="I1575" s="4" t="s">
        <v>538</v>
      </c>
      <c r="J1575" s="4" t="s">
        <v>539</v>
      </c>
      <c r="K1575" s="4" t="s">
        <v>2447</v>
      </c>
      <c r="L1575" s="48" t="str">
        <f t="shared" si="48"/>
        <v>OC4993</v>
      </c>
      <c r="M1575" s="47" t="str">
        <f t="shared" si="49"/>
        <v>PROGRAMAS DE SALUD</v>
      </c>
    </row>
    <row r="1576" spans="1:13" x14ac:dyDescent="0.25">
      <c r="A1576" s="38">
        <v>43845</v>
      </c>
      <c r="B1576" s="39" t="s">
        <v>2297</v>
      </c>
      <c r="C1576" s="45" t="s">
        <v>3893</v>
      </c>
      <c r="D1576" s="49" t="s">
        <v>428</v>
      </c>
      <c r="E1576" s="40">
        <v>5006840</v>
      </c>
      <c r="F1576" s="39" t="s">
        <v>1748</v>
      </c>
      <c r="G1576" s="41">
        <v>160</v>
      </c>
      <c r="H1576" s="42">
        <v>1174</v>
      </c>
      <c r="I1576" s="39" t="s">
        <v>538</v>
      </c>
      <c r="J1576" s="39" t="s">
        <v>539</v>
      </c>
      <c r="K1576" s="39" t="s">
        <v>2448</v>
      </c>
      <c r="L1576" s="47" t="str">
        <f t="shared" si="48"/>
        <v>OC4946</v>
      </c>
      <c r="M1576" s="47" t="str">
        <f t="shared" si="49"/>
        <v>PROGRAMAS DE SALUD</v>
      </c>
    </row>
    <row r="1577" spans="1:13" x14ac:dyDescent="0.25">
      <c r="A1577" s="10">
        <v>43845</v>
      </c>
      <c r="B1577" s="4" t="s">
        <v>2298</v>
      </c>
      <c r="C1577" s="46" t="s">
        <v>3894</v>
      </c>
      <c r="D1577" s="50" t="s">
        <v>428</v>
      </c>
      <c r="E1577" s="26">
        <v>5042622</v>
      </c>
      <c r="F1577" s="4" t="s">
        <v>2080</v>
      </c>
      <c r="G1577" s="43">
        <v>64</v>
      </c>
      <c r="H1577" s="44">
        <v>98</v>
      </c>
      <c r="I1577" s="4" t="s">
        <v>538</v>
      </c>
      <c r="J1577" s="4" t="s">
        <v>539</v>
      </c>
      <c r="K1577" s="4" t="s">
        <v>2448</v>
      </c>
      <c r="L1577" s="48" t="str">
        <f t="shared" si="48"/>
        <v>OC9145</v>
      </c>
      <c r="M1577" s="47" t="str">
        <f t="shared" si="49"/>
        <v>PROGRAMAS DE SALUD</v>
      </c>
    </row>
    <row r="1578" spans="1:13" x14ac:dyDescent="0.25">
      <c r="A1578" s="38">
        <v>43845</v>
      </c>
      <c r="B1578" s="39" t="s">
        <v>2299</v>
      </c>
      <c r="C1578" s="45" t="s">
        <v>3895</v>
      </c>
      <c r="D1578" s="49" t="s">
        <v>428</v>
      </c>
      <c r="E1578" s="40">
        <v>5044599</v>
      </c>
      <c r="F1578" s="39" t="s">
        <v>976</v>
      </c>
      <c r="G1578" s="41">
        <v>960</v>
      </c>
      <c r="H1578" s="42">
        <v>1439</v>
      </c>
      <c r="I1578" s="39" t="s">
        <v>538</v>
      </c>
      <c r="J1578" s="39" t="s">
        <v>539</v>
      </c>
      <c r="K1578" s="39" t="s">
        <v>2447</v>
      </c>
      <c r="L1578" s="47" t="str">
        <f t="shared" si="48"/>
        <v>OC5632</v>
      </c>
      <c r="M1578" s="47" t="str">
        <f t="shared" si="49"/>
        <v>PROGRAMAS DE SALUD</v>
      </c>
    </row>
    <row r="1579" spans="1:13" x14ac:dyDescent="0.25">
      <c r="A1579" s="10">
        <v>43845</v>
      </c>
      <c r="B1579" s="4" t="s">
        <v>2300</v>
      </c>
      <c r="C1579" s="46" t="s">
        <v>3896</v>
      </c>
      <c r="D1579" s="50" t="s">
        <v>428</v>
      </c>
      <c r="E1579" s="26">
        <v>5066477</v>
      </c>
      <c r="F1579" s="4" t="s">
        <v>1238</v>
      </c>
      <c r="G1579" s="43">
        <v>432</v>
      </c>
      <c r="H1579" s="44">
        <v>910</v>
      </c>
      <c r="I1579" s="4" t="s">
        <v>538</v>
      </c>
      <c r="J1579" s="4" t="s">
        <v>539</v>
      </c>
      <c r="K1579" s="4" t="s">
        <v>2448</v>
      </c>
      <c r="L1579" s="48" t="str">
        <f t="shared" si="48"/>
        <v>OC5972</v>
      </c>
      <c r="M1579" s="47" t="str">
        <f t="shared" si="49"/>
        <v>PROGRAMAS DE SALUD</v>
      </c>
    </row>
    <row r="1580" spans="1:13" x14ac:dyDescent="0.25">
      <c r="A1580" s="38">
        <v>43845</v>
      </c>
      <c r="B1580" s="39" t="s">
        <v>2301</v>
      </c>
      <c r="C1580" s="45" t="s">
        <v>3897</v>
      </c>
      <c r="D1580" s="49" t="s">
        <v>428</v>
      </c>
      <c r="E1580" s="40">
        <v>5005612</v>
      </c>
      <c r="F1580" s="39" t="s">
        <v>1243</v>
      </c>
      <c r="G1580" s="41">
        <v>160</v>
      </c>
      <c r="H1580" s="42">
        <v>236</v>
      </c>
      <c r="I1580" s="39" t="s">
        <v>553</v>
      </c>
      <c r="J1580" s="39" t="s">
        <v>554</v>
      </c>
      <c r="K1580" s="39" t="s">
        <v>2447</v>
      </c>
      <c r="L1580" s="47" t="str">
        <f t="shared" si="48"/>
        <v>OC5341</v>
      </c>
      <c r="M1580" s="47" t="str">
        <f t="shared" si="49"/>
        <v>PROGRAMAS DE SALUD</v>
      </c>
    </row>
    <row r="1581" spans="1:13" x14ac:dyDescent="0.25">
      <c r="A1581" s="10">
        <v>43845</v>
      </c>
      <c r="B1581" s="4" t="s">
        <v>2302</v>
      </c>
      <c r="C1581" s="46" t="s">
        <v>3898</v>
      </c>
      <c r="D1581" s="50" t="s">
        <v>428</v>
      </c>
      <c r="E1581" s="26">
        <v>5003827</v>
      </c>
      <c r="F1581" s="4" t="s">
        <v>690</v>
      </c>
      <c r="G1581" s="43">
        <v>800</v>
      </c>
      <c r="H1581" s="44">
        <v>1259</v>
      </c>
      <c r="I1581" s="4" t="s">
        <v>553</v>
      </c>
      <c r="J1581" s="4" t="s">
        <v>554</v>
      </c>
      <c r="K1581" s="4" t="s">
        <v>2448</v>
      </c>
      <c r="L1581" s="48" t="str">
        <f t="shared" si="48"/>
        <v>OC6406</v>
      </c>
      <c r="M1581" s="47" t="str">
        <f t="shared" si="49"/>
        <v>PROGRAMAS DE SALUD</v>
      </c>
    </row>
    <row r="1582" spans="1:13" x14ac:dyDescent="0.25">
      <c r="A1582" s="38">
        <v>43845</v>
      </c>
      <c r="B1582" s="39" t="s">
        <v>2303</v>
      </c>
      <c r="C1582" s="45" t="s">
        <v>3899</v>
      </c>
      <c r="D1582" s="49" t="s">
        <v>428</v>
      </c>
      <c r="E1582" s="40">
        <v>5002712</v>
      </c>
      <c r="F1582" s="39" t="s">
        <v>388</v>
      </c>
      <c r="G1582" s="41">
        <v>19</v>
      </c>
      <c r="H1582" s="42">
        <v>1229</v>
      </c>
      <c r="I1582" s="39" t="s">
        <v>553</v>
      </c>
      <c r="J1582" s="39" t="s">
        <v>554</v>
      </c>
      <c r="K1582" s="39" t="s">
        <v>2448</v>
      </c>
      <c r="L1582" s="47" t="str">
        <f t="shared" si="48"/>
        <v>OC7108</v>
      </c>
      <c r="M1582" s="47" t="str">
        <f t="shared" si="49"/>
        <v>PROGRAMAS DE SALUD</v>
      </c>
    </row>
    <row r="1583" spans="1:13" x14ac:dyDescent="0.25">
      <c r="A1583" s="10">
        <v>43845</v>
      </c>
      <c r="B1583" s="4" t="s">
        <v>2304</v>
      </c>
      <c r="C1583" s="46" t="s">
        <v>3900</v>
      </c>
      <c r="D1583" s="50" t="s">
        <v>428</v>
      </c>
      <c r="E1583" s="26">
        <v>5002715</v>
      </c>
      <c r="F1583" s="4" t="s">
        <v>587</v>
      </c>
      <c r="G1583" s="43">
        <v>77</v>
      </c>
      <c r="H1583" s="44">
        <v>1179</v>
      </c>
      <c r="I1583" s="4" t="s">
        <v>553</v>
      </c>
      <c r="J1583" s="4" t="s">
        <v>554</v>
      </c>
      <c r="K1583" s="4" t="s">
        <v>2448</v>
      </c>
      <c r="L1583" s="48" t="str">
        <f t="shared" si="48"/>
        <v>OC9019</v>
      </c>
      <c r="M1583" s="47" t="str">
        <f t="shared" si="49"/>
        <v>PROGRAMAS DE SALUD</v>
      </c>
    </row>
    <row r="1584" spans="1:13" x14ac:dyDescent="0.25">
      <c r="A1584" s="38">
        <v>43845</v>
      </c>
      <c r="B1584" s="39" t="s">
        <v>2305</v>
      </c>
      <c r="C1584" s="45" t="s">
        <v>3901</v>
      </c>
      <c r="D1584" s="49" t="s">
        <v>428</v>
      </c>
      <c r="E1584" s="40">
        <v>5002715</v>
      </c>
      <c r="F1584" s="39" t="s">
        <v>587</v>
      </c>
      <c r="G1584" s="41">
        <v>115</v>
      </c>
      <c r="H1584" s="42">
        <v>270</v>
      </c>
      <c r="I1584" s="39" t="s">
        <v>553</v>
      </c>
      <c r="J1584" s="39" t="s">
        <v>554</v>
      </c>
      <c r="K1584" s="39" t="s">
        <v>256</v>
      </c>
      <c r="L1584" s="47" t="str">
        <f t="shared" si="48"/>
        <v>OC6526</v>
      </c>
      <c r="M1584" s="47" t="str">
        <f t="shared" si="49"/>
        <v>PROGRAMAS DE SALUD</v>
      </c>
    </row>
    <row r="1585" spans="1:13" x14ac:dyDescent="0.25">
      <c r="A1585" s="10">
        <v>43845</v>
      </c>
      <c r="B1585" s="4" t="s">
        <v>2306</v>
      </c>
      <c r="C1585" s="46" t="s">
        <v>3902</v>
      </c>
      <c r="D1585" s="50" t="s">
        <v>428</v>
      </c>
      <c r="E1585" s="26">
        <v>5003668</v>
      </c>
      <c r="F1585" s="4" t="s">
        <v>1241</v>
      </c>
      <c r="G1585" s="43">
        <v>576</v>
      </c>
      <c r="H1585" s="44">
        <v>1062</v>
      </c>
      <c r="I1585" s="4" t="s">
        <v>553</v>
      </c>
      <c r="J1585" s="4" t="s">
        <v>554</v>
      </c>
      <c r="K1585" s="4" t="s">
        <v>2448</v>
      </c>
      <c r="L1585" s="48" t="str">
        <f t="shared" si="48"/>
        <v>OC9109</v>
      </c>
      <c r="M1585" s="47" t="str">
        <f t="shared" si="49"/>
        <v>PROGRAMAS DE SALUD</v>
      </c>
    </row>
    <row r="1586" spans="1:13" x14ac:dyDescent="0.25">
      <c r="A1586" s="38">
        <v>43845</v>
      </c>
      <c r="B1586" s="39" t="s">
        <v>2307</v>
      </c>
      <c r="C1586" s="45" t="s">
        <v>3903</v>
      </c>
      <c r="D1586" s="49" t="s">
        <v>428</v>
      </c>
      <c r="E1586" s="40">
        <v>5003830</v>
      </c>
      <c r="F1586" s="39" t="s">
        <v>688</v>
      </c>
      <c r="G1586" s="41">
        <v>320</v>
      </c>
      <c r="H1586" s="42">
        <v>1407</v>
      </c>
      <c r="I1586" s="39" t="s">
        <v>553</v>
      </c>
      <c r="J1586" s="39" t="s">
        <v>554</v>
      </c>
      <c r="K1586" s="39" t="s">
        <v>256</v>
      </c>
      <c r="L1586" s="47" t="str">
        <f t="shared" si="48"/>
        <v>OC9901</v>
      </c>
      <c r="M1586" s="47" t="str">
        <f t="shared" si="49"/>
        <v>PROGRAMAS DE SALUD</v>
      </c>
    </row>
    <row r="1587" spans="1:13" x14ac:dyDescent="0.25">
      <c r="A1587" s="10">
        <v>43845</v>
      </c>
      <c r="B1587" s="4" t="s">
        <v>2308</v>
      </c>
      <c r="C1587" s="46" t="s">
        <v>3904</v>
      </c>
      <c r="D1587" s="50" t="s">
        <v>428</v>
      </c>
      <c r="E1587" s="26">
        <v>5004530</v>
      </c>
      <c r="F1587" s="4" t="s">
        <v>1681</v>
      </c>
      <c r="G1587" s="43">
        <v>144</v>
      </c>
      <c r="H1587" s="44">
        <v>1020</v>
      </c>
      <c r="I1587" s="4" t="s">
        <v>553</v>
      </c>
      <c r="J1587" s="4" t="s">
        <v>554</v>
      </c>
      <c r="K1587" s="4" t="s">
        <v>2447</v>
      </c>
      <c r="L1587" s="48" t="str">
        <f t="shared" si="48"/>
        <v>OC1158</v>
      </c>
      <c r="M1587" s="47" t="str">
        <f t="shared" si="49"/>
        <v>PROGRAMAS DE SALUD</v>
      </c>
    </row>
    <row r="1588" spans="1:13" x14ac:dyDescent="0.25">
      <c r="A1588" s="38">
        <v>43845</v>
      </c>
      <c r="B1588" s="39" t="s">
        <v>2309</v>
      </c>
      <c r="C1588" s="45" t="s">
        <v>3905</v>
      </c>
      <c r="D1588" s="49" t="s">
        <v>428</v>
      </c>
      <c r="E1588" s="40">
        <v>5004558</v>
      </c>
      <c r="F1588" s="39" t="s">
        <v>1273</v>
      </c>
      <c r="G1588" s="41">
        <v>648</v>
      </c>
      <c r="H1588" s="42">
        <v>185</v>
      </c>
      <c r="I1588" s="39" t="s">
        <v>553</v>
      </c>
      <c r="J1588" s="39" t="s">
        <v>554</v>
      </c>
      <c r="K1588" s="39" t="s">
        <v>2448</v>
      </c>
      <c r="L1588" s="47" t="str">
        <f t="shared" si="48"/>
        <v>OC5230</v>
      </c>
      <c r="M1588" s="47" t="str">
        <f t="shared" si="49"/>
        <v>PROGRAMAS DE SALUD</v>
      </c>
    </row>
    <row r="1589" spans="1:13" x14ac:dyDescent="0.25">
      <c r="A1589" s="10">
        <v>43845</v>
      </c>
      <c r="B1589" s="4" t="s">
        <v>2310</v>
      </c>
      <c r="C1589" s="46" t="s">
        <v>2576</v>
      </c>
      <c r="D1589" s="50" t="s">
        <v>428</v>
      </c>
      <c r="E1589" s="26">
        <v>5005612</v>
      </c>
      <c r="F1589" s="4" t="s">
        <v>1243</v>
      </c>
      <c r="G1589" s="43">
        <v>560</v>
      </c>
      <c r="H1589" s="44">
        <v>1488</v>
      </c>
      <c r="I1589" s="4" t="s">
        <v>553</v>
      </c>
      <c r="J1589" s="4" t="s">
        <v>554</v>
      </c>
      <c r="K1589" s="4" t="s">
        <v>2447</v>
      </c>
      <c r="L1589" s="48" t="str">
        <f t="shared" si="48"/>
        <v>OC4759</v>
      </c>
      <c r="M1589" s="47" t="str">
        <f t="shared" si="49"/>
        <v>PROGRAMAS DE SALUD</v>
      </c>
    </row>
    <row r="1590" spans="1:13" x14ac:dyDescent="0.25">
      <c r="A1590" s="38">
        <v>43845</v>
      </c>
      <c r="B1590" s="39" t="s">
        <v>2311</v>
      </c>
      <c r="C1590" s="45" t="s">
        <v>3906</v>
      </c>
      <c r="D1590" s="49" t="s">
        <v>428</v>
      </c>
      <c r="E1590" s="40">
        <v>5006840</v>
      </c>
      <c r="F1590" s="39" t="s">
        <v>1748</v>
      </c>
      <c r="G1590" s="41">
        <v>160</v>
      </c>
      <c r="H1590" s="42">
        <v>1252</v>
      </c>
      <c r="I1590" s="39" t="s">
        <v>553</v>
      </c>
      <c r="J1590" s="39" t="s">
        <v>554</v>
      </c>
      <c r="K1590" s="39" t="s">
        <v>2448</v>
      </c>
      <c r="L1590" s="47" t="str">
        <f t="shared" si="48"/>
        <v>OC8023</v>
      </c>
      <c r="M1590" s="47" t="str">
        <f t="shared" si="49"/>
        <v>PROGRAMAS DE SALUD</v>
      </c>
    </row>
    <row r="1591" spans="1:13" x14ac:dyDescent="0.25">
      <c r="A1591" s="10">
        <v>43845</v>
      </c>
      <c r="B1591" s="4" t="s">
        <v>2312</v>
      </c>
      <c r="C1591" s="46" t="s">
        <v>3907</v>
      </c>
      <c r="D1591" s="50" t="s">
        <v>428</v>
      </c>
      <c r="E1591" s="26">
        <v>5006841</v>
      </c>
      <c r="F1591" s="4" t="s">
        <v>1264</v>
      </c>
      <c r="G1591" s="43">
        <v>1280</v>
      </c>
      <c r="H1591" s="44">
        <v>189</v>
      </c>
      <c r="I1591" s="4" t="s">
        <v>553</v>
      </c>
      <c r="J1591" s="4" t="s">
        <v>554</v>
      </c>
      <c r="K1591" s="4" t="s">
        <v>256</v>
      </c>
      <c r="L1591" s="48" t="str">
        <f t="shared" si="48"/>
        <v>OC434</v>
      </c>
      <c r="M1591" s="47" t="str">
        <f t="shared" si="49"/>
        <v>PROGRAMAS DE SALUD</v>
      </c>
    </row>
    <row r="1592" spans="1:13" x14ac:dyDescent="0.25">
      <c r="A1592" s="38">
        <v>43845</v>
      </c>
      <c r="B1592" s="39" t="s">
        <v>2313</v>
      </c>
      <c r="C1592" s="45" t="s">
        <v>3908</v>
      </c>
      <c r="D1592" s="49" t="s">
        <v>428</v>
      </c>
      <c r="E1592" s="40">
        <v>5044153</v>
      </c>
      <c r="F1592" s="39" t="s">
        <v>974</v>
      </c>
      <c r="G1592" s="41">
        <v>7200</v>
      </c>
      <c r="H1592" s="42">
        <v>844</v>
      </c>
      <c r="I1592" s="39" t="s">
        <v>553</v>
      </c>
      <c r="J1592" s="39" t="s">
        <v>554</v>
      </c>
      <c r="K1592" s="39" t="s">
        <v>2447</v>
      </c>
      <c r="L1592" s="47" t="str">
        <f t="shared" si="48"/>
        <v>OC970</v>
      </c>
      <c r="M1592" s="47" t="str">
        <f t="shared" si="49"/>
        <v>PROGRAMAS DE SALUD</v>
      </c>
    </row>
    <row r="1593" spans="1:13" x14ac:dyDescent="0.25">
      <c r="A1593" s="10">
        <v>43845</v>
      </c>
      <c r="B1593" s="4" t="s">
        <v>2314</v>
      </c>
      <c r="C1593" s="46" t="s">
        <v>3909</v>
      </c>
      <c r="D1593" s="50" t="s">
        <v>428</v>
      </c>
      <c r="E1593" s="26">
        <v>5064402</v>
      </c>
      <c r="F1593" s="4" t="s">
        <v>1248</v>
      </c>
      <c r="G1593" s="43">
        <v>432</v>
      </c>
      <c r="H1593" s="44">
        <v>1179</v>
      </c>
      <c r="I1593" s="4" t="s">
        <v>553</v>
      </c>
      <c r="J1593" s="4" t="s">
        <v>554</v>
      </c>
      <c r="K1593" s="4" t="s">
        <v>256</v>
      </c>
      <c r="L1593" s="48" t="str">
        <f t="shared" si="48"/>
        <v>OC4077</v>
      </c>
      <c r="M1593" s="47" t="str">
        <f t="shared" si="49"/>
        <v>PROGRAMAS DE SALUD</v>
      </c>
    </row>
    <row r="1594" spans="1:13" x14ac:dyDescent="0.25">
      <c r="A1594" s="38">
        <v>43845</v>
      </c>
      <c r="B1594" s="39" t="s">
        <v>2315</v>
      </c>
      <c r="C1594" s="45" t="s">
        <v>3910</v>
      </c>
      <c r="D1594" s="49" t="s">
        <v>428</v>
      </c>
      <c r="E1594" s="40">
        <v>5066477</v>
      </c>
      <c r="F1594" s="39" t="s">
        <v>1238</v>
      </c>
      <c r="G1594" s="41">
        <v>1296</v>
      </c>
      <c r="H1594" s="42">
        <v>1455</v>
      </c>
      <c r="I1594" s="39" t="s">
        <v>553</v>
      </c>
      <c r="J1594" s="39" t="s">
        <v>554</v>
      </c>
      <c r="K1594" s="39" t="s">
        <v>256</v>
      </c>
      <c r="L1594" s="47" t="str">
        <f t="shared" si="48"/>
        <v>OC1196</v>
      </c>
      <c r="M1594" s="47" t="str">
        <f t="shared" si="49"/>
        <v>PROGRAMAS DE SALUD</v>
      </c>
    </row>
    <row r="1595" spans="1:13" x14ac:dyDescent="0.25">
      <c r="A1595" s="10">
        <v>43845</v>
      </c>
      <c r="B1595" s="4" t="s">
        <v>2316</v>
      </c>
      <c r="C1595" s="46" t="s">
        <v>3911</v>
      </c>
      <c r="D1595" s="50" t="s">
        <v>428</v>
      </c>
      <c r="E1595" s="26">
        <v>9007562</v>
      </c>
      <c r="F1595" s="4" t="s">
        <v>979</v>
      </c>
      <c r="G1595" s="43">
        <v>8643</v>
      </c>
      <c r="H1595" s="44">
        <v>1308</v>
      </c>
      <c r="I1595" s="4" t="s">
        <v>553</v>
      </c>
      <c r="J1595" s="4" t="s">
        <v>554</v>
      </c>
      <c r="K1595" s="4" t="s">
        <v>2448</v>
      </c>
      <c r="L1595" s="48" t="str">
        <f t="shared" si="48"/>
        <v>OC9511</v>
      </c>
      <c r="M1595" s="47" t="str">
        <f t="shared" si="49"/>
        <v>PROGRAMAS DE SALUD</v>
      </c>
    </row>
    <row r="1596" spans="1:13" x14ac:dyDescent="0.25">
      <c r="A1596" s="38">
        <v>43845</v>
      </c>
      <c r="B1596" s="39" t="s">
        <v>2317</v>
      </c>
      <c r="C1596" s="45" t="s">
        <v>3506</v>
      </c>
      <c r="D1596" s="49" t="s">
        <v>428</v>
      </c>
      <c r="E1596" s="40">
        <v>5005551</v>
      </c>
      <c r="F1596" s="39" t="s">
        <v>1678</v>
      </c>
      <c r="G1596" s="41">
        <v>16</v>
      </c>
      <c r="H1596" s="42">
        <v>417</v>
      </c>
      <c r="I1596" s="39" t="s">
        <v>553</v>
      </c>
      <c r="J1596" s="39" t="s">
        <v>554</v>
      </c>
      <c r="K1596" s="39" t="s">
        <v>2448</v>
      </c>
      <c r="L1596" s="47" t="str">
        <f t="shared" si="48"/>
        <v>OC2558</v>
      </c>
      <c r="M1596" s="47" t="str">
        <f t="shared" si="49"/>
        <v>PROGRAMAS DE SALUD</v>
      </c>
    </row>
    <row r="1597" spans="1:13" x14ac:dyDescent="0.25">
      <c r="A1597" s="10">
        <v>43845</v>
      </c>
      <c r="B1597" s="4" t="s">
        <v>2318</v>
      </c>
      <c r="C1597" s="46" t="s">
        <v>3912</v>
      </c>
      <c r="D1597" s="50" t="s">
        <v>1958</v>
      </c>
      <c r="E1597" s="26">
        <v>5072454</v>
      </c>
      <c r="F1597" s="4" t="s">
        <v>1964</v>
      </c>
      <c r="G1597" s="43">
        <v>320</v>
      </c>
      <c r="H1597" s="44">
        <v>801</v>
      </c>
      <c r="I1597" s="4" t="s">
        <v>693</v>
      </c>
      <c r="J1597" s="4" t="s">
        <v>694</v>
      </c>
      <c r="K1597" s="4" t="s">
        <v>2448</v>
      </c>
      <c r="L1597" s="48" t="str">
        <f t="shared" si="48"/>
        <v>OC7988</v>
      </c>
      <c r="M1597" s="47" t="str">
        <f t="shared" si="49"/>
        <v>PROGRAMAS DE SALUD</v>
      </c>
    </row>
    <row r="1598" spans="1:13" x14ac:dyDescent="0.25">
      <c r="A1598" s="38">
        <v>43845</v>
      </c>
      <c r="B1598" s="39" t="s">
        <v>2319</v>
      </c>
      <c r="C1598" s="45" t="s">
        <v>3913</v>
      </c>
      <c r="D1598" s="49" t="s">
        <v>1958</v>
      </c>
      <c r="E1598" s="40">
        <v>9006233</v>
      </c>
      <c r="F1598" s="39" t="s">
        <v>1961</v>
      </c>
      <c r="G1598" s="41">
        <v>320</v>
      </c>
      <c r="H1598" s="42">
        <v>100</v>
      </c>
      <c r="I1598" s="39" t="s">
        <v>693</v>
      </c>
      <c r="J1598" s="39" t="s">
        <v>694</v>
      </c>
      <c r="K1598" s="39" t="s">
        <v>2448</v>
      </c>
      <c r="L1598" s="47" t="str">
        <f t="shared" si="48"/>
        <v>OC7999</v>
      </c>
      <c r="M1598" s="47" t="str">
        <f t="shared" si="49"/>
        <v>PROGRAMAS DE SALUD</v>
      </c>
    </row>
    <row r="1599" spans="1:13" x14ac:dyDescent="0.25">
      <c r="A1599" s="10">
        <v>43845</v>
      </c>
      <c r="B1599" s="4" t="s">
        <v>2320</v>
      </c>
      <c r="C1599" s="46" t="s">
        <v>3914</v>
      </c>
      <c r="D1599" s="50" t="s">
        <v>1958</v>
      </c>
      <c r="E1599" s="26">
        <v>5038313</v>
      </c>
      <c r="F1599" s="4" t="s">
        <v>1968</v>
      </c>
      <c r="G1599" s="43">
        <v>80</v>
      </c>
      <c r="H1599" s="44">
        <v>104</v>
      </c>
      <c r="I1599" s="4" t="s">
        <v>693</v>
      </c>
      <c r="J1599" s="4" t="s">
        <v>694</v>
      </c>
      <c r="K1599" s="4" t="s">
        <v>2447</v>
      </c>
      <c r="L1599" s="48" t="str">
        <f t="shared" si="48"/>
        <v>OC8837</v>
      </c>
      <c r="M1599" s="47" t="str">
        <f t="shared" si="49"/>
        <v>PROGRAMAS DE SALUD</v>
      </c>
    </row>
    <row r="1600" spans="1:13" x14ac:dyDescent="0.25">
      <c r="A1600" s="38">
        <v>43845</v>
      </c>
      <c r="B1600" s="39" t="s">
        <v>2321</v>
      </c>
      <c r="C1600" s="45" t="s">
        <v>3915</v>
      </c>
      <c r="D1600" s="49" t="s">
        <v>1958</v>
      </c>
      <c r="E1600" s="40">
        <v>5038313</v>
      </c>
      <c r="F1600" s="39" t="s">
        <v>1968</v>
      </c>
      <c r="G1600" s="41">
        <v>320</v>
      </c>
      <c r="H1600" s="42">
        <v>1447</v>
      </c>
      <c r="I1600" s="39" t="s">
        <v>584</v>
      </c>
      <c r="J1600" s="39" t="s">
        <v>585</v>
      </c>
      <c r="K1600" s="39" t="s">
        <v>2448</v>
      </c>
      <c r="L1600" s="47" t="str">
        <f t="shared" si="48"/>
        <v>OC2726</v>
      </c>
      <c r="M1600" s="47" t="str">
        <f t="shared" si="49"/>
        <v>PROGRAMAS DE SALUD</v>
      </c>
    </row>
    <row r="1601" spans="1:13" x14ac:dyDescent="0.25">
      <c r="A1601" s="10">
        <v>43845</v>
      </c>
      <c r="B1601" s="4" t="s">
        <v>2322</v>
      </c>
      <c r="C1601" s="46" t="s">
        <v>3916</v>
      </c>
      <c r="D1601" s="50" t="s">
        <v>1958</v>
      </c>
      <c r="E1601" s="26">
        <v>5072454</v>
      </c>
      <c r="F1601" s="4" t="s">
        <v>1964</v>
      </c>
      <c r="G1601" s="43">
        <v>16</v>
      </c>
      <c r="H1601" s="44">
        <v>293</v>
      </c>
      <c r="I1601" s="4" t="s">
        <v>698</v>
      </c>
      <c r="J1601" s="4" t="s">
        <v>699</v>
      </c>
      <c r="K1601" s="4" t="s">
        <v>256</v>
      </c>
      <c r="L1601" s="48" t="str">
        <f t="shared" si="48"/>
        <v>OC8123</v>
      </c>
      <c r="M1601" s="47" t="str">
        <f t="shared" si="49"/>
        <v>PROGRAMAS DE SALUD</v>
      </c>
    </row>
    <row r="1602" spans="1:13" x14ac:dyDescent="0.25">
      <c r="A1602" s="38">
        <v>43845</v>
      </c>
      <c r="B1602" s="39" t="s">
        <v>2323</v>
      </c>
      <c r="C1602" s="45" t="s">
        <v>3917</v>
      </c>
      <c r="D1602" s="49" t="s">
        <v>1958</v>
      </c>
      <c r="E1602" s="40">
        <v>5072455</v>
      </c>
      <c r="F1602" s="39" t="s">
        <v>1959</v>
      </c>
      <c r="G1602" s="41">
        <v>16</v>
      </c>
      <c r="H1602" s="42">
        <v>172</v>
      </c>
      <c r="I1602" s="39" t="s">
        <v>698</v>
      </c>
      <c r="J1602" s="39" t="s">
        <v>699</v>
      </c>
      <c r="K1602" s="39" t="s">
        <v>256</v>
      </c>
      <c r="L1602" s="47" t="str">
        <f t="shared" si="48"/>
        <v>OC9291</v>
      </c>
      <c r="M1602" s="47" t="str">
        <f t="shared" si="49"/>
        <v>PROGRAMAS DE SALUD</v>
      </c>
    </row>
    <row r="1603" spans="1:13" x14ac:dyDescent="0.25">
      <c r="A1603" s="10">
        <v>43845</v>
      </c>
      <c r="B1603" s="4" t="s">
        <v>2324</v>
      </c>
      <c r="C1603" s="46" t="s">
        <v>3918</v>
      </c>
      <c r="D1603" s="50" t="s">
        <v>1958</v>
      </c>
      <c r="E1603" s="26">
        <v>5038313</v>
      </c>
      <c r="F1603" s="4" t="s">
        <v>1968</v>
      </c>
      <c r="G1603" s="43">
        <v>40</v>
      </c>
      <c r="H1603" s="44">
        <v>1431</v>
      </c>
      <c r="I1603" s="4" t="s">
        <v>698</v>
      </c>
      <c r="J1603" s="4" t="s">
        <v>699</v>
      </c>
      <c r="K1603" s="4" t="s">
        <v>2447</v>
      </c>
      <c r="L1603" s="48" t="str">
        <f t="shared" si="48"/>
        <v>OC6061</v>
      </c>
      <c r="M1603" s="47" t="str">
        <f t="shared" si="49"/>
        <v>PROGRAMAS DE SALUD</v>
      </c>
    </row>
    <row r="1604" spans="1:13" x14ac:dyDescent="0.25">
      <c r="A1604" s="38">
        <v>43845</v>
      </c>
      <c r="B1604" s="39" t="s">
        <v>2325</v>
      </c>
      <c r="C1604" s="45" t="s">
        <v>3919</v>
      </c>
      <c r="D1604" s="49" t="s">
        <v>1958</v>
      </c>
      <c r="E1604" s="40">
        <v>9006233</v>
      </c>
      <c r="F1604" s="39" t="s">
        <v>1961</v>
      </c>
      <c r="G1604" s="41">
        <v>48</v>
      </c>
      <c r="H1604" s="42">
        <v>563</v>
      </c>
      <c r="I1604" s="39" t="s">
        <v>698</v>
      </c>
      <c r="J1604" s="39" t="s">
        <v>699</v>
      </c>
      <c r="K1604" s="39" t="s">
        <v>2448</v>
      </c>
      <c r="L1604" s="47" t="str">
        <f t="shared" si="48"/>
        <v>OC8638</v>
      </c>
      <c r="M1604" s="47" t="str">
        <f t="shared" si="49"/>
        <v>PROGRAMAS DE SALUD</v>
      </c>
    </row>
    <row r="1605" spans="1:13" x14ac:dyDescent="0.25">
      <c r="A1605" s="10">
        <v>43845</v>
      </c>
      <c r="B1605" s="4" t="s">
        <v>2326</v>
      </c>
      <c r="C1605" s="46" t="s">
        <v>3920</v>
      </c>
      <c r="D1605" s="50" t="s">
        <v>1958</v>
      </c>
      <c r="E1605" s="26">
        <v>5072455</v>
      </c>
      <c r="F1605" s="4" t="s">
        <v>1959</v>
      </c>
      <c r="G1605" s="43">
        <v>32</v>
      </c>
      <c r="H1605" s="44">
        <v>522</v>
      </c>
      <c r="I1605" s="4" t="s">
        <v>1399</v>
      </c>
      <c r="J1605" s="4" t="s">
        <v>1400</v>
      </c>
      <c r="K1605" s="4" t="s">
        <v>2448</v>
      </c>
      <c r="L1605" s="48" t="str">
        <f t="shared" si="48"/>
        <v>OC8182</v>
      </c>
      <c r="M1605" s="47" t="str">
        <f t="shared" si="49"/>
        <v>PROGRAMAS DE SALUD</v>
      </c>
    </row>
    <row r="1606" spans="1:13" x14ac:dyDescent="0.25">
      <c r="A1606" s="38">
        <v>43845</v>
      </c>
      <c r="B1606" s="39" t="s">
        <v>2327</v>
      </c>
      <c r="C1606" s="45" t="s">
        <v>3921</v>
      </c>
      <c r="D1606" s="49" t="s">
        <v>1958</v>
      </c>
      <c r="E1606" s="40">
        <v>5038313</v>
      </c>
      <c r="F1606" s="39" t="s">
        <v>1968</v>
      </c>
      <c r="G1606" s="41">
        <v>320</v>
      </c>
      <c r="H1606" s="42">
        <v>1344</v>
      </c>
      <c r="I1606" s="39" t="s">
        <v>624</v>
      </c>
      <c r="J1606" s="39" t="s">
        <v>625</v>
      </c>
      <c r="K1606" s="39" t="s">
        <v>2447</v>
      </c>
      <c r="L1606" s="47" t="str">
        <f t="shared" si="48"/>
        <v>OC8601</v>
      </c>
      <c r="M1606" s="47" t="str">
        <f t="shared" si="49"/>
        <v>PROGRAMAS DE SALUD</v>
      </c>
    </row>
    <row r="1607" spans="1:13" x14ac:dyDescent="0.25">
      <c r="A1607" s="10">
        <v>43845</v>
      </c>
      <c r="B1607" s="4" t="s">
        <v>2328</v>
      </c>
      <c r="C1607" s="46" t="s">
        <v>2824</v>
      </c>
      <c r="D1607" s="50" t="s">
        <v>1958</v>
      </c>
      <c r="E1607" s="26">
        <v>5072454</v>
      </c>
      <c r="F1607" s="4" t="s">
        <v>1964</v>
      </c>
      <c r="G1607" s="43">
        <v>320</v>
      </c>
      <c r="H1607" s="44">
        <v>215</v>
      </c>
      <c r="I1607" s="4" t="s">
        <v>624</v>
      </c>
      <c r="J1607" s="4" t="s">
        <v>625</v>
      </c>
      <c r="K1607" s="4" t="s">
        <v>2447</v>
      </c>
      <c r="L1607" s="48" t="str">
        <f t="shared" si="48"/>
        <v>OC1035</v>
      </c>
      <c r="M1607" s="47" t="str">
        <f t="shared" si="49"/>
        <v>PROGRAMAS DE SALUD</v>
      </c>
    </row>
    <row r="1608" spans="1:13" x14ac:dyDescent="0.25">
      <c r="A1608" s="38">
        <v>43845</v>
      </c>
      <c r="B1608" s="39" t="s">
        <v>2329</v>
      </c>
      <c r="C1608" s="45" t="s">
        <v>3922</v>
      </c>
      <c r="D1608" s="49" t="s">
        <v>1958</v>
      </c>
      <c r="E1608" s="40">
        <v>9006233</v>
      </c>
      <c r="F1608" s="39" t="s">
        <v>1961</v>
      </c>
      <c r="G1608" s="41">
        <v>96</v>
      </c>
      <c r="H1608" s="42">
        <v>745</v>
      </c>
      <c r="I1608" s="39" t="s">
        <v>624</v>
      </c>
      <c r="J1608" s="39" t="s">
        <v>625</v>
      </c>
      <c r="K1608" s="39" t="s">
        <v>2448</v>
      </c>
      <c r="L1608" s="47" t="str">
        <f t="shared" si="48"/>
        <v>OC9652</v>
      </c>
      <c r="M1608" s="47" t="str">
        <f t="shared" si="49"/>
        <v>PROGRAMAS DE SALUD</v>
      </c>
    </row>
    <row r="1609" spans="1:13" x14ac:dyDescent="0.25">
      <c r="A1609" s="10">
        <v>43845</v>
      </c>
      <c r="B1609" s="4" t="s">
        <v>2330</v>
      </c>
      <c r="C1609" s="46" t="s">
        <v>3923</v>
      </c>
      <c r="D1609" s="50" t="s">
        <v>1958</v>
      </c>
      <c r="E1609" s="26">
        <v>5072455</v>
      </c>
      <c r="F1609" s="4" t="s">
        <v>1959</v>
      </c>
      <c r="G1609" s="43">
        <v>16</v>
      </c>
      <c r="H1609" s="44">
        <v>1009</v>
      </c>
      <c r="I1609" s="4" t="s">
        <v>624</v>
      </c>
      <c r="J1609" s="4" t="s">
        <v>625</v>
      </c>
      <c r="K1609" s="4" t="s">
        <v>2448</v>
      </c>
      <c r="L1609" s="48" t="str">
        <f t="shared" si="48"/>
        <v>OC8216</v>
      </c>
      <c r="M1609" s="47" t="str">
        <f t="shared" si="49"/>
        <v>PROGRAMAS DE SALUD</v>
      </c>
    </row>
    <row r="1610" spans="1:13" x14ac:dyDescent="0.25">
      <c r="A1610" s="38">
        <v>43845</v>
      </c>
      <c r="B1610" s="39" t="s">
        <v>2331</v>
      </c>
      <c r="C1610" s="45" t="s">
        <v>3924</v>
      </c>
      <c r="D1610" s="49" t="s">
        <v>1958</v>
      </c>
      <c r="E1610" s="40">
        <v>5038313</v>
      </c>
      <c r="F1610" s="39" t="s">
        <v>1968</v>
      </c>
      <c r="G1610" s="41">
        <v>40</v>
      </c>
      <c r="H1610" s="42">
        <v>1265</v>
      </c>
      <c r="I1610" s="39" t="s">
        <v>641</v>
      </c>
      <c r="J1610" s="39" t="s">
        <v>642</v>
      </c>
      <c r="K1610" s="39" t="s">
        <v>2447</v>
      </c>
      <c r="L1610" s="47" t="str">
        <f t="shared" si="48"/>
        <v>OC9917</v>
      </c>
      <c r="M1610" s="47" t="str">
        <f t="shared" si="49"/>
        <v>PROGRAMAS DE SALUD</v>
      </c>
    </row>
    <row r="1611" spans="1:13" x14ac:dyDescent="0.25">
      <c r="A1611" s="10">
        <v>43845</v>
      </c>
      <c r="B1611" s="4" t="s">
        <v>2332</v>
      </c>
      <c r="C1611" s="46" t="s">
        <v>3041</v>
      </c>
      <c r="D1611" s="50" t="s">
        <v>1958</v>
      </c>
      <c r="E1611" s="26">
        <v>5072455</v>
      </c>
      <c r="F1611" s="4" t="s">
        <v>1959</v>
      </c>
      <c r="G1611" s="43">
        <v>32</v>
      </c>
      <c r="H1611" s="44">
        <v>1411</v>
      </c>
      <c r="I1611" s="4" t="s">
        <v>641</v>
      </c>
      <c r="J1611" s="4" t="s">
        <v>642</v>
      </c>
      <c r="K1611" s="4" t="s">
        <v>256</v>
      </c>
      <c r="L1611" s="48" t="str">
        <f t="shared" ref="L1611:M1674" si="50">LEFT(C1611,FIND("-",C1611,1)-1)</f>
        <v>OC9530</v>
      </c>
      <c r="M1611" s="47" t="str">
        <f t="shared" ref="M1611:M1674" si="51">IF(LEFT(D1611,1)="H","HOSPITALES GENERALES","PROGRAMAS DE SALUD")</f>
        <v>PROGRAMAS DE SALUD</v>
      </c>
    </row>
    <row r="1612" spans="1:13" x14ac:dyDescent="0.25">
      <c r="A1612" s="38">
        <v>43845</v>
      </c>
      <c r="B1612" s="39" t="s">
        <v>2333</v>
      </c>
      <c r="C1612" s="45" t="s">
        <v>3925</v>
      </c>
      <c r="D1612" s="49" t="s">
        <v>1958</v>
      </c>
      <c r="E1612" s="40">
        <v>5072454</v>
      </c>
      <c r="F1612" s="39" t="s">
        <v>1964</v>
      </c>
      <c r="G1612" s="41">
        <v>240</v>
      </c>
      <c r="H1612" s="42">
        <v>272</v>
      </c>
      <c r="I1612" s="39" t="s">
        <v>641</v>
      </c>
      <c r="J1612" s="39" t="s">
        <v>642</v>
      </c>
      <c r="K1612" s="39" t="s">
        <v>2447</v>
      </c>
      <c r="L1612" s="47" t="str">
        <f t="shared" si="50"/>
        <v>OC3862</v>
      </c>
      <c r="M1612" s="47" t="str">
        <f t="shared" si="51"/>
        <v>PROGRAMAS DE SALUD</v>
      </c>
    </row>
    <row r="1613" spans="1:13" x14ac:dyDescent="0.25">
      <c r="A1613" s="10">
        <v>43845</v>
      </c>
      <c r="B1613" s="4" t="s">
        <v>2334</v>
      </c>
      <c r="C1613" s="46" t="s">
        <v>3926</v>
      </c>
      <c r="D1613" s="50" t="s">
        <v>1958</v>
      </c>
      <c r="E1613" s="26">
        <v>9006233</v>
      </c>
      <c r="F1613" s="4" t="s">
        <v>1961</v>
      </c>
      <c r="G1613" s="43">
        <v>320</v>
      </c>
      <c r="H1613" s="44">
        <v>1062</v>
      </c>
      <c r="I1613" s="4" t="s">
        <v>941</v>
      </c>
      <c r="J1613" s="4" t="s">
        <v>942</v>
      </c>
      <c r="K1613" s="4" t="s">
        <v>2448</v>
      </c>
      <c r="L1613" s="48" t="str">
        <f t="shared" si="50"/>
        <v>OC7067</v>
      </c>
      <c r="M1613" s="47" t="str">
        <f t="shared" si="51"/>
        <v>PROGRAMAS DE SALUD</v>
      </c>
    </row>
    <row r="1614" spans="1:13" x14ac:dyDescent="0.25">
      <c r="A1614" s="38">
        <v>43845</v>
      </c>
      <c r="B1614" s="39" t="s">
        <v>2335</v>
      </c>
      <c r="C1614" s="45" t="s">
        <v>3848</v>
      </c>
      <c r="D1614" s="49" t="s">
        <v>1958</v>
      </c>
      <c r="E1614" s="40">
        <v>5038313</v>
      </c>
      <c r="F1614" s="39" t="s">
        <v>1968</v>
      </c>
      <c r="G1614" s="41">
        <v>240</v>
      </c>
      <c r="H1614" s="42">
        <v>807</v>
      </c>
      <c r="I1614" s="39" t="s">
        <v>941</v>
      </c>
      <c r="J1614" s="39" t="s">
        <v>942</v>
      </c>
      <c r="K1614" s="39" t="s">
        <v>2448</v>
      </c>
      <c r="L1614" s="47" t="str">
        <f t="shared" si="50"/>
        <v>OC8498</v>
      </c>
      <c r="M1614" s="47" t="str">
        <f t="shared" si="51"/>
        <v>PROGRAMAS DE SALUD</v>
      </c>
    </row>
    <row r="1615" spans="1:13" x14ac:dyDescent="0.25">
      <c r="A1615" s="10">
        <v>43845</v>
      </c>
      <c r="B1615" s="4" t="s">
        <v>2336</v>
      </c>
      <c r="C1615" s="46" t="s">
        <v>3927</v>
      </c>
      <c r="D1615" s="50" t="s">
        <v>1958</v>
      </c>
      <c r="E1615" s="26">
        <v>5072454</v>
      </c>
      <c r="F1615" s="4" t="s">
        <v>1964</v>
      </c>
      <c r="G1615" s="43">
        <v>80</v>
      </c>
      <c r="H1615" s="44">
        <v>129</v>
      </c>
      <c r="I1615" s="4" t="s">
        <v>941</v>
      </c>
      <c r="J1615" s="4" t="s">
        <v>942</v>
      </c>
      <c r="K1615" s="4" t="s">
        <v>256</v>
      </c>
      <c r="L1615" s="48" t="str">
        <f t="shared" si="50"/>
        <v>OC7577</v>
      </c>
      <c r="M1615" s="47" t="str">
        <f t="shared" si="51"/>
        <v>PROGRAMAS DE SALUD</v>
      </c>
    </row>
    <row r="1616" spans="1:13" x14ac:dyDescent="0.25">
      <c r="A1616" s="38">
        <v>43845</v>
      </c>
      <c r="B1616" s="39" t="s">
        <v>2337</v>
      </c>
      <c r="C1616" s="45" t="s">
        <v>3928</v>
      </c>
      <c r="D1616" s="49" t="s">
        <v>1958</v>
      </c>
      <c r="E1616" s="40">
        <v>5072455</v>
      </c>
      <c r="F1616" s="39" t="s">
        <v>1959</v>
      </c>
      <c r="G1616" s="41">
        <v>48</v>
      </c>
      <c r="H1616" s="42">
        <v>381</v>
      </c>
      <c r="I1616" s="39" t="s">
        <v>941</v>
      </c>
      <c r="J1616" s="39" t="s">
        <v>942</v>
      </c>
      <c r="K1616" s="39" t="s">
        <v>2448</v>
      </c>
      <c r="L1616" s="47" t="str">
        <f t="shared" si="50"/>
        <v>OC4629</v>
      </c>
      <c r="M1616" s="47" t="str">
        <f t="shared" si="51"/>
        <v>PROGRAMAS DE SALUD</v>
      </c>
    </row>
    <row r="1617" spans="1:13" x14ac:dyDescent="0.25">
      <c r="A1617" s="10">
        <v>43845</v>
      </c>
      <c r="B1617" s="4" t="s">
        <v>2338</v>
      </c>
      <c r="C1617" s="46" t="s">
        <v>3929</v>
      </c>
      <c r="D1617" s="50" t="s">
        <v>1958</v>
      </c>
      <c r="E1617" s="26">
        <v>5072455</v>
      </c>
      <c r="F1617" s="4" t="s">
        <v>1959</v>
      </c>
      <c r="G1617" s="43">
        <v>32</v>
      </c>
      <c r="H1617" s="44">
        <v>1198</v>
      </c>
      <c r="I1617" s="4" t="s">
        <v>553</v>
      </c>
      <c r="J1617" s="4" t="s">
        <v>554</v>
      </c>
      <c r="K1617" s="4" t="s">
        <v>2448</v>
      </c>
      <c r="L1617" s="48" t="str">
        <f t="shared" si="50"/>
        <v>OC9859</v>
      </c>
      <c r="M1617" s="47" t="str">
        <f t="shared" si="51"/>
        <v>PROGRAMAS DE SALUD</v>
      </c>
    </row>
    <row r="1618" spans="1:13" x14ac:dyDescent="0.25">
      <c r="A1618" s="38">
        <v>43845</v>
      </c>
      <c r="B1618" s="39" t="s">
        <v>2339</v>
      </c>
      <c r="C1618" s="45" t="s">
        <v>3930</v>
      </c>
      <c r="D1618" s="49" t="s">
        <v>1958</v>
      </c>
      <c r="E1618" s="40">
        <v>5038313</v>
      </c>
      <c r="F1618" s="39" t="s">
        <v>1968</v>
      </c>
      <c r="G1618" s="41">
        <v>80</v>
      </c>
      <c r="H1618" s="42">
        <v>59</v>
      </c>
      <c r="I1618" s="39" t="s">
        <v>553</v>
      </c>
      <c r="J1618" s="39" t="s">
        <v>554</v>
      </c>
      <c r="K1618" s="39" t="s">
        <v>2448</v>
      </c>
      <c r="L1618" s="47" t="str">
        <f t="shared" si="50"/>
        <v>OC3702</v>
      </c>
      <c r="M1618" s="47" t="str">
        <f t="shared" si="51"/>
        <v>PROGRAMAS DE SALUD</v>
      </c>
    </row>
    <row r="1619" spans="1:13" x14ac:dyDescent="0.25">
      <c r="A1619" s="10">
        <v>43845</v>
      </c>
      <c r="B1619" s="4" t="s">
        <v>2340</v>
      </c>
      <c r="C1619" s="46" t="s">
        <v>3931</v>
      </c>
      <c r="D1619" s="50" t="s">
        <v>1958</v>
      </c>
      <c r="E1619" s="26">
        <v>5072455</v>
      </c>
      <c r="F1619" s="4" t="s">
        <v>1959</v>
      </c>
      <c r="G1619" s="43">
        <v>10</v>
      </c>
      <c r="H1619" s="44">
        <v>64</v>
      </c>
      <c r="I1619" s="4" t="s">
        <v>553</v>
      </c>
      <c r="J1619" s="4" t="s">
        <v>554</v>
      </c>
      <c r="K1619" s="4" t="s">
        <v>2448</v>
      </c>
      <c r="L1619" s="48" t="str">
        <f t="shared" si="50"/>
        <v>OC6165</v>
      </c>
      <c r="M1619" s="47" t="str">
        <f t="shared" si="51"/>
        <v>PROGRAMAS DE SALUD</v>
      </c>
    </row>
    <row r="1620" spans="1:13" x14ac:dyDescent="0.25">
      <c r="A1620" s="38">
        <v>43845</v>
      </c>
      <c r="B1620" s="39" t="s">
        <v>2341</v>
      </c>
      <c r="C1620" s="45" t="s">
        <v>3932</v>
      </c>
      <c r="D1620" s="49" t="s">
        <v>1958</v>
      </c>
      <c r="E1620" s="40">
        <v>9006233</v>
      </c>
      <c r="F1620" s="39" t="s">
        <v>1961</v>
      </c>
      <c r="G1620" s="41">
        <v>51</v>
      </c>
      <c r="H1620" s="42">
        <v>1001</v>
      </c>
      <c r="I1620" s="39" t="s">
        <v>553</v>
      </c>
      <c r="J1620" s="39" t="s">
        <v>554</v>
      </c>
      <c r="K1620" s="39" t="s">
        <v>2447</v>
      </c>
      <c r="L1620" s="47" t="str">
        <f t="shared" si="50"/>
        <v>OC8867</v>
      </c>
      <c r="M1620" s="47" t="str">
        <f t="shared" si="51"/>
        <v>PROGRAMAS DE SALUD</v>
      </c>
    </row>
    <row r="1621" spans="1:13" x14ac:dyDescent="0.25">
      <c r="A1621" s="10">
        <v>43845</v>
      </c>
      <c r="B1621" s="4" t="s">
        <v>2342</v>
      </c>
      <c r="C1621" s="46" t="s">
        <v>3933</v>
      </c>
      <c r="D1621" s="50" t="s">
        <v>1958</v>
      </c>
      <c r="E1621" s="26">
        <v>5072454</v>
      </c>
      <c r="F1621" s="4" t="s">
        <v>1964</v>
      </c>
      <c r="G1621" s="43">
        <v>27</v>
      </c>
      <c r="H1621" s="44">
        <v>694</v>
      </c>
      <c r="I1621" s="4" t="s">
        <v>553</v>
      </c>
      <c r="J1621" s="4" t="s">
        <v>554</v>
      </c>
      <c r="K1621" s="4" t="s">
        <v>2448</v>
      </c>
      <c r="L1621" s="48" t="str">
        <f t="shared" si="50"/>
        <v>OC7826</v>
      </c>
      <c r="M1621" s="47" t="str">
        <f t="shared" si="51"/>
        <v>PROGRAMAS DE SALUD</v>
      </c>
    </row>
    <row r="1622" spans="1:13" x14ac:dyDescent="0.25">
      <c r="A1622" s="38">
        <v>43845</v>
      </c>
      <c r="B1622" s="39" t="s">
        <v>2343</v>
      </c>
      <c r="C1622" s="45" t="s">
        <v>3934</v>
      </c>
      <c r="D1622" s="49" t="s">
        <v>1958</v>
      </c>
      <c r="E1622" s="40">
        <v>5072454</v>
      </c>
      <c r="F1622" s="39" t="s">
        <v>1964</v>
      </c>
      <c r="G1622" s="41">
        <v>64</v>
      </c>
      <c r="H1622" s="42">
        <v>1175</v>
      </c>
      <c r="I1622" s="39" t="s">
        <v>553</v>
      </c>
      <c r="J1622" s="39" t="s">
        <v>554</v>
      </c>
      <c r="K1622" s="39" t="s">
        <v>2448</v>
      </c>
      <c r="L1622" s="47" t="str">
        <f t="shared" si="50"/>
        <v>OC3112</v>
      </c>
      <c r="M1622" s="47" t="str">
        <f t="shared" si="51"/>
        <v>PROGRAMAS DE SALUD</v>
      </c>
    </row>
    <row r="1623" spans="1:13" x14ac:dyDescent="0.25">
      <c r="A1623" s="10">
        <v>43845</v>
      </c>
      <c r="B1623" s="4" t="s">
        <v>2344</v>
      </c>
      <c r="C1623" s="46" t="s">
        <v>3935</v>
      </c>
      <c r="D1623" s="50" t="s">
        <v>1958</v>
      </c>
      <c r="E1623" s="26">
        <v>5038313</v>
      </c>
      <c r="F1623" s="4" t="s">
        <v>1968</v>
      </c>
      <c r="G1623" s="43">
        <v>120</v>
      </c>
      <c r="H1623" s="44">
        <v>523</v>
      </c>
      <c r="I1623" s="4" t="s">
        <v>553</v>
      </c>
      <c r="J1623" s="4" t="s">
        <v>554</v>
      </c>
      <c r="K1623" s="4" t="s">
        <v>256</v>
      </c>
      <c r="L1623" s="48" t="str">
        <f t="shared" si="50"/>
        <v>OC8469</v>
      </c>
      <c r="M1623" s="47" t="str">
        <f t="shared" si="51"/>
        <v>PROGRAMAS DE SALUD</v>
      </c>
    </row>
    <row r="1624" spans="1:13" x14ac:dyDescent="0.25">
      <c r="A1624" s="38">
        <v>43845</v>
      </c>
      <c r="B1624" s="39" t="s">
        <v>2345</v>
      </c>
      <c r="C1624" s="45" t="s">
        <v>3936</v>
      </c>
      <c r="D1624" s="49" t="s">
        <v>1958</v>
      </c>
      <c r="E1624" s="40">
        <v>5072455</v>
      </c>
      <c r="F1624" s="39" t="s">
        <v>1959</v>
      </c>
      <c r="G1624" s="41">
        <v>32</v>
      </c>
      <c r="H1624" s="42">
        <v>1447</v>
      </c>
      <c r="I1624" s="39" t="s">
        <v>553</v>
      </c>
      <c r="J1624" s="39" t="s">
        <v>554</v>
      </c>
      <c r="K1624" s="39" t="s">
        <v>2448</v>
      </c>
      <c r="L1624" s="47" t="str">
        <f t="shared" si="50"/>
        <v>OC9390</v>
      </c>
      <c r="M1624" s="47" t="str">
        <f t="shared" si="51"/>
        <v>PROGRAMAS DE SALUD</v>
      </c>
    </row>
    <row r="1625" spans="1:13" x14ac:dyDescent="0.25">
      <c r="A1625" s="10">
        <v>43845</v>
      </c>
      <c r="B1625" s="4" t="s">
        <v>2346</v>
      </c>
      <c r="C1625" s="46" t="s">
        <v>3342</v>
      </c>
      <c r="D1625" s="50" t="s">
        <v>1958</v>
      </c>
      <c r="E1625" s="26">
        <v>9006233</v>
      </c>
      <c r="F1625" s="4" t="s">
        <v>1961</v>
      </c>
      <c r="G1625" s="43">
        <v>192</v>
      </c>
      <c r="H1625" s="44">
        <v>1225</v>
      </c>
      <c r="I1625" s="4" t="s">
        <v>553</v>
      </c>
      <c r="J1625" s="4" t="s">
        <v>554</v>
      </c>
      <c r="K1625" s="4" t="s">
        <v>2448</v>
      </c>
      <c r="L1625" s="48" t="str">
        <f t="shared" si="50"/>
        <v>OC4243</v>
      </c>
      <c r="M1625" s="47" t="str">
        <f t="shared" si="51"/>
        <v>PROGRAMAS DE SALUD</v>
      </c>
    </row>
    <row r="1626" spans="1:13" x14ac:dyDescent="0.25">
      <c r="A1626" s="38">
        <v>43845</v>
      </c>
      <c r="B1626" s="39" t="s">
        <v>2347</v>
      </c>
      <c r="C1626" s="45" t="s">
        <v>3937</v>
      </c>
      <c r="D1626" s="49" t="s">
        <v>1958</v>
      </c>
      <c r="E1626" s="40">
        <v>5038313</v>
      </c>
      <c r="F1626" s="39" t="s">
        <v>1968</v>
      </c>
      <c r="G1626" s="41">
        <v>120</v>
      </c>
      <c r="H1626" s="42">
        <v>635</v>
      </c>
      <c r="I1626" s="39" t="s">
        <v>553</v>
      </c>
      <c r="J1626" s="39" t="s">
        <v>554</v>
      </c>
      <c r="K1626" s="39" t="s">
        <v>2448</v>
      </c>
      <c r="L1626" s="47" t="str">
        <f t="shared" si="50"/>
        <v>OC8126</v>
      </c>
      <c r="M1626" s="47" t="str">
        <f t="shared" si="51"/>
        <v>PROGRAMAS DE SALUD</v>
      </c>
    </row>
    <row r="1627" spans="1:13" x14ac:dyDescent="0.25">
      <c r="A1627" s="10">
        <v>43845</v>
      </c>
      <c r="B1627" s="4" t="s">
        <v>2348</v>
      </c>
      <c r="C1627" s="46" t="s">
        <v>3938</v>
      </c>
      <c r="D1627" s="50" t="s">
        <v>1958</v>
      </c>
      <c r="E1627" s="26">
        <v>5072455</v>
      </c>
      <c r="F1627" s="4" t="s">
        <v>1959</v>
      </c>
      <c r="G1627" s="43">
        <v>112</v>
      </c>
      <c r="H1627" s="44">
        <v>511</v>
      </c>
      <c r="I1627" s="4" t="s">
        <v>553</v>
      </c>
      <c r="J1627" s="4" t="s">
        <v>554</v>
      </c>
      <c r="K1627" s="4" t="s">
        <v>2447</v>
      </c>
      <c r="L1627" s="48" t="str">
        <f t="shared" si="50"/>
        <v>OC3215</v>
      </c>
      <c r="M1627" s="47" t="str">
        <f t="shared" si="51"/>
        <v>PROGRAMAS DE SALUD</v>
      </c>
    </row>
    <row r="1628" spans="1:13" x14ac:dyDescent="0.25">
      <c r="A1628" s="38">
        <v>43845</v>
      </c>
      <c r="B1628" s="39" t="s">
        <v>2349</v>
      </c>
      <c r="C1628" s="45" t="s">
        <v>3939</v>
      </c>
      <c r="D1628" s="49" t="s">
        <v>1958</v>
      </c>
      <c r="E1628" s="40">
        <v>5072454</v>
      </c>
      <c r="F1628" s="39" t="s">
        <v>1964</v>
      </c>
      <c r="G1628" s="41">
        <v>192</v>
      </c>
      <c r="H1628" s="42">
        <v>91</v>
      </c>
      <c r="I1628" s="39" t="s">
        <v>553</v>
      </c>
      <c r="J1628" s="39" t="s">
        <v>554</v>
      </c>
      <c r="K1628" s="39" t="s">
        <v>256</v>
      </c>
      <c r="L1628" s="47" t="str">
        <f t="shared" si="50"/>
        <v>OC6333</v>
      </c>
      <c r="M1628" s="47" t="str">
        <f t="shared" si="51"/>
        <v>PROGRAMAS DE SALUD</v>
      </c>
    </row>
    <row r="1629" spans="1:13" x14ac:dyDescent="0.25">
      <c r="A1629" s="10">
        <v>43845</v>
      </c>
      <c r="B1629" s="4" t="s">
        <v>2350</v>
      </c>
      <c r="C1629" s="46" t="s">
        <v>3940</v>
      </c>
      <c r="D1629" s="50" t="s">
        <v>1958</v>
      </c>
      <c r="E1629" s="26">
        <v>9006233</v>
      </c>
      <c r="F1629" s="4" t="s">
        <v>1961</v>
      </c>
      <c r="G1629" s="43">
        <v>112</v>
      </c>
      <c r="H1629" s="44">
        <v>1306</v>
      </c>
      <c r="I1629" s="4" t="s">
        <v>553</v>
      </c>
      <c r="J1629" s="4" t="s">
        <v>554</v>
      </c>
      <c r="K1629" s="4" t="s">
        <v>256</v>
      </c>
      <c r="L1629" s="48" t="str">
        <f t="shared" si="50"/>
        <v>OC7127</v>
      </c>
      <c r="M1629" s="47" t="str">
        <f t="shared" si="51"/>
        <v>PROGRAMAS DE SALUD</v>
      </c>
    </row>
    <row r="1630" spans="1:13" x14ac:dyDescent="0.25">
      <c r="A1630" s="38">
        <v>43845</v>
      </c>
      <c r="B1630" s="39" t="s">
        <v>2351</v>
      </c>
      <c r="C1630" s="45" t="s">
        <v>2839</v>
      </c>
      <c r="D1630" s="49" t="s">
        <v>1958</v>
      </c>
      <c r="E1630" s="40">
        <v>5038313</v>
      </c>
      <c r="F1630" s="39" t="s">
        <v>1968</v>
      </c>
      <c r="G1630" s="41">
        <v>120</v>
      </c>
      <c r="H1630" s="42">
        <v>746</v>
      </c>
      <c r="I1630" s="39" t="s">
        <v>415</v>
      </c>
      <c r="J1630" s="39" t="s">
        <v>416</v>
      </c>
      <c r="K1630" s="39" t="s">
        <v>256</v>
      </c>
      <c r="L1630" s="47" t="str">
        <f t="shared" si="50"/>
        <v>OC9785</v>
      </c>
      <c r="M1630" s="47" t="str">
        <f t="shared" si="51"/>
        <v>PROGRAMAS DE SALUD</v>
      </c>
    </row>
    <row r="1631" spans="1:13" x14ac:dyDescent="0.25">
      <c r="A1631" s="10">
        <v>43845</v>
      </c>
      <c r="B1631" s="4" t="s">
        <v>2352</v>
      </c>
      <c r="C1631" s="46" t="s">
        <v>3941</v>
      </c>
      <c r="D1631" s="50" t="s">
        <v>1958</v>
      </c>
      <c r="E1631" s="26">
        <v>5072454</v>
      </c>
      <c r="F1631" s="4" t="s">
        <v>1964</v>
      </c>
      <c r="G1631" s="43">
        <v>320</v>
      </c>
      <c r="H1631" s="44">
        <v>1234</v>
      </c>
      <c r="I1631" s="4" t="s">
        <v>415</v>
      </c>
      <c r="J1631" s="4" t="s">
        <v>416</v>
      </c>
      <c r="K1631" s="4" t="s">
        <v>2448</v>
      </c>
      <c r="L1631" s="48" t="str">
        <f t="shared" si="50"/>
        <v>OC307</v>
      </c>
      <c r="M1631" s="47" t="str">
        <f t="shared" si="51"/>
        <v>PROGRAMAS DE SALUD</v>
      </c>
    </row>
    <row r="1632" spans="1:13" x14ac:dyDescent="0.25">
      <c r="A1632" s="38">
        <v>43845</v>
      </c>
      <c r="B1632" s="39" t="s">
        <v>2353</v>
      </c>
      <c r="C1632" s="45" t="s">
        <v>3942</v>
      </c>
      <c r="D1632" s="49" t="s">
        <v>1958</v>
      </c>
      <c r="E1632" s="40">
        <v>5072455</v>
      </c>
      <c r="F1632" s="39" t="s">
        <v>1959</v>
      </c>
      <c r="G1632" s="41">
        <v>64</v>
      </c>
      <c r="H1632" s="42">
        <v>1314</v>
      </c>
      <c r="I1632" s="39" t="s">
        <v>415</v>
      </c>
      <c r="J1632" s="39" t="s">
        <v>416</v>
      </c>
      <c r="K1632" s="39" t="s">
        <v>2448</v>
      </c>
      <c r="L1632" s="47" t="str">
        <f t="shared" si="50"/>
        <v>OC336</v>
      </c>
      <c r="M1632" s="47" t="str">
        <f t="shared" si="51"/>
        <v>PROGRAMAS DE SALUD</v>
      </c>
    </row>
    <row r="1633" spans="1:13" x14ac:dyDescent="0.25">
      <c r="A1633" s="10">
        <v>43845</v>
      </c>
      <c r="B1633" s="4" t="s">
        <v>2354</v>
      </c>
      <c r="C1633" s="46" t="s">
        <v>3033</v>
      </c>
      <c r="D1633" s="50" t="s">
        <v>1958</v>
      </c>
      <c r="E1633" s="26">
        <v>9006233</v>
      </c>
      <c r="F1633" s="4" t="s">
        <v>1961</v>
      </c>
      <c r="G1633" s="43">
        <v>160</v>
      </c>
      <c r="H1633" s="44">
        <v>1103</v>
      </c>
      <c r="I1633" s="4" t="s">
        <v>415</v>
      </c>
      <c r="J1633" s="4" t="s">
        <v>416</v>
      </c>
      <c r="K1633" s="4" t="s">
        <v>2447</v>
      </c>
      <c r="L1633" s="48" t="str">
        <f t="shared" si="50"/>
        <v>OC3124</v>
      </c>
      <c r="M1633" s="47" t="str">
        <f t="shared" si="51"/>
        <v>PROGRAMAS DE SALUD</v>
      </c>
    </row>
    <row r="1634" spans="1:13" x14ac:dyDescent="0.25">
      <c r="A1634" s="38">
        <v>43845</v>
      </c>
      <c r="B1634" s="39" t="s">
        <v>2355</v>
      </c>
      <c r="C1634" s="45" t="s">
        <v>3943</v>
      </c>
      <c r="D1634" s="49" t="s">
        <v>1958</v>
      </c>
      <c r="E1634" s="40">
        <v>5072455</v>
      </c>
      <c r="F1634" s="39" t="s">
        <v>1959</v>
      </c>
      <c r="G1634" s="41">
        <v>32</v>
      </c>
      <c r="H1634" s="42">
        <v>1160</v>
      </c>
      <c r="I1634" s="39" t="s">
        <v>948</v>
      </c>
      <c r="J1634" s="39" t="s">
        <v>949</v>
      </c>
      <c r="K1634" s="39" t="s">
        <v>2448</v>
      </c>
      <c r="L1634" s="47" t="str">
        <f t="shared" si="50"/>
        <v>OC6468</v>
      </c>
      <c r="M1634" s="47" t="str">
        <f t="shared" si="51"/>
        <v>PROGRAMAS DE SALUD</v>
      </c>
    </row>
    <row r="1635" spans="1:13" x14ac:dyDescent="0.25">
      <c r="A1635" s="10">
        <v>43845</v>
      </c>
      <c r="B1635" s="4" t="s">
        <v>2356</v>
      </c>
      <c r="C1635" s="46" t="s">
        <v>3944</v>
      </c>
      <c r="D1635" s="50" t="s">
        <v>1958</v>
      </c>
      <c r="E1635" s="26">
        <v>5038313</v>
      </c>
      <c r="F1635" s="4" t="s">
        <v>1968</v>
      </c>
      <c r="G1635" s="43">
        <v>80</v>
      </c>
      <c r="H1635" s="44">
        <v>705</v>
      </c>
      <c r="I1635" s="4" t="s">
        <v>948</v>
      </c>
      <c r="J1635" s="4" t="s">
        <v>949</v>
      </c>
      <c r="K1635" s="4" t="s">
        <v>2448</v>
      </c>
      <c r="L1635" s="48" t="str">
        <f t="shared" si="50"/>
        <v>OC6663</v>
      </c>
      <c r="M1635" s="47" t="str">
        <f t="shared" si="51"/>
        <v>PROGRAMAS DE SALUD</v>
      </c>
    </row>
    <row r="1636" spans="1:13" x14ac:dyDescent="0.25">
      <c r="A1636" s="38">
        <v>43845</v>
      </c>
      <c r="B1636" s="39" t="s">
        <v>2357</v>
      </c>
      <c r="C1636" s="45" t="s">
        <v>2832</v>
      </c>
      <c r="D1636" s="49" t="s">
        <v>1958</v>
      </c>
      <c r="E1636" s="40">
        <v>5072455</v>
      </c>
      <c r="F1636" s="39" t="s">
        <v>1959</v>
      </c>
      <c r="G1636" s="41">
        <v>32</v>
      </c>
      <c r="H1636" s="42">
        <v>1397</v>
      </c>
      <c r="I1636" s="39" t="s">
        <v>1074</v>
      </c>
      <c r="J1636" s="39" t="s">
        <v>1075</v>
      </c>
      <c r="K1636" s="39" t="s">
        <v>256</v>
      </c>
      <c r="L1636" s="47" t="str">
        <f t="shared" si="50"/>
        <v>OC7738</v>
      </c>
      <c r="M1636" s="47" t="str">
        <f t="shared" si="51"/>
        <v>PROGRAMAS DE SALUD</v>
      </c>
    </row>
    <row r="1637" spans="1:13" x14ac:dyDescent="0.25">
      <c r="A1637" s="10">
        <v>43845</v>
      </c>
      <c r="B1637" s="4" t="s">
        <v>2358</v>
      </c>
      <c r="C1637" s="46" t="s">
        <v>3945</v>
      </c>
      <c r="D1637" s="50" t="s">
        <v>413</v>
      </c>
      <c r="E1637" s="26">
        <v>5020830</v>
      </c>
      <c r="F1637" s="4" t="s">
        <v>414</v>
      </c>
      <c r="G1637" s="43">
        <v>1019</v>
      </c>
      <c r="H1637" s="44">
        <v>1156</v>
      </c>
      <c r="I1637" s="4" t="s">
        <v>693</v>
      </c>
      <c r="J1637" s="4" t="s">
        <v>694</v>
      </c>
      <c r="K1637" s="4" t="s">
        <v>256</v>
      </c>
      <c r="L1637" s="48" t="str">
        <f t="shared" si="50"/>
        <v>OC4900</v>
      </c>
      <c r="M1637" s="47" t="str">
        <f t="shared" si="51"/>
        <v>PROGRAMAS DE SALUD</v>
      </c>
    </row>
    <row r="1638" spans="1:13" x14ac:dyDescent="0.25">
      <c r="A1638" s="38">
        <v>43845</v>
      </c>
      <c r="B1638" s="39" t="s">
        <v>2359</v>
      </c>
      <c r="C1638" s="45" t="s">
        <v>3712</v>
      </c>
      <c r="D1638" s="49" t="s">
        <v>413</v>
      </c>
      <c r="E1638" s="40">
        <v>5020830</v>
      </c>
      <c r="F1638" s="39" t="s">
        <v>414</v>
      </c>
      <c r="G1638" s="41">
        <v>160</v>
      </c>
      <c r="H1638" s="42">
        <v>426</v>
      </c>
      <c r="I1638" s="39" t="s">
        <v>584</v>
      </c>
      <c r="J1638" s="39" t="s">
        <v>585</v>
      </c>
      <c r="K1638" s="39" t="s">
        <v>2448</v>
      </c>
      <c r="L1638" s="47" t="str">
        <f t="shared" si="50"/>
        <v>OC502</v>
      </c>
      <c r="M1638" s="47" t="str">
        <f t="shared" si="51"/>
        <v>PROGRAMAS DE SALUD</v>
      </c>
    </row>
    <row r="1639" spans="1:13" x14ac:dyDescent="0.25">
      <c r="A1639" s="10">
        <v>43845</v>
      </c>
      <c r="B1639" s="4" t="s">
        <v>2360</v>
      </c>
      <c r="C1639" s="46" t="s">
        <v>3946</v>
      </c>
      <c r="D1639" s="50" t="s">
        <v>413</v>
      </c>
      <c r="E1639" s="26">
        <v>5020830</v>
      </c>
      <c r="F1639" s="4" t="s">
        <v>414</v>
      </c>
      <c r="G1639" s="43">
        <v>600</v>
      </c>
      <c r="H1639" s="44">
        <v>124</v>
      </c>
      <c r="I1639" s="4" t="s">
        <v>698</v>
      </c>
      <c r="J1639" s="4" t="s">
        <v>699</v>
      </c>
      <c r="K1639" s="4" t="s">
        <v>256</v>
      </c>
      <c r="L1639" s="48" t="str">
        <f t="shared" si="50"/>
        <v>OC5484</v>
      </c>
      <c r="M1639" s="47" t="str">
        <f t="shared" si="51"/>
        <v>PROGRAMAS DE SALUD</v>
      </c>
    </row>
    <row r="1640" spans="1:13" x14ac:dyDescent="0.25">
      <c r="A1640" s="38">
        <v>43845</v>
      </c>
      <c r="B1640" s="39" t="s">
        <v>2361</v>
      </c>
      <c r="C1640" s="45" t="s">
        <v>3947</v>
      </c>
      <c r="D1640" s="49" t="s">
        <v>413</v>
      </c>
      <c r="E1640" s="40">
        <v>5020830</v>
      </c>
      <c r="F1640" s="39" t="s">
        <v>414</v>
      </c>
      <c r="G1640" s="41">
        <v>1504</v>
      </c>
      <c r="H1640" s="42">
        <v>1146</v>
      </c>
      <c r="I1640" s="39" t="s">
        <v>624</v>
      </c>
      <c r="J1640" s="39" t="s">
        <v>625</v>
      </c>
      <c r="K1640" s="39" t="s">
        <v>2448</v>
      </c>
      <c r="L1640" s="47" t="str">
        <f t="shared" si="50"/>
        <v>OC6477</v>
      </c>
      <c r="M1640" s="47" t="str">
        <f t="shared" si="51"/>
        <v>PROGRAMAS DE SALUD</v>
      </c>
    </row>
    <row r="1641" spans="1:13" x14ac:dyDescent="0.25">
      <c r="A1641" s="10">
        <v>43845</v>
      </c>
      <c r="B1641" s="4" t="s">
        <v>2362</v>
      </c>
      <c r="C1641" s="46" t="s">
        <v>2689</v>
      </c>
      <c r="D1641" s="50" t="s">
        <v>413</v>
      </c>
      <c r="E1641" s="26">
        <v>5020830</v>
      </c>
      <c r="F1641" s="4" t="s">
        <v>414</v>
      </c>
      <c r="G1641" s="43">
        <v>600</v>
      </c>
      <c r="H1641" s="44">
        <v>660</v>
      </c>
      <c r="I1641" s="4" t="s">
        <v>641</v>
      </c>
      <c r="J1641" s="4" t="s">
        <v>642</v>
      </c>
      <c r="K1641" s="4" t="s">
        <v>2448</v>
      </c>
      <c r="L1641" s="48" t="str">
        <f t="shared" si="50"/>
        <v>OC3351</v>
      </c>
      <c r="M1641" s="47" t="str">
        <f t="shared" si="51"/>
        <v>PROGRAMAS DE SALUD</v>
      </c>
    </row>
    <row r="1642" spans="1:13" x14ac:dyDescent="0.25">
      <c r="A1642" s="38">
        <v>43845</v>
      </c>
      <c r="B1642" s="39" t="s">
        <v>2363</v>
      </c>
      <c r="C1642" s="45" t="s">
        <v>3948</v>
      </c>
      <c r="D1642" s="49" t="s">
        <v>413</v>
      </c>
      <c r="E1642" s="40">
        <v>5020830</v>
      </c>
      <c r="F1642" s="39" t="s">
        <v>414</v>
      </c>
      <c r="G1642" s="41">
        <v>136</v>
      </c>
      <c r="H1642" s="42">
        <v>324</v>
      </c>
      <c r="I1642" s="39" t="s">
        <v>941</v>
      </c>
      <c r="J1642" s="39" t="s">
        <v>942</v>
      </c>
      <c r="K1642" s="39" t="s">
        <v>2448</v>
      </c>
      <c r="L1642" s="47" t="str">
        <f t="shared" si="50"/>
        <v>OC3479</v>
      </c>
      <c r="M1642" s="47" t="str">
        <f t="shared" si="51"/>
        <v>PROGRAMAS DE SALUD</v>
      </c>
    </row>
    <row r="1643" spans="1:13" x14ac:dyDescent="0.25">
      <c r="A1643" s="10">
        <v>43845</v>
      </c>
      <c r="B1643" s="4" t="s">
        <v>2364</v>
      </c>
      <c r="C1643" s="46" t="s">
        <v>3949</v>
      </c>
      <c r="D1643" s="50" t="s">
        <v>413</v>
      </c>
      <c r="E1643" s="26">
        <v>5020830</v>
      </c>
      <c r="F1643" s="4" t="s">
        <v>414</v>
      </c>
      <c r="G1643" s="43">
        <v>1283</v>
      </c>
      <c r="H1643" s="44">
        <v>916</v>
      </c>
      <c r="I1643" s="4" t="s">
        <v>941</v>
      </c>
      <c r="J1643" s="4" t="s">
        <v>942</v>
      </c>
      <c r="K1643" s="4" t="s">
        <v>256</v>
      </c>
      <c r="L1643" s="48" t="str">
        <f t="shared" si="50"/>
        <v>OC3136</v>
      </c>
      <c r="M1643" s="47" t="str">
        <f t="shared" si="51"/>
        <v>PROGRAMAS DE SALUD</v>
      </c>
    </row>
    <row r="1644" spans="1:13" x14ac:dyDescent="0.25">
      <c r="A1644" s="38">
        <v>43845</v>
      </c>
      <c r="B1644" s="39" t="s">
        <v>2365</v>
      </c>
      <c r="C1644" s="45" t="s">
        <v>3950</v>
      </c>
      <c r="D1644" s="49" t="s">
        <v>552</v>
      </c>
      <c r="E1644" s="40">
        <v>5006897</v>
      </c>
      <c r="F1644" s="39" t="s">
        <v>242</v>
      </c>
      <c r="G1644" s="41">
        <v>733</v>
      </c>
      <c r="H1644" s="42">
        <v>668</v>
      </c>
      <c r="I1644" s="39" t="s">
        <v>553</v>
      </c>
      <c r="J1644" s="39" t="s">
        <v>554</v>
      </c>
      <c r="K1644" s="39" t="s">
        <v>2448</v>
      </c>
      <c r="L1644" s="47" t="str">
        <f t="shared" si="50"/>
        <v>OC9378</v>
      </c>
      <c r="M1644" s="47" t="str">
        <f t="shared" si="51"/>
        <v>HOSPITALES GENERALES</v>
      </c>
    </row>
    <row r="1645" spans="1:13" x14ac:dyDescent="0.25">
      <c r="A1645" s="10">
        <v>43845</v>
      </c>
      <c r="B1645" s="4" t="s">
        <v>2366</v>
      </c>
      <c r="C1645" s="46" t="s">
        <v>3951</v>
      </c>
      <c r="D1645" s="50" t="s">
        <v>552</v>
      </c>
      <c r="E1645" s="26">
        <v>5022447</v>
      </c>
      <c r="F1645" s="4" t="s">
        <v>285</v>
      </c>
      <c r="G1645" s="43">
        <v>19200</v>
      </c>
      <c r="H1645" s="44">
        <v>1358</v>
      </c>
      <c r="I1645" s="4" t="s">
        <v>553</v>
      </c>
      <c r="J1645" s="4" t="s">
        <v>554</v>
      </c>
      <c r="K1645" s="4" t="s">
        <v>2448</v>
      </c>
      <c r="L1645" s="48" t="str">
        <f t="shared" si="50"/>
        <v>OC7934</v>
      </c>
      <c r="M1645" s="47" t="str">
        <f t="shared" si="51"/>
        <v>HOSPITALES GENERALES</v>
      </c>
    </row>
    <row r="1646" spans="1:13" x14ac:dyDescent="0.25">
      <c r="A1646" s="38">
        <v>43845</v>
      </c>
      <c r="B1646" s="39" t="s">
        <v>2367</v>
      </c>
      <c r="C1646" s="45" t="s">
        <v>3866</v>
      </c>
      <c r="D1646" s="49" t="s">
        <v>552</v>
      </c>
      <c r="E1646" s="40">
        <v>5022396</v>
      </c>
      <c r="F1646" s="39" t="s">
        <v>2368</v>
      </c>
      <c r="G1646" s="41">
        <v>320</v>
      </c>
      <c r="H1646" s="42">
        <v>976</v>
      </c>
      <c r="I1646" s="39" t="s">
        <v>553</v>
      </c>
      <c r="J1646" s="39" t="s">
        <v>554</v>
      </c>
      <c r="K1646" s="39" t="s">
        <v>2448</v>
      </c>
      <c r="L1646" s="47" t="str">
        <f t="shared" si="50"/>
        <v>OC2464</v>
      </c>
      <c r="M1646" s="47" t="str">
        <f t="shared" si="51"/>
        <v>HOSPITALES GENERALES</v>
      </c>
    </row>
    <row r="1647" spans="1:13" x14ac:dyDescent="0.25">
      <c r="A1647" s="10">
        <v>43845</v>
      </c>
      <c r="B1647" s="4" t="s">
        <v>2369</v>
      </c>
      <c r="C1647" s="46" t="s">
        <v>3952</v>
      </c>
      <c r="D1647" s="50" t="s">
        <v>552</v>
      </c>
      <c r="E1647" s="26">
        <v>5006897</v>
      </c>
      <c r="F1647" s="4" t="s">
        <v>242</v>
      </c>
      <c r="G1647" s="43">
        <v>1664</v>
      </c>
      <c r="H1647" s="44">
        <v>799</v>
      </c>
      <c r="I1647" s="4" t="s">
        <v>553</v>
      </c>
      <c r="J1647" s="4" t="s">
        <v>554</v>
      </c>
      <c r="K1647" s="4" t="s">
        <v>2448</v>
      </c>
      <c r="L1647" s="48" t="str">
        <f t="shared" si="50"/>
        <v>OC6710</v>
      </c>
      <c r="M1647" s="47" t="str">
        <f t="shared" si="51"/>
        <v>HOSPITALES GENERALES</v>
      </c>
    </row>
    <row r="1648" spans="1:13" x14ac:dyDescent="0.25">
      <c r="A1648" s="38">
        <v>43845</v>
      </c>
      <c r="B1648" s="39" t="s">
        <v>2370</v>
      </c>
      <c r="C1648" s="45" t="s">
        <v>3953</v>
      </c>
      <c r="D1648" s="49" t="s">
        <v>552</v>
      </c>
      <c r="E1648" s="40">
        <v>5006897</v>
      </c>
      <c r="F1648" s="39" t="s">
        <v>242</v>
      </c>
      <c r="G1648" s="41">
        <v>547</v>
      </c>
      <c r="H1648" s="42">
        <v>1350</v>
      </c>
      <c r="I1648" s="39" t="s">
        <v>553</v>
      </c>
      <c r="J1648" s="39" t="s">
        <v>554</v>
      </c>
      <c r="K1648" s="39" t="s">
        <v>2448</v>
      </c>
      <c r="L1648" s="47" t="str">
        <f t="shared" si="50"/>
        <v>OC8963</v>
      </c>
      <c r="M1648" s="47" t="str">
        <f t="shared" si="51"/>
        <v>HOSPITALES GENERALES</v>
      </c>
    </row>
    <row r="1649" spans="1:13" x14ac:dyDescent="0.25">
      <c r="A1649" s="10">
        <v>43845</v>
      </c>
      <c r="B1649" s="4" t="s">
        <v>2371</v>
      </c>
      <c r="C1649" s="46" t="s">
        <v>3954</v>
      </c>
      <c r="D1649" s="50" t="s">
        <v>552</v>
      </c>
      <c r="E1649" s="26">
        <v>5018658</v>
      </c>
      <c r="F1649" s="4" t="s">
        <v>557</v>
      </c>
      <c r="G1649" s="43">
        <v>37920</v>
      </c>
      <c r="H1649" s="44">
        <v>1202</v>
      </c>
      <c r="I1649" s="4" t="s">
        <v>553</v>
      </c>
      <c r="J1649" s="4" t="s">
        <v>554</v>
      </c>
      <c r="K1649" s="4" t="s">
        <v>2448</v>
      </c>
      <c r="L1649" s="48" t="str">
        <f t="shared" si="50"/>
        <v>OC3494</v>
      </c>
      <c r="M1649" s="47" t="str">
        <f t="shared" si="51"/>
        <v>HOSPITALES GENERALES</v>
      </c>
    </row>
    <row r="1650" spans="1:13" x14ac:dyDescent="0.25">
      <c r="A1650" s="38">
        <v>43845</v>
      </c>
      <c r="B1650" s="39" t="s">
        <v>2372</v>
      </c>
      <c r="C1650" s="45" t="s">
        <v>3955</v>
      </c>
      <c r="D1650" s="49" t="s">
        <v>552</v>
      </c>
      <c r="E1650" s="40">
        <v>5018688</v>
      </c>
      <c r="F1650" s="39" t="s">
        <v>246</v>
      </c>
      <c r="G1650" s="41">
        <v>48000</v>
      </c>
      <c r="H1650" s="42">
        <v>388</v>
      </c>
      <c r="I1650" s="39" t="s">
        <v>553</v>
      </c>
      <c r="J1650" s="39" t="s">
        <v>554</v>
      </c>
      <c r="K1650" s="39" t="s">
        <v>256</v>
      </c>
      <c r="L1650" s="47" t="str">
        <f t="shared" si="50"/>
        <v>OC7352</v>
      </c>
      <c r="M1650" s="47" t="str">
        <f t="shared" si="51"/>
        <v>HOSPITALES GENERALES</v>
      </c>
    </row>
    <row r="1651" spans="1:13" x14ac:dyDescent="0.25">
      <c r="A1651" s="10">
        <v>43845</v>
      </c>
      <c r="B1651" s="4" t="s">
        <v>2373</v>
      </c>
      <c r="C1651" s="46" t="s">
        <v>3956</v>
      </c>
      <c r="D1651" s="50" t="s">
        <v>552</v>
      </c>
      <c r="E1651" s="26">
        <v>5006897</v>
      </c>
      <c r="F1651" s="4" t="s">
        <v>242</v>
      </c>
      <c r="G1651" s="43">
        <v>3328</v>
      </c>
      <c r="H1651" s="44">
        <v>73</v>
      </c>
      <c r="I1651" s="4" t="s">
        <v>553</v>
      </c>
      <c r="J1651" s="4" t="s">
        <v>554</v>
      </c>
      <c r="K1651" s="4" t="s">
        <v>256</v>
      </c>
      <c r="L1651" s="48" t="str">
        <f t="shared" si="50"/>
        <v>OC7483</v>
      </c>
      <c r="M1651" s="47" t="str">
        <f t="shared" si="51"/>
        <v>HOSPITALES GENERALES</v>
      </c>
    </row>
    <row r="1652" spans="1:13" x14ac:dyDescent="0.25">
      <c r="A1652" s="38">
        <v>43845</v>
      </c>
      <c r="B1652" s="39" t="s">
        <v>2374</v>
      </c>
      <c r="C1652" s="45" t="s">
        <v>3675</v>
      </c>
      <c r="D1652" s="49" t="s">
        <v>552</v>
      </c>
      <c r="E1652" s="40">
        <v>5006897</v>
      </c>
      <c r="F1652" s="39" t="s">
        <v>242</v>
      </c>
      <c r="G1652" s="41">
        <v>1664</v>
      </c>
      <c r="H1652" s="42">
        <v>189</v>
      </c>
      <c r="I1652" s="39" t="s">
        <v>553</v>
      </c>
      <c r="J1652" s="39" t="s">
        <v>554</v>
      </c>
      <c r="K1652" s="39" t="s">
        <v>2447</v>
      </c>
      <c r="L1652" s="47" t="str">
        <f t="shared" si="50"/>
        <v>OC2806</v>
      </c>
      <c r="M1652" s="47" t="str">
        <f t="shared" si="51"/>
        <v>HOSPITALES GENERALES</v>
      </c>
    </row>
    <row r="1653" spans="1:13" x14ac:dyDescent="0.25">
      <c r="A1653" s="10">
        <v>43845</v>
      </c>
      <c r="B1653" s="4" t="s">
        <v>2375</v>
      </c>
      <c r="C1653" s="46" t="s">
        <v>3957</v>
      </c>
      <c r="D1653" s="50" t="s">
        <v>552</v>
      </c>
      <c r="E1653" s="26">
        <v>5032624</v>
      </c>
      <c r="F1653" s="4" t="s">
        <v>1396</v>
      </c>
      <c r="G1653" s="43">
        <v>2400</v>
      </c>
      <c r="H1653" s="44">
        <v>277</v>
      </c>
      <c r="I1653" s="4" t="s">
        <v>553</v>
      </c>
      <c r="J1653" s="4" t="s">
        <v>554</v>
      </c>
      <c r="K1653" s="4" t="s">
        <v>2448</v>
      </c>
      <c r="L1653" s="48" t="str">
        <f t="shared" si="50"/>
        <v>OC8674</v>
      </c>
      <c r="M1653" s="47" t="str">
        <f t="shared" si="51"/>
        <v>HOSPITALES GENERALES</v>
      </c>
    </row>
    <row r="1654" spans="1:13" x14ac:dyDescent="0.25">
      <c r="A1654" s="38">
        <v>43845</v>
      </c>
      <c r="B1654" s="39" t="s">
        <v>2376</v>
      </c>
      <c r="C1654" s="45" t="s">
        <v>3958</v>
      </c>
      <c r="D1654" s="49" t="s">
        <v>552</v>
      </c>
      <c r="E1654" s="40">
        <v>5006897</v>
      </c>
      <c r="F1654" s="39" t="s">
        <v>242</v>
      </c>
      <c r="G1654" s="41">
        <v>1664</v>
      </c>
      <c r="H1654" s="42">
        <v>1126</v>
      </c>
      <c r="I1654" s="39" t="s">
        <v>553</v>
      </c>
      <c r="J1654" s="39" t="s">
        <v>554</v>
      </c>
      <c r="K1654" s="39" t="s">
        <v>2448</v>
      </c>
      <c r="L1654" s="47" t="str">
        <f t="shared" si="50"/>
        <v>OC148</v>
      </c>
      <c r="M1654" s="47" t="str">
        <f t="shared" si="51"/>
        <v>HOSPITALES GENERALES</v>
      </c>
    </row>
    <row r="1655" spans="1:13" x14ac:dyDescent="0.25">
      <c r="A1655" s="10">
        <v>43845</v>
      </c>
      <c r="B1655" s="4" t="s">
        <v>2377</v>
      </c>
      <c r="C1655" s="46" t="s">
        <v>3959</v>
      </c>
      <c r="D1655" s="50" t="s">
        <v>552</v>
      </c>
      <c r="E1655" s="26">
        <v>5004920</v>
      </c>
      <c r="F1655" s="4" t="s">
        <v>320</v>
      </c>
      <c r="G1655" s="43">
        <v>410</v>
      </c>
      <c r="H1655" s="44">
        <v>104</v>
      </c>
      <c r="I1655" s="4" t="s">
        <v>553</v>
      </c>
      <c r="J1655" s="4" t="s">
        <v>554</v>
      </c>
      <c r="K1655" s="4" t="s">
        <v>2447</v>
      </c>
      <c r="L1655" s="48" t="str">
        <f t="shared" si="50"/>
        <v>OC4781</v>
      </c>
      <c r="M1655" s="47" t="str">
        <f t="shared" si="51"/>
        <v>HOSPITALES GENERALES</v>
      </c>
    </row>
    <row r="1656" spans="1:13" x14ac:dyDescent="0.25">
      <c r="A1656" s="38">
        <v>43845</v>
      </c>
      <c r="B1656" s="39" t="s">
        <v>2378</v>
      </c>
      <c r="C1656" s="45" t="s">
        <v>3960</v>
      </c>
      <c r="D1656" s="49" t="s">
        <v>552</v>
      </c>
      <c r="E1656" s="40">
        <v>5022460</v>
      </c>
      <c r="F1656" s="39" t="s">
        <v>244</v>
      </c>
      <c r="G1656" s="41">
        <v>16000</v>
      </c>
      <c r="H1656" s="42">
        <v>1078</v>
      </c>
      <c r="I1656" s="39" t="s">
        <v>553</v>
      </c>
      <c r="J1656" s="39" t="s">
        <v>554</v>
      </c>
      <c r="K1656" s="39" t="s">
        <v>2448</v>
      </c>
      <c r="L1656" s="47" t="str">
        <f t="shared" si="50"/>
        <v>OC5351</v>
      </c>
      <c r="M1656" s="47" t="str">
        <f t="shared" si="51"/>
        <v>HOSPITALES GENERALES</v>
      </c>
    </row>
    <row r="1657" spans="1:13" x14ac:dyDescent="0.25">
      <c r="A1657" s="10">
        <v>43845</v>
      </c>
      <c r="B1657" s="4" t="s">
        <v>2379</v>
      </c>
      <c r="C1657" s="46" t="s">
        <v>3961</v>
      </c>
      <c r="D1657" s="50" t="s">
        <v>1398</v>
      </c>
      <c r="E1657" s="26">
        <v>5006106</v>
      </c>
      <c r="F1657" s="4" t="s">
        <v>2198</v>
      </c>
      <c r="G1657" s="43">
        <v>4720</v>
      </c>
      <c r="H1657" s="44">
        <v>319</v>
      </c>
      <c r="I1657" s="4" t="s">
        <v>1399</v>
      </c>
      <c r="J1657" s="4" t="s">
        <v>1400</v>
      </c>
      <c r="K1657" s="4" t="s">
        <v>2447</v>
      </c>
      <c r="L1657" s="48" t="str">
        <f t="shared" si="50"/>
        <v>OC1300</v>
      </c>
      <c r="M1657" s="47" t="str">
        <f t="shared" si="51"/>
        <v>HOSPITALES GENERALES</v>
      </c>
    </row>
    <row r="1658" spans="1:13" x14ac:dyDescent="0.25">
      <c r="A1658" s="38">
        <v>43845</v>
      </c>
      <c r="B1658" s="39" t="s">
        <v>2380</v>
      </c>
      <c r="C1658" s="45" t="s">
        <v>3962</v>
      </c>
      <c r="D1658" s="49" t="s">
        <v>1398</v>
      </c>
      <c r="E1658" s="40">
        <v>5006106</v>
      </c>
      <c r="F1658" s="39" t="s">
        <v>2198</v>
      </c>
      <c r="G1658" s="41">
        <v>10960</v>
      </c>
      <c r="H1658" s="42">
        <v>51</v>
      </c>
      <c r="I1658" s="39" t="s">
        <v>1399</v>
      </c>
      <c r="J1658" s="39" t="s">
        <v>1400</v>
      </c>
      <c r="K1658" s="39" t="s">
        <v>2447</v>
      </c>
      <c r="L1658" s="47" t="str">
        <f t="shared" si="50"/>
        <v>OC4385</v>
      </c>
      <c r="M1658" s="47" t="str">
        <f t="shared" si="51"/>
        <v>HOSPITALES GENERALES</v>
      </c>
    </row>
    <row r="1659" spans="1:13" x14ac:dyDescent="0.25">
      <c r="A1659" s="10">
        <v>43845</v>
      </c>
      <c r="B1659" s="4" t="s">
        <v>2381</v>
      </c>
      <c r="C1659" s="46" t="s">
        <v>3963</v>
      </c>
      <c r="D1659" s="50" t="s">
        <v>1310</v>
      </c>
      <c r="E1659" s="26">
        <v>5018658</v>
      </c>
      <c r="F1659" s="4" t="s">
        <v>557</v>
      </c>
      <c r="G1659" s="43">
        <v>960</v>
      </c>
      <c r="H1659" s="44">
        <v>1242</v>
      </c>
      <c r="I1659" s="4" t="s">
        <v>948</v>
      </c>
      <c r="J1659" s="4" t="s">
        <v>949</v>
      </c>
      <c r="K1659" s="4" t="s">
        <v>2448</v>
      </c>
      <c r="L1659" s="48" t="str">
        <f t="shared" si="50"/>
        <v>OC4639</v>
      </c>
      <c r="M1659" s="47" t="str">
        <f t="shared" si="51"/>
        <v>HOSPITALES GENERALES</v>
      </c>
    </row>
    <row r="1660" spans="1:13" x14ac:dyDescent="0.25">
      <c r="A1660" s="38">
        <v>43845</v>
      </c>
      <c r="B1660" s="39" t="s">
        <v>2382</v>
      </c>
      <c r="C1660" s="45" t="s">
        <v>3964</v>
      </c>
      <c r="D1660" s="49" t="s">
        <v>552</v>
      </c>
      <c r="E1660" s="40">
        <v>9015279</v>
      </c>
      <c r="F1660" s="39" t="s">
        <v>2383</v>
      </c>
      <c r="G1660" s="41">
        <v>3520</v>
      </c>
      <c r="H1660" s="42">
        <v>34</v>
      </c>
      <c r="I1660" s="39" t="s">
        <v>553</v>
      </c>
      <c r="J1660" s="39" t="s">
        <v>554</v>
      </c>
      <c r="K1660" s="39" t="s">
        <v>2447</v>
      </c>
      <c r="L1660" s="47" t="str">
        <f t="shared" si="50"/>
        <v>OC5530</v>
      </c>
      <c r="M1660" s="47" t="str">
        <f t="shared" si="51"/>
        <v>HOSPITALES GENERALES</v>
      </c>
    </row>
    <row r="1661" spans="1:13" x14ac:dyDescent="0.25">
      <c r="A1661" s="10">
        <v>43845</v>
      </c>
      <c r="B1661" s="4" t="s">
        <v>2384</v>
      </c>
      <c r="C1661" s="46" t="s">
        <v>3965</v>
      </c>
      <c r="D1661" s="50" t="s">
        <v>552</v>
      </c>
      <c r="E1661" s="26">
        <v>5022355</v>
      </c>
      <c r="F1661" s="4" t="s">
        <v>2385</v>
      </c>
      <c r="G1661" s="43">
        <v>3200</v>
      </c>
      <c r="H1661" s="44">
        <v>1223</v>
      </c>
      <c r="I1661" s="4" t="s">
        <v>553</v>
      </c>
      <c r="J1661" s="4" t="s">
        <v>554</v>
      </c>
      <c r="K1661" s="4" t="s">
        <v>2448</v>
      </c>
      <c r="L1661" s="48" t="str">
        <f t="shared" si="50"/>
        <v>OC8675</v>
      </c>
      <c r="M1661" s="47" t="str">
        <f t="shared" si="51"/>
        <v>HOSPITALES GENERALES</v>
      </c>
    </row>
    <row r="1662" spans="1:13" x14ac:dyDescent="0.25">
      <c r="A1662" s="38">
        <v>43845</v>
      </c>
      <c r="B1662" s="39" t="s">
        <v>2386</v>
      </c>
      <c r="C1662" s="45" t="s">
        <v>3966</v>
      </c>
      <c r="D1662" s="49" t="s">
        <v>552</v>
      </c>
      <c r="E1662" s="40">
        <v>5033830</v>
      </c>
      <c r="F1662" s="39" t="s">
        <v>2387</v>
      </c>
      <c r="G1662" s="41">
        <v>3200</v>
      </c>
      <c r="H1662" s="42">
        <v>1453</v>
      </c>
      <c r="I1662" s="39" t="s">
        <v>553</v>
      </c>
      <c r="J1662" s="39" t="s">
        <v>554</v>
      </c>
      <c r="K1662" s="39" t="s">
        <v>2448</v>
      </c>
      <c r="L1662" s="47" t="str">
        <f t="shared" si="50"/>
        <v>OC6284</v>
      </c>
      <c r="M1662" s="47" t="str">
        <f t="shared" si="51"/>
        <v>HOSPITALES GENERALES</v>
      </c>
    </row>
    <row r="1663" spans="1:13" x14ac:dyDescent="0.25">
      <c r="A1663" s="10">
        <v>43845</v>
      </c>
      <c r="B1663" s="4" t="s">
        <v>2388</v>
      </c>
      <c r="C1663" s="46" t="s">
        <v>3967</v>
      </c>
      <c r="D1663" s="50" t="s">
        <v>552</v>
      </c>
      <c r="E1663" s="26">
        <v>9015280</v>
      </c>
      <c r="F1663" s="4" t="s">
        <v>2389</v>
      </c>
      <c r="G1663" s="43">
        <v>480</v>
      </c>
      <c r="H1663" s="44">
        <v>527</v>
      </c>
      <c r="I1663" s="4" t="s">
        <v>553</v>
      </c>
      <c r="J1663" s="4" t="s">
        <v>554</v>
      </c>
      <c r="K1663" s="4" t="s">
        <v>2448</v>
      </c>
      <c r="L1663" s="48" t="str">
        <f t="shared" si="50"/>
        <v>OC5907</v>
      </c>
      <c r="M1663" s="47" t="str">
        <f t="shared" si="51"/>
        <v>HOSPITALES GENERALES</v>
      </c>
    </row>
    <row r="1664" spans="1:13" x14ac:dyDescent="0.25">
      <c r="A1664" s="38">
        <v>43845</v>
      </c>
      <c r="B1664" s="39" t="s">
        <v>2390</v>
      </c>
      <c r="C1664" s="45" t="s">
        <v>3968</v>
      </c>
      <c r="D1664" s="49" t="s">
        <v>552</v>
      </c>
      <c r="E1664" s="40">
        <v>5047266</v>
      </c>
      <c r="F1664" s="39" t="s">
        <v>2391</v>
      </c>
      <c r="G1664" s="41">
        <v>3200</v>
      </c>
      <c r="H1664" s="42">
        <v>130</v>
      </c>
      <c r="I1664" s="39" t="s">
        <v>553</v>
      </c>
      <c r="J1664" s="39" t="s">
        <v>554</v>
      </c>
      <c r="K1664" s="39" t="s">
        <v>2448</v>
      </c>
      <c r="L1664" s="47" t="str">
        <f t="shared" si="50"/>
        <v>OC4995</v>
      </c>
      <c r="M1664" s="47" t="str">
        <f t="shared" si="51"/>
        <v>HOSPITALES GENERALES</v>
      </c>
    </row>
    <row r="1665" spans="1:13" x14ac:dyDescent="0.25">
      <c r="A1665" s="10">
        <v>43845</v>
      </c>
      <c r="B1665" s="4" t="s">
        <v>2392</v>
      </c>
      <c r="C1665" s="46" t="s">
        <v>3969</v>
      </c>
      <c r="D1665" s="50" t="s">
        <v>552</v>
      </c>
      <c r="E1665" s="26">
        <v>5047238</v>
      </c>
      <c r="F1665" s="4" t="s">
        <v>2393</v>
      </c>
      <c r="G1665" s="43">
        <v>2400</v>
      </c>
      <c r="H1665" s="44">
        <v>19</v>
      </c>
      <c r="I1665" s="4" t="s">
        <v>553</v>
      </c>
      <c r="J1665" s="4" t="s">
        <v>554</v>
      </c>
      <c r="K1665" s="4" t="s">
        <v>256</v>
      </c>
      <c r="L1665" s="48" t="str">
        <f t="shared" si="50"/>
        <v>OC2605</v>
      </c>
      <c r="M1665" s="47" t="str">
        <f t="shared" si="51"/>
        <v>HOSPITALES GENERALES</v>
      </c>
    </row>
    <row r="1666" spans="1:13" x14ac:dyDescent="0.25">
      <c r="A1666" s="38">
        <v>43845</v>
      </c>
      <c r="B1666" s="39" t="s">
        <v>2394</v>
      </c>
      <c r="C1666" s="45" t="s">
        <v>3970</v>
      </c>
      <c r="D1666" s="49" t="s">
        <v>413</v>
      </c>
      <c r="E1666" s="40">
        <v>5020830</v>
      </c>
      <c r="F1666" s="39" t="s">
        <v>414</v>
      </c>
      <c r="G1666" s="41">
        <v>704</v>
      </c>
      <c r="H1666" s="42">
        <v>137</v>
      </c>
      <c r="I1666" s="39" t="s">
        <v>351</v>
      </c>
      <c r="J1666" s="39" t="s">
        <v>352</v>
      </c>
      <c r="K1666" s="39" t="s">
        <v>256</v>
      </c>
      <c r="L1666" s="47" t="str">
        <f t="shared" si="50"/>
        <v>OC3728</v>
      </c>
      <c r="M1666" s="47" t="str">
        <f t="shared" si="51"/>
        <v>PROGRAMAS DE SALUD</v>
      </c>
    </row>
    <row r="1667" spans="1:13" x14ac:dyDescent="0.25">
      <c r="A1667" s="10">
        <v>43845</v>
      </c>
      <c r="B1667" s="4" t="s">
        <v>2395</v>
      </c>
      <c r="C1667" s="46" t="s">
        <v>3971</v>
      </c>
      <c r="D1667" s="50" t="s">
        <v>2396</v>
      </c>
      <c r="E1667" s="26">
        <v>5004705</v>
      </c>
      <c r="F1667" s="4" t="s">
        <v>1038</v>
      </c>
      <c r="G1667" s="43">
        <v>16</v>
      </c>
      <c r="H1667" s="44">
        <v>497</v>
      </c>
      <c r="I1667" s="4" t="s">
        <v>2397</v>
      </c>
      <c r="J1667" s="4" t="s">
        <v>2398</v>
      </c>
      <c r="K1667" s="4" t="s">
        <v>2448</v>
      </c>
      <c r="L1667" s="48" t="str">
        <f t="shared" si="50"/>
        <v>OC6521</v>
      </c>
      <c r="M1667" s="47" t="str">
        <f t="shared" si="51"/>
        <v>HOSPITALES GENERALES</v>
      </c>
    </row>
    <row r="1668" spans="1:13" x14ac:dyDescent="0.25">
      <c r="A1668" s="38">
        <v>43845</v>
      </c>
      <c r="B1668" s="39" t="s">
        <v>2399</v>
      </c>
      <c r="C1668" s="45" t="s">
        <v>3972</v>
      </c>
      <c r="D1668" s="49" t="s">
        <v>2396</v>
      </c>
      <c r="E1668" s="40">
        <v>5041834</v>
      </c>
      <c r="F1668" s="39" t="s">
        <v>2400</v>
      </c>
      <c r="G1668" s="41">
        <v>8</v>
      </c>
      <c r="H1668" s="42">
        <v>1022</v>
      </c>
      <c r="I1668" s="39" t="s">
        <v>2397</v>
      </c>
      <c r="J1668" s="39" t="s">
        <v>2398</v>
      </c>
      <c r="K1668" s="39" t="s">
        <v>2448</v>
      </c>
      <c r="L1668" s="47" t="str">
        <f t="shared" si="50"/>
        <v>OC2748</v>
      </c>
      <c r="M1668" s="47" t="str">
        <f t="shared" si="51"/>
        <v>HOSPITALES GENERALES</v>
      </c>
    </row>
    <row r="1669" spans="1:13" x14ac:dyDescent="0.25">
      <c r="A1669" s="10">
        <v>43845</v>
      </c>
      <c r="B1669" s="4" t="s">
        <v>2401</v>
      </c>
      <c r="C1669" s="46" t="s">
        <v>3973</v>
      </c>
      <c r="D1669" s="50" t="s">
        <v>1073</v>
      </c>
      <c r="E1669" s="26">
        <v>5002971</v>
      </c>
      <c r="F1669" s="4" t="s">
        <v>1333</v>
      </c>
      <c r="G1669" s="43">
        <v>32016</v>
      </c>
      <c r="H1669" s="44">
        <v>371</v>
      </c>
      <c r="I1669" s="4" t="s">
        <v>1074</v>
      </c>
      <c r="J1669" s="4" t="s">
        <v>1075</v>
      </c>
      <c r="K1669" s="4" t="s">
        <v>256</v>
      </c>
      <c r="L1669" s="48" t="str">
        <f t="shared" si="50"/>
        <v>OC9685</v>
      </c>
      <c r="M1669" s="47" t="str">
        <f t="shared" si="51"/>
        <v>HOSPITALES GENERALES</v>
      </c>
    </row>
    <row r="1670" spans="1:13" x14ac:dyDescent="0.25">
      <c r="A1670" s="38">
        <v>43845</v>
      </c>
      <c r="B1670" s="39" t="s">
        <v>2402</v>
      </c>
      <c r="C1670" s="45" t="s">
        <v>3974</v>
      </c>
      <c r="D1670" s="49" t="s">
        <v>1073</v>
      </c>
      <c r="E1670" s="40">
        <v>9006844</v>
      </c>
      <c r="F1670" s="39" t="s">
        <v>2403</v>
      </c>
      <c r="G1670" s="41">
        <v>32</v>
      </c>
      <c r="H1670" s="42">
        <v>502</v>
      </c>
      <c r="I1670" s="39" t="s">
        <v>1074</v>
      </c>
      <c r="J1670" s="39" t="s">
        <v>1075</v>
      </c>
      <c r="K1670" s="39" t="s">
        <v>256</v>
      </c>
      <c r="L1670" s="47" t="str">
        <f t="shared" si="50"/>
        <v>OC1689</v>
      </c>
      <c r="M1670" s="47" t="str">
        <f t="shared" si="51"/>
        <v>HOSPITALES GENERALES</v>
      </c>
    </row>
    <row r="1671" spans="1:13" x14ac:dyDescent="0.25">
      <c r="A1671" s="10">
        <v>43845</v>
      </c>
      <c r="B1671" s="4" t="s">
        <v>2404</v>
      </c>
      <c r="C1671" s="46" t="s">
        <v>3975</v>
      </c>
      <c r="D1671" s="50" t="s">
        <v>1073</v>
      </c>
      <c r="E1671" s="26">
        <v>5002577</v>
      </c>
      <c r="F1671" s="4" t="s">
        <v>803</v>
      </c>
      <c r="G1671" s="43">
        <v>7968</v>
      </c>
      <c r="H1671" s="44">
        <v>1499</v>
      </c>
      <c r="I1671" s="4" t="s">
        <v>1074</v>
      </c>
      <c r="J1671" s="4" t="s">
        <v>1075</v>
      </c>
      <c r="K1671" s="4" t="s">
        <v>2448</v>
      </c>
      <c r="L1671" s="48" t="str">
        <f t="shared" si="50"/>
        <v>OC8595</v>
      </c>
      <c r="M1671" s="47" t="str">
        <f t="shared" si="51"/>
        <v>HOSPITALES GENERALES</v>
      </c>
    </row>
    <row r="1672" spans="1:13" x14ac:dyDescent="0.25">
      <c r="A1672" s="38">
        <v>43845</v>
      </c>
      <c r="B1672" s="39" t="s">
        <v>2405</v>
      </c>
      <c r="C1672" s="45" t="s">
        <v>3976</v>
      </c>
      <c r="D1672" s="49" t="s">
        <v>1073</v>
      </c>
      <c r="E1672" s="40">
        <v>5018658</v>
      </c>
      <c r="F1672" s="39" t="s">
        <v>557</v>
      </c>
      <c r="G1672" s="41">
        <v>2720</v>
      </c>
      <c r="H1672" s="42">
        <v>1189</v>
      </c>
      <c r="I1672" s="39" t="s">
        <v>1074</v>
      </c>
      <c r="J1672" s="39" t="s">
        <v>1075</v>
      </c>
      <c r="K1672" s="39" t="s">
        <v>2448</v>
      </c>
      <c r="L1672" s="47" t="str">
        <f t="shared" si="50"/>
        <v>OC6303</v>
      </c>
      <c r="M1672" s="47" t="str">
        <f t="shared" si="51"/>
        <v>HOSPITALES GENERALES</v>
      </c>
    </row>
    <row r="1673" spans="1:13" x14ac:dyDescent="0.25">
      <c r="A1673" s="10">
        <v>43845</v>
      </c>
      <c r="B1673" s="4" t="s">
        <v>2406</v>
      </c>
      <c r="C1673" s="46" t="s">
        <v>3977</v>
      </c>
      <c r="D1673" s="50" t="s">
        <v>537</v>
      </c>
      <c r="E1673" s="26">
        <v>5003229</v>
      </c>
      <c r="F1673" s="4" t="s">
        <v>368</v>
      </c>
      <c r="G1673" s="43">
        <v>16</v>
      </c>
      <c r="H1673" s="44">
        <v>934</v>
      </c>
      <c r="I1673" s="4" t="s">
        <v>538</v>
      </c>
      <c r="J1673" s="4" t="s">
        <v>539</v>
      </c>
      <c r="K1673" s="4" t="s">
        <v>2448</v>
      </c>
      <c r="L1673" s="48" t="str">
        <f t="shared" si="50"/>
        <v>OC466</v>
      </c>
      <c r="M1673" s="47" t="str">
        <f t="shared" si="51"/>
        <v>HOSPITALES GENERALES</v>
      </c>
    </row>
    <row r="1674" spans="1:13" x14ac:dyDescent="0.25">
      <c r="A1674" s="38">
        <v>43845</v>
      </c>
      <c r="B1674" s="39" t="s">
        <v>2407</v>
      </c>
      <c r="C1674" s="45" t="s">
        <v>3978</v>
      </c>
      <c r="D1674" s="49" t="s">
        <v>537</v>
      </c>
      <c r="E1674" s="40">
        <v>5003603</v>
      </c>
      <c r="F1674" s="39" t="s">
        <v>2408</v>
      </c>
      <c r="G1674" s="41">
        <v>16</v>
      </c>
      <c r="H1674" s="42">
        <v>684</v>
      </c>
      <c r="I1674" s="39" t="s">
        <v>538</v>
      </c>
      <c r="J1674" s="39" t="s">
        <v>539</v>
      </c>
      <c r="K1674" s="39" t="s">
        <v>2448</v>
      </c>
      <c r="L1674" s="47" t="str">
        <f t="shared" si="50"/>
        <v>OC7353</v>
      </c>
      <c r="M1674" s="47" t="str">
        <f t="shared" si="51"/>
        <v>HOSPITALES GENERALES</v>
      </c>
    </row>
    <row r="1675" spans="1:13" x14ac:dyDescent="0.25">
      <c r="A1675" s="10">
        <v>43845</v>
      </c>
      <c r="B1675" s="4" t="s">
        <v>2409</v>
      </c>
      <c r="C1675" s="46" t="s">
        <v>3979</v>
      </c>
      <c r="D1675" s="50" t="s">
        <v>537</v>
      </c>
      <c r="E1675" s="26">
        <v>5041910</v>
      </c>
      <c r="F1675" s="4" t="s">
        <v>1053</v>
      </c>
      <c r="G1675" s="43">
        <v>320</v>
      </c>
      <c r="H1675" s="44">
        <v>349</v>
      </c>
      <c r="I1675" s="4" t="s">
        <v>538</v>
      </c>
      <c r="J1675" s="4" t="s">
        <v>539</v>
      </c>
      <c r="K1675" s="4" t="s">
        <v>2448</v>
      </c>
      <c r="L1675" s="48" t="str">
        <f t="shared" ref="L1675:M1708" si="52">LEFT(C1675,FIND("-",C1675,1)-1)</f>
        <v>OC9830</v>
      </c>
      <c r="M1675" s="47" t="str">
        <f t="shared" ref="M1675:M1708" si="53">IF(LEFT(D1675,1)="H","HOSPITALES GENERALES","PROGRAMAS DE SALUD")</f>
        <v>HOSPITALES GENERALES</v>
      </c>
    </row>
    <row r="1676" spans="1:13" x14ac:dyDescent="0.25">
      <c r="A1676" s="38">
        <v>43845</v>
      </c>
      <c r="B1676" s="39" t="s">
        <v>2410</v>
      </c>
      <c r="C1676" s="45" t="s">
        <v>3980</v>
      </c>
      <c r="D1676" s="49" t="s">
        <v>537</v>
      </c>
      <c r="E1676" s="40">
        <v>5002247</v>
      </c>
      <c r="F1676" s="39" t="s">
        <v>1763</v>
      </c>
      <c r="G1676" s="41">
        <v>16</v>
      </c>
      <c r="H1676" s="42">
        <v>590</v>
      </c>
      <c r="I1676" s="39" t="s">
        <v>538</v>
      </c>
      <c r="J1676" s="39" t="s">
        <v>539</v>
      </c>
      <c r="K1676" s="39" t="s">
        <v>2447</v>
      </c>
      <c r="L1676" s="47" t="str">
        <f t="shared" si="52"/>
        <v>OC2943</v>
      </c>
      <c r="M1676" s="47" t="str">
        <f t="shared" si="53"/>
        <v>HOSPITALES GENERALES</v>
      </c>
    </row>
    <row r="1677" spans="1:13" x14ac:dyDescent="0.25">
      <c r="A1677" s="10">
        <v>43846</v>
      </c>
      <c r="B1677" s="4" t="s">
        <v>2411</v>
      </c>
      <c r="C1677" s="46" t="s">
        <v>3100</v>
      </c>
      <c r="D1677" s="50" t="s">
        <v>383</v>
      </c>
      <c r="E1677" s="26">
        <v>5005706</v>
      </c>
      <c r="F1677" s="4" t="s">
        <v>826</v>
      </c>
      <c r="G1677" s="43">
        <v>4800</v>
      </c>
      <c r="H1677" s="44">
        <v>933</v>
      </c>
      <c r="I1677" s="4" t="s">
        <v>385</v>
      </c>
      <c r="J1677" s="4" t="s">
        <v>386</v>
      </c>
      <c r="K1677" s="4" t="s">
        <v>2448</v>
      </c>
      <c r="L1677" s="48" t="str">
        <f t="shared" si="52"/>
        <v>OC8513</v>
      </c>
      <c r="M1677" s="47" t="str">
        <f t="shared" si="53"/>
        <v>HOSPITALES GENERALES</v>
      </c>
    </row>
    <row r="1678" spans="1:13" x14ac:dyDescent="0.25">
      <c r="A1678" s="38">
        <v>43846</v>
      </c>
      <c r="B1678" s="39" t="s">
        <v>2412</v>
      </c>
      <c r="C1678" s="45" t="s">
        <v>3981</v>
      </c>
      <c r="D1678" s="49" t="s">
        <v>383</v>
      </c>
      <c r="E1678" s="40">
        <v>5022461</v>
      </c>
      <c r="F1678" s="39" t="s">
        <v>2413</v>
      </c>
      <c r="G1678" s="41">
        <v>800</v>
      </c>
      <c r="H1678" s="42">
        <v>42</v>
      </c>
      <c r="I1678" s="39" t="s">
        <v>385</v>
      </c>
      <c r="J1678" s="39" t="s">
        <v>386</v>
      </c>
      <c r="K1678" s="39" t="s">
        <v>2448</v>
      </c>
      <c r="L1678" s="47" t="str">
        <f t="shared" si="52"/>
        <v>OC1483</v>
      </c>
      <c r="M1678" s="47" t="str">
        <f t="shared" si="53"/>
        <v>HOSPITALES GENERALES</v>
      </c>
    </row>
    <row r="1679" spans="1:13" x14ac:dyDescent="0.25">
      <c r="A1679" s="10">
        <v>43846</v>
      </c>
      <c r="B1679" s="4" t="s">
        <v>2414</v>
      </c>
      <c r="C1679" s="46" t="s">
        <v>3982</v>
      </c>
      <c r="D1679" s="50" t="s">
        <v>383</v>
      </c>
      <c r="E1679" s="26">
        <v>5018654</v>
      </c>
      <c r="F1679" s="4" t="s">
        <v>486</v>
      </c>
      <c r="G1679" s="43">
        <v>4800</v>
      </c>
      <c r="H1679" s="44">
        <v>373</v>
      </c>
      <c r="I1679" s="4" t="s">
        <v>385</v>
      </c>
      <c r="J1679" s="4" t="s">
        <v>386</v>
      </c>
      <c r="K1679" s="4" t="s">
        <v>2448</v>
      </c>
      <c r="L1679" s="48" t="str">
        <f t="shared" si="52"/>
        <v>OC301</v>
      </c>
      <c r="M1679" s="47" t="str">
        <f t="shared" si="53"/>
        <v>HOSPITALES GENERALES</v>
      </c>
    </row>
    <row r="1680" spans="1:13" x14ac:dyDescent="0.25">
      <c r="A1680" s="38">
        <v>43846</v>
      </c>
      <c r="B1680" s="39" t="s">
        <v>2415</v>
      </c>
      <c r="C1680" s="45" t="s">
        <v>3983</v>
      </c>
      <c r="D1680" s="49" t="s">
        <v>383</v>
      </c>
      <c r="E1680" s="40">
        <v>5005286</v>
      </c>
      <c r="F1680" s="39" t="s">
        <v>2416</v>
      </c>
      <c r="G1680" s="41">
        <v>320</v>
      </c>
      <c r="H1680" s="42">
        <v>568</v>
      </c>
      <c r="I1680" s="39" t="s">
        <v>385</v>
      </c>
      <c r="J1680" s="39" t="s">
        <v>386</v>
      </c>
      <c r="K1680" s="39" t="s">
        <v>2448</v>
      </c>
      <c r="L1680" s="47" t="str">
        <f t="shared" si="52"/>
        <v>OC393</v>
      </c>
      <c r="M1680" s="47" t="str">
        <f t="shared" si="53"/>
        <v>HOSPITALES GENERALES</v>
      </c>
    </row>
    <row r="1681" spans="1:13" x14ac:dyDescent="0.25">
      <c r="A1681" s="10">
        <v>43846</v>
      </c>
      <c r="B1681" s="4" t="s">
        <v>2417</v>
      </c>
      <c r="C1681" s="46" t="s">
        <v>3175</v>
      </c>
      <c r="D1681" s="50" t="s">
        <v>383</v>
      </c>
      <c r="E1681" s="26">
        <v>5018698</v>
      </c>
      <c r="F1681" s="4" t="s">
        <v>805</v>
      </c>
      <c r="G1681" s="43">
        <v>1600</v>
      </c>
      <c r="H1681" s="44">
        <v>44</v>
      </c>
      <c r="I1681" s="4" t="s">
        <v>385</v>
      </c>
      <c r="J1681" s="4" t="s">
        <v>386</v>
      </c>
      <c r="K1681" s="4" t="s">
        <v>2448</v>
      </c>
      <c r="L1681" s="48" t="str">
        <f t="shared" si="52"/>
        <v>OC9341</v>
      </c>
      <c r="M1681" s="47" t="str">
        <f t="shared" si="53"/>
        <v>HOSPITALES GENERALES</v>
      </c>
    </row>
    <row r="1682" spans="1:13" x14ac:dyDescent="0.25">
      <c r="A1682" s="38">
        <v>43846</v>
      </c>
      <c r="B1682" s="39" t="s">
        <v>2418</v>
      </c>
      <c r="C1682" s="45" t="s">
        <v>3984</v>
      </c>
      <c r="D1682" s="49" t="s">
        <v>383</v>
      </c>
      <c r="E1682" s="40">
        <v>5019307</v>
      </c>
      <c r="F1682" s="39" t="s">
        <v>748</v>
      </c>
      <c r="G1682" s="41">
        <v>160</v>
      </c>
      <c r="H1682" s="42">
        <v>19</v>
      </c>
      <c r="I1682" s="39" t="s">
        <v>385</v>
      </c>
      <c r="J1682" s="39" t="s">
        <v>386</v>
      </c>
      <c r="K1682" s="39" t="s">
        <v>2447</v>
      </c>
      <c r="L1682" s="47" t="str">
        <f t="shared" si="52"/>
        <v>OC5363</v>
      </c>
      <c r="M1682" s="47" t="str">
        <f t="shared" si="53"/>
        <v>HOSPITALES GENERALES</v>
      </c>
    </row>
    <row r="1683" spans="1:13" x14ac:dyDescent="0.25">
      <c r="A1683" s="10">
        <v>43846</v>
      </c>
      <c r="B1683" s="4" t="s">
        <v>2419</v>
      </c>
      <c r="C1683" s="46" t="s">
        <v>3985</v>
      </c>
      <c r="D1683" s="50" t="s">
        <v>383</v>
      </c>
      <c r="E1683" s="26">
        <v>6323</v>
      </c>
      <c r="F1683" s="4" t="s">
        <v>350</v>
      </c>
      <c r="G1683" s="43">
        <v>320</v>
      </c>
      <c r="H1683" s="44">
        <v>1381</v>
      </c>
      <c r="I1683" s="4" t="s">
        <v>385</v>
      </c>
      <c r="J1683" s="4" t="s">
        <v>386</v>
      </c>
      <c r="K1683" s="4" t="s">
        <v>2448</v>
      </c>
      <c r="L1683" s="48" t="str">
        <f t="shared" si="52"/>
        <v>OC2632</v>
      </c>
      <c r="M1683" s="47" t="str">
        <f t="shared" si="53"/>
        <v>HOSPITALES GENERALES</v>
      </c>
    </row>
    <row r="1684" spans="1:13" x14ac:dyDescent="0.25">
      <c r="A1684" s="38">
        <v>43846</v>
      </c>
      <c r="B1684" s="39" t="s">
        <v>2420</v>
      </c>
      <c r="C1684" s="45" t="s">
        <v>2458</v>
      </c>
      <c r="D1684" s="49" t="s">
        <v>383</v>
      </c>
      <c r="E1684" s="40">
        <v>5065291</v>
      </c>
      <c r="F1684" s="39" t="s">
        <v>853</v>
      </c>
      <c r="G1684" s="41">
        <v>3200</v>
      </c>
      <c r="H1684" s="42">
        <v>1398</v>
      </c>
      <c r="I1684" s="39" t="s">
        <v>385</v>
      </c>
      <c r="J1684" s="39" t="s">
        <v>386</v>
      </c>
      <c r="K1684" s="39" t="s">
        <v>2448</v>
      </c>
      <c r="L1684" s="47" t="str">
        <f t="shared" si="52"/>
        <v>OC6438</v>
      </c>
      <c r="M1684" s="47" t="str">
        <f t="shared" si="53"/>
        <v>HOSPITALES GENERALES</v>
      </c>
    </row>
    <row r="1685" spans="1:13" x14ac:dyDescent="0.25">
      <c r="A1685" s="10">
        <v>43846</v>
      </c>
      <c r="B1685" s="4" t="s">
        <v>2421</v>
      </c>
      <c r="C1685" s="46" t="s">
        <v>3986</v>
      </c>
      <c r="D1685" s="50" t="s">
        <v>383</v>
      </c>
      <c r="E1685" s="26">
        <v>5003238</v>
      </c>
      <c r="F1685" s="4" t="s">
        <v>283</v>
      </c>
      <c r="G1685" s="43">
        <v>2400</v>
      </c>
      <c r="H1685" s="44">
        <v>1151</v>
      </c>
      <c r="I1685" s="4" t="s">
        <v>385</v>
      </c>
      <c r="J1685" s="4" t="s">
        <v>386</v>
      </c>
      <c r="K1685" s="4" t="s">
        <v>256</v>
      </c>
      <c r="L1685" s="48" t="str">
        <f t="shared" si="52"/>
        <v>OC8149</v>
      </c>
      <c r="M1685" s="47" t="str">
        <f t="shared" si="53"/>
        <v>HOSPITALES GENERALES</v>
      </c>
    </row>
    <row r="1686" spans="1:13" x14ac:dyDescent="0.25">
      <c r="A1686" s="38">
        <v>43846</v>
      </c>
      <c r="B1686" s="39" t="s">
        <v>2422</v>
      </c>
      <c r="C1686" s="45" t="s">
        <v>3987</v>
      </c>
      <c r="D1686" s="49" t="s">
        <v>383</v>
      </c>
      <c r="E1686" s="40">
        <v>5065286</v>
      </c>
      <c r="F1686" s="39" t="s">
        <v>500</v>
      </c>
      <c r="G1686" s="41">
        <v>64</v>
      </c>
      <c r="H1686" s="42">
        <v>643</v>
      </c>
      <c r="I1686" s="39" t="s">
        <v>385</v>
      </c>
      <c r="J1686" s="39" t="s">
        <v>386</v>
      </c>
      <c r="K1686" s="39" t="s">
        <v>256</v>
      </c>
      <c r="L1686" s="47" t="str">
        <f t="shared" si="52"/>
        <v>OC2966</v>
      </c>
      <c r="M1686" s="47" t="str">
        <f t="shared" si="53"/>
        <v>HOSPITALES GENERALES</v>
      </c>
    </row>
    <row r="1687" spans="1:13" x14ac:dyDescent="0.25">
      <c r="A1687" s="10">
        <v>43846</v>
      </c>
      <c r="B1687" s="4" t="s">
        <v>2423</v>
      </c>
      <c r="C1687" s="46" t="s">
        <v>3988</v>
      </c>
      <c r="D1687" s="50" t="s">
        <v>383</v>
      </c>
      <c r="E1687" s="26">
        <v>5022871</v>
      </c>
      <c r="F1687" s="4" t="s">
        <v>2424</v>
      </c>
      <c r="G1687" s="43">
        <v>1600</v>
      </c>
      <c r="H1687" s="44">
        <v>591</v>
      </c>
      <c r="I1687" s="4" t="s">
        <v>385</v>
      </c>
      <c r="J1687" s="4" t="s">
        <v>386</v>
      </c>
      <c r="K1687" s="4" t="s">
        <v>2448</v>
      </c>
      <c r="L1687" s="48" t="str">
        <f t="shared" si="52"/>
        <v>OC5051</v>
      </c>
      <c r="M1687" s="47" t="str">
        <f t="shared" si="53"/>
        <v>HOSPITALES GENERALES</v>
      </c>
    </row>
    <row r="1688" spans="1:13" x14ac:dyDescent="0.25">
      <c r="A1688" s="38">
        <v>43846</v>
      </c>
      <c r="B1688" s="39" t="s">
        <v>2425</v>
      </c>
      <c r="C1688" s="45" t="s">
        <v>3989</v>
      </c>
      <c r="D1688" s="49" t="s">
        <v>383</v>
      </c>
      <c r="E1688" s="40">
        <v>5066005</v>
      </c>
      <c r="F1688" s="39" t="s">
        <v>1837</v>
      </c>
      <c r="G1688" s="41">
        <v>800</v>
      </c>
      <c r="H1688" s="42">
        <v>1149</v>
      </c>
      <c r="I1688" s="39" t="s">
        <v>385</v>
      </c>
      <c r="J1688" s="39" t="s">
        <v>386</v>
      </c>
      <c r="K1688" s="39" t="s">
        <v>256</v>
      </c>
      <c r="L1688" s="47" t="str">
        <f t="shared" si="52"/>
        <v>OC7720</v>
      </c>
      <c r="M1688" s="47" t="str">
        <f t="shared" si="53"/>
        <v>HOSPITALES GENERALES</v>
      </c>
    </row>
    <row r="1689" spans="1:13" x14ac:dyDescent="0.25">
      <c r="A1689" s="10">
        <v>43846</v>
      </c>
      <c r="B1689" s="4" t="s">
        <v>2426</v>
      </c>
      <c r="C1689" s="46" t="s">
        <v>3990</v>
      </c>
      <c r="D1689" s="50" t="s">
        <v>273</v>
      </c>
      <c r="E1689" s="26">
        <v>5006897</v>
      </c>
      <c r="F1689" s="4" t="s">
        <v>242</v>
      </c>
      <c r="G1689" s="43">
        <v>2595</v>
      </c>
      <c r="H1689" s="44">
        <v>1163</v>
      </c>
      <c r="I1689" s="4" t="s">
        <v>274</v>
      </c>
      <c r="J1689" s="4" t="s">
        <v>275</v>
      </c>
      <c r="K1689" s="4" t="s">
        <v>2447</v>
      </c>
      <c r="L1689" s="48" t="str">
        <f t="shared" si="52"/>
        <v>OC2387</v>
      </c>
      <c r="M1689" s="47" t="str">
        <f t="shared" si="53"/>
        <v>HOSPITALES GENERALES</v>
      </c>
    </row>
    <row r="1690" spans="1:13" x14ac:dyDescent="0.25">
      <c r="A1690" s="38">
        <v>43846</v>
      </c>
      <c r="B1690" s="39" t="s">
        <v>2427</v>
      </c>
      <c r="C1690" s="45" t="s">
        <v>3991</v>
      </c>
      <c r="D1690" s="49" t="s">
        <v>273</v>
      </c>
      <c r="E1690" s="40">
        <v>5037617</v>
      </c>
      <c r="F1690" s="39" t="s">
        <v>1328</v>
      </c>
      <c r="G1690" s="41">
        <v>2560</v>
      </c>
      <c r="H1690" s="42">
        <v>582</v>
      </c>
      <c r="I1690" s="39" t="s">
        <v>274</v>
      </c>
      <c r="J1690" s="39" t="s">
        <v>275</v>
      </c>
      <c r="K1690" s="39" t="s">
        <v>256</v>
      </c>
      <c r="L1690" s="47" t="str">
        <f t="shared" si="52"/>
        <v>OC2809</v>
      </c>
      <c r="M1690" s="47" t="str">
        <f t="shared" si="53"/>
        <v>HOSPITALES GENERALES</v>
      </c>
    </row>
    <row r="1691" spans="1:13" x14ac:dyDescent="0.25">
      <c r="A1691" s="10">
        <v>43846</v>
      </c>
      <c r="B1691" s="4" t="s">
        <v>2428</v>
      </c>
      <c r="C1691" s="46" t="s">
        <v>3992</v>
      </c>
      <c r="D1691" s="50" t="s">
        <v>273</v>
      </c>
      <c r="E1691" s="26">
        <v>9006844</v>
      </c>
      <c r="F1691" s="4" t="s">
        <v>2403</v>
      </c>
      <c r="G1691" s="43">
        <v>96</v>
      </c>
      <c r="H1691" s="44">
        <v>973</v>
      </c>
      <c r="I1691" s="4" t="s">
        <v>274</v>
      </c>
      <c r="J1691" s="4" t="s">
        <v>275</v>
      </c>
      <c r="K1691" s="4" t="s">
        <v>2448</v>
      </c>
      <c r="L1691" s="48" t="str">
        <f t="shared" si="52"/>
        <v>OC6126</v>
      </c>
      <c r="M1691" s="47" t="str">
        <f t="shared" si="53"/>
        <v>HOSPITALES GENERALES</v>
      </c>
    </row>
    <row r="1692" spans="1:13" x14ac:dyDescent="0.25">
      <c r="A1692" s="38">
        <v>43846</v>
      </c>
      <c r="B1692" s="39" t="s">
        <v>2429</v>
      </c>
      <c r="C1692" s="45" t="s">
        <v>3993</v>
      </c>
      <c r="D1692" s="49" t="s">
        <v>273</v>
      </c>
      <c r="E1692" s="40">
        <v>9007449</v>
      </c>
      <c r="F1692" s="39" t="s">
        <v>523</v>
      </c>
      <c r="G1692" s="41">
        <v>640</v>
      </c>
      <c r="H1692" s="42">
        <v>75</v>
      </c>
      <c r="I1692" s="39" t="s">
        <v>274</v>
      </c>
      <c r="J1692" s="39" t="s">
        <v>275</v>
      </c>
      <c r="K1692" s="39" t="s">
        <v>2448</v>
      </c>
      <c r="L1692" s="47" t="str">
        <f t="shared" si="52"/>
        <v>OC4269</v>
      </c>
      <c r="M1692" s="47" t="str">
        <f t="shared" si="53"/>
        <v>HOSPITALES GENERALES</v>
      </c>
    </row>
    <row r="1693" spans="1:13" x14ac:dyDescent="0.25">
      <c r="A1693" s="10">
        <v>43846</v>
      </c>
      <c r="B1693" s="4" t="s">
        <v>2430</v>
      </c>
      <c r="C1693" s="46" t="s">
        <v>3994</v>
      </c>
      <c r="D1693" s="50" t="s">
        <v>273</v>
      </c>
      <c r="E1693" s="26" t="s">
        <v>235</v>
      </c>
      <c r="F1693" s="4" t="s">
        <v>236</v>
      </c>
      <c r="G1693" s="43">
        <v>160</v>
      </c>
      <c r="H1693" s="44">
        <v>1026</v>
      </c>
      <c r="I1693" s="4" t="s">
        <v>274</v>
      </c>
      <c r="J1693" s="4" t="s">
        <v>275</v>
      </c>
      <c r="K1693" s="4" t="s">
        <v>2447</v>
      </c>
      <c r="L1693" s="48" t="str">
        <f t="shared" si="52"/>
        <v>OC9752</v>
      </c>
      <c r="M1693" s="47" t="str">
        <f t="shared" si="53"/>
        <v>HOSPITALES GENERALES</v>
      </c>
    </row>
    <row r="1694" spans="1:13" x14ac:dyDescent="0.25">
      <c r="A1694" s="38">
        <v>43846</v>
      </c>
      <c r="B1694" s="39" t="s">
        <v>2431</v>
      </c>
      <c r="C1694" s="45" t="s">
        <v>3995</v>
      </c>
      <c r="D1694" s="49" t="s">
        <v>273</v>
      </c>
      <c r="E1694" s="40">
        <v>5044442</v>
      </c>
      <c r="F1694" s="39" t="s">
        <v>409</v>
      </c>
      <c r="G1694" s="41">
        <v>614</v>
      </c>
      <c r="H1694" s="42">
        <v>284</v>
      </c>
      <c r="I1694" s="39" t="s">
        <v>274</v>
      </c>
      <c r="J1694" s="39" t="s">
        <v>275</v>
      </c>
      <c r="K1694" s="39" t="s">
        <v>2447</v>
      </c>
      <c r="L1694" s="47" t="str">
        <f t="shared" si="52"/>
        <v>OC1727</v>
      </c>
      <c r="M1694" s="47" t="str">
        <f t="shared" si="53"/>
        <v>HOSPITALES GENERALES</v>
      </c>
    </row>
    <row r="1695" spans="1:13" x14ac:dyDescent="0.25">
      <c r="A1695" s="10">
        <v>43846</v>
      </c>
      <c r="B1695" s="4" t="s">
        <v>2432</v>
      </c>
      <c r="C1695" s="46" t="s">
        <v>3996</v>
      </c>
      <c r="D1695" s="50" t="s">
        <v>273</v>
      </c>
      <c r="E1695" s="26">
        <v>5018658</v>
      </c>
      <c r="F1695" s="4" t="s">
        <v>557</v>
      </c>
      <c r="G1695" s="43">
        <v>16000</v>
      </c>
      <c r="H1695" s="44">
        <v>313</v>
      </c>
      <c r="I1695" s="4" t="s">
        <v>274</v>
      </c>
      <c r="J1695" s="4" t="s">
        <v>275</v>
      </c>
      <c r="K1695" s="4" t="s">
        <v>256</v>
      </c>
      <c r="L1695" s="48" t="str">
        <f t="shared" si="52"/>
        <v>OC168</v>
      </c>
      <c r="M1695" s="47" t="str">
        <f t="shared" si="53"/>
        <v>HOSPITALES GENERALES</v>
      </c>
    </row>
    <row r="1696" spans="1:13" x14ac:dyDescent="0.25">
      <c r="A1696" s="38">
        <v>43846</v>
      </c>
      <c r="B1696" s="39" t="s">
        <v>2433</v>
      </c>
      <c r="C1696" s="45" t="s">
        <v>3997</v>
      </c>
      <c r="D1696" s="49" t="s">
        <v>273</v>
      </c>
      <c r="E1696" s="40">
        <v>5006897</v>
      </c>
      <c r="F1696" s="39" t="s">
        <v>242</v>
      </c>
      <c r="G1696" s="41">
        <v>1664</v>
      </c>
      <c r="H1696" s="42">
        <v>1448</v>
      </c>
      <c r="I1696" s="39" t="s">
        <v>274</v>
      </c>
      <c r="J1696" s="39" t="s">
        <v>275</v>
      </c>
      <c r="K1696" s="39" t="s">
        <v>2447</v>
      </c>
      <c r="L1696" s="47" t="str">
        <f t="shared" si="52"/>
        <v>OC2599</v>
      </c>
      <c r="M1696" s="47" t="str">
        <f t="shared" si="53"/>
        <v>HOSPITALES GENERALES</v>
      </c>
    </row>
    <row r="1697" spans="1:13" x14ac:dyDescent="0.25">
      <c r="A1697" s="10">
        <v>43846</v>
      </c>
      <c r="B1697" s="4" t="s">
        <v>2434</v>
      </c>
      <c r="C1697" s="46" t="s">
        <v>2585</v>
      </c>
      <c r="D1697" s="50" t="s">
        <v>273</v>
      </c>
      <c r="E1697" s="26">
        <v>5005809</v>
      </c>
      <c r="F1697" s="4" t="s">
        <v>359</v>
      </c>
      <c r="G1697" s="43">
        <v>320</v>
      </c>
      <c r="H1697" s="44">
        <v>1299</v>
      </c>
      <c r="I1697" s="4" t="s">
        <v>274</v>
      </c>
      <c r="J1697" s="4" t="s">
        <v>275</v>
      </c>
      <c r="K1697" s="4" t="s">
        <v>2447</v>
      </c>
      <c r="L1697" s="48" t="str">
        <f t="shared" si="52"/>
        <v>OC1063</v>
      </c>
      <c r="M1697" s="47" t="str">
        <f t="shared" si="53"/>
        <v>HOSPITALES GENERALES</v>
      </c>
    </row>
    <row r="1698" spans="1:13" x14ac:dyDescent="0.25">
      <c r="A1698" s="38">
        <v>43846</v>
      </c>
      <c r="B1698" s="39" t="s">
        <v>2435</v>
      </c>
      <c r="C1698" s="45" t="s">
        <v>3998</v>
      </c>
      <c r="D1698" s="49" t="s">
        <v>273</v>
      </c>
      <c r="E1698" s="40">
        <v>5006897</v>
      </c>
      <c r="F1698" s="39" t="s">
        <v>242</v>
      </c>
      <c r="G1698" s="41">
        <v>358</v>
      </c>
      <c r="H1698" s="42">
        <v>838</v>
      </c>
      <c r="I1698" s="39" t="s">
        <v>274</v>
      </c>
      <c r="J1698" s="39" t="s">
        <v>275</v>
      </c>
      <c r="K1698" s="39" t="s">
        <v>2448</v>
      </c>
      <c r="L1698" s="47" t="str">
        <f t="shared" si="52"/>
        <v>OC7978</v>
      </c>
      <c r="M1698" s="47" t="str">
        <f t="shared" si="53"/>
        <v>HOSPITALES GENERALES</v>
      </c>
    </row>
    <row r="1699" spans="1:13" x14ac:dyDescent="0.25">
      <c r="A1699" s="10">
        <v>43846</v>
      </c>
      <c r="B1699" s="4" t="s">
        <v>2436</v>
      </c>
      <c r="C1699" s="46" t="s">
        <v>3999</v>
      </c>
      <c r="D1699" s="50" t="s">
        <v>273</v>
      </c>
      <c r="E1699" s="26">
        <v>5041910</v>
      </c>
      <c r="F1699" s="4" t="s">
        <v>1053</v>
      </c>
      <c r="G1699" s="43">
        <v>1600</v>
      </c>
      <c r="H1699" s="44">
        <v>149</v>
      </c>
      <c r="I1699" s="4" t="s">
        <v>274</v>
      </c>
      <c r="J1699" s="4" t="s">
        <v>275</v>
      </c>
      <c r="K1699" s="4" t="s">
        <v>2447</v>
      </c>
      <c r="L1699" s="48" t="str">
        <f t="shared" si="52"/>
        <v>OC9828</v>
      </c>
      <c r="M1699" s="47" t="str">
        <f t="shared" si="53"/>
        <v>HOSPITALES GENERALES</v>
      </c>
    </row>
    <row r="1700" spans="1:13" x14ac:dyDescent="0.25">
      <c r="A1700" s="38">
        <v>43846</v>
      </c>
      <c r="B1700" s="39" t="s">
        <v>2437</v>
      </c>
      <c r="C1700" s="45" t="s">
        <v>4000</v>
      </c>
      <c r="D1700" s="49" t="s">
        <v>273</v>
      </c>
      <c r="E1700" s="40">
        <v>5005715</v>
      </c>
      <c r="F1700" s="39" t="s">
        <v>1477</v>
      </c>
      <c r="G1700" s="41">
        <v>384</v>
      </c>
      <c r="H1700" s="42">
        <v>1257</v>
      </c>
      <c r="I1700" s="39" t="s">
        <v>274</v>
      </c>
      <c r="J1700" s="39" t="s">
        <v>275</v>
      </c>
      <c r="K1700" s="39" t="s">
        <v>2447</v>
      </c>
      <c r="L1700" s="47" t="str">
        <f t="shared" si="52"/>
        <v>OC1849</v>
      </c>
      <c r="M1700" s="47" t="str">
        <f t="shared" si="53"/>
        <v>HOSPITALES GENERALES</v>
      </c>
    </row>
    <row r="1701" spans="1:13" x14ac:dyDescent="0.25">
      <c r="A1701" s="10">
        <v>43846</v>
      </c>
      <c r="B1701" s="4" t="s">
        <v>2438</v>
      </c>
      <c r="C1701" s="46" t="s">
        <v>3271</v>
      </c>
      <c r="D1701" s="50" t="s">
        <v>273</v>
      </c>
      <c r="E1701" s="26">
        <v>5006897</v>
      </c>
      <c r="F1701" s="4" t="s">
        <v>242</v>
      </c>
      <c r="G1701" s="43">
        <v>182</v>
      </c>
      <c r="H1701" s="44">
        <v>1040</v>
      </c>
      <c r="I1701" s="4" t="s">
        <v>274</v>
      </c>
      <c r="J1701" s="4" t="s">
        <v>275</v>
      </c>
      <c r="K1701" s="4" t="s">
        <v>2448</v>
      </c>
      <c r="L1701" s="48" t="str">
        <f t="shared" si="52"/>
        <v>OC7440</v>
      </c>
      <c r="M1701" s="47" t="str">
        <f t="shared" si="53"/>
        <v>HOSPITALES GENERALES</v>
      </c>
    </row>
    <row r="1702" spans="1:13" x14ac:dyDescent="0.25">
      <c r="A1702" s="38">
        <v>43846</v>
      </c>
      <c r="B1702" s="39" t="s">
        <v>2439</v>
      </c>
      <c r="C1702" s="45" t="s">
        <v>4001</v>
      </c>
      <c r="D1702" s="49" t="s">
        <v>229</v>
      </c>
      <c r="E1702" s="40">
        <v>5004920</v>
      </c>
      <c r="F1702" s="39" t="s">
        <v>320</v>
      </c>
      <c r="G1702" s="41">
        <v>51</v>
      </c>
      <c r="H1702" s="42">
        <v>1420</v>
      </c>
      <c r="I1702" s="39" t="s">
        <v>232</v>
      </c>
      <c r="J1702" s="39" t="s">
        <v>233</v>
      </c>
      <c r="K1702" s="39" t="s">
        <v>2448</v>
      </c>
      <c r="L1702" s="47" t="str">
        <f t="shared" si="52"/>
        <v>OC5875</v>
      </c>
      <c r="M1702" s="47" t="str">
        <f t="shared" si="53"/>
        <v>HOSPITALES GENERALES</v>
      </c>
    </row>
    <row r="1703" spans="1:13" x14ac:dyDescent="0.25">
      <c r="A1703" s="10">
        <v>43846</v>
      </c>
      <c r="B1703" s="4" t="s">
        <v>2440</v>
      </c>
      <c r="C1703" s="46" t="s">
        <v>4002</v>
      </c>
      <c r="D1703" s="50" t="s">
        <v>229</v>
      </c>
      <c r="E1703" s="26">
        <v>5037617</v>
      </c>
      <c r="F1703" s="4" t="s">
        <v>1328</v>
      </c>
      <c r="G1703" s="43">
        <v>3200</v>
      </c>
      <c r="H1703" s="44">
        <v>673</v>
      </c>
      <c r="I1703" s="4" t="s">
        <v>232</v>
      </c>
      <c r="J1703" s="4" t="s">
        <v>233</v>
      </c>
      <c r="K1703" s="4" t="s">
        <v>2448</v>
      </c>
      <c r="L1703" s="48" t="str">
        <f t="shared" si="52"/>
        <v>OC2372</v>
      </c>
      <c r="M1703" s="47" t="str">
        <f t="shared" si="53"/>
        <v>HOSPITALES GENERALES</v>
      </c>
    </row>
    <row r="1704" spans="1:13" x14ac:dyDescent="0.25">
      <c r="A1704" s="38">
        <v>43846</v>
      </c>
      <c r="B1704" s="39" t="s">
        <v>2441</v>
      </c>
      <c r="C1704" s="45" t="s">
        <v>4003</v>
      </c>
      <c r="D1704" s="49" t="s">
        <v>238</v>
      </c>
      <c r="E1704" s="40">
        <v>5018688</v>
      </c>
      <c r="F1704" s="39" t="s">
        <v>246</v>
      </c>
      <c r="G1704" s="41">
        <v>1440</v>
      </c>
      <c r="H1704" s="42">
        <v>1346</v>
      </c>
      <c r="I1704" s="39" t="s">
        <v>239</v>
      </c>
      <c r="J1704" s="39" t="s">
        <v>240</v>
      </c>
      <c r="K1704" s="39" t="s">
        <v>2448</v>
      </c>
      <c r="L1704" s="47" t="str">
        <f t="shared" si="52"/>
        <v>OC9649</v>
      </c>
      <c r="M1704" s="47" t="str">
        <f t="shared" si="53"/>
        <v>HOSPITALES GENERALES</v>
      </c>
    </row>
    <row r="1705" spans="1:13" x14ac:dyDescent="0.25">
      <c r="A1705" s="10">
        <v>43846</v>
      </c>
      <c r="B1705" s="4" t="s">
        <v>2442</v>
      </c>
      <c r="C1705" s="46" t="s">
        <v>4004</v>
      </c>
      <c r="D1705" s="50" t="s">
        <v>238</v>
      </c>
      <c r="E1705" s="26">
        <v>5002247</v>
      </c>
      <c r="F1705" s="4" t="s">
        <v>1763</v>
      </c>
      <c r="G1705" s="43">
        <v>64</v>
      </c>
      <c r="H1705" s="44">
        <v>1185</v>
      </c>
      <c r="I1705" s="4" t="s">
        <v>239</v>
      </c>
      <c r="J1705" s="4" t="s">
        <v>240</v>
      </c>
      <c r="K1705" s="4" t="s">
        <v>256</v>
      </c>
      <c r="L1705" s="48" t="str">
        <f t="shared" si="52"/>
        <v>OC2992</v>
      </c>
      <c r="M1705" s="47" t="str">
        <f t="shared" si="53"/>
        <v>HOSPITALES GENERALES</v>
      </c>
    </row>
    <row r="1706" spans="1:13" x14ac:dyDescent="0.25">
      <c r="A1706" s="38">
        <v>43846</v>
      </c>
      <c r="B1706" s="39" t="s">
        <v>2443</v>
      </c>
      <c r="C1706" s="45" t="s">
        <v>2492</v>
      </c>
      <c r="D1706" s="49" t="s">
        <v>238</v>
      </c>
      <c r="E1706" s="40">
        <v>5023782</v>
      </c>
      <c r="F1706" s="39" t="s">
        <v>2444</v>
      </c>
      <c r="G1706" s="41">
        <v>3520</v>
      </c>
      <c r="H1706" s="42">
        <v>409</v>
      </c>
      <c r="I1706" s="39" t="s">
        <v>239</v>
      </c>
      <c r="J1706" s="39" t="s">
        <v>240</v>
      </c>
      <c r="K1706" s="39" t="s">
        <v>256</v>
      </c>
      <c r="L1706" s="47" t="str">
        <f t="shared" si="52"/>
        <v>OC7686</v>
      </c>
      <c r="M1706" s="47" t="str">
        <f t="shared" si="53"/>
        <v>HOSPITALES GENERALES</v>
      </c>
    </row>
    <row r="1707" spans="1:13" x14ac:dyDescent="0.25">
      <c r="A1707" s="10">
        <v>43846</v>
      </c>
      <c r="B1707" s="4" t="s">
        <v>2445</v>
      </c>
      <c r="C1707" s="46" t="s">
        <v>4005</v>
      </c>
      <c r="D1707" s="50" t="s">
        <v>238</v>
      </c>
      <c r="E1707" s="26">
        <v>5005604</v>
      </c>
      <c r="F1707" s="4" t="s">
        <v>972</v>
      </c>
      <c r="G1707" s="43">
        <v>480</v>
      </c>
      <c r="H1707" s="44">
        <v>1192</v>
      </c>
      <c r="I1707" s="4" t="s">
        <v>239</v>
      </c>
      <c r="J1707" s="4" t="s">
        <v>240</v>
      </c>
      <c r="K1707" s="4" t="s">
        <v>2448</v>
      </c>
      <c r="L1707" s="48" t="str">
        <f t="shared" si="52"/>
        <v>OC2669</v>
      </c>
      <c r="M1707" s="47" t="str">
        <f t="shared" si="53"/>
        <v>HOSPITALES GENERALES</v>
      </c>
    </row>
    <row r="1708" spans="1:13" x14ac:dyDescent="0.25">
      <c r="A1708" s="38">
        <v>43846</v>
      </c>
      <c r="B1708" s="39" t="s">
        <v>2446</v>
      </c>
      <c r="C1708" s="45" t="s">
        <v>4006</v>
      </c>
      <c r="D1708" s="49" t="s">
        <v>238</v>
      </c>
      <c r="E1708" s="40">
        <v>5036631</v>
      </c>
      <c r="F1708" s="39" t="s">
        <v>381</v>
      </c>
      <c r="G1708" s="41">
        <v>640</v>
      </c>
      <c r="H1708" s="42">
        <v>1257</v>
      </c>
      <c r="I1708" s="39" t="s">
        <v>239</v>
      </c>
      <c r="J1708" s="39" t="s">
        <v>240</v>
      </c>
      <c r="K1708" s="39" t="s">
        <v>2448</v>
      </c>
      <c r="L1708" s="47" t="str">
        <f t="shared" si="52"/>
        <v>OC21</v>
      </c>
      <c r="M1708" s="47" t="str">
        <f t="shared" si="53"/>
        <v>HOSPITALES GENERALES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4233-75F5-4C29-AB4A-81291719E131}">
  <sheetPr>
    <tabColor theme="9" tint="-0.499984740745262"/>
  </sheetPr>
  <dimension ref="A1:A6"/>
  <sheetViews>
    <sheetView showGridLines="0" workbookViewId="0">
      <selection activeCell="E13" sqref="E13"/>
    </sheetView>
  </sheetViews>
  <sheetFormatPr baseColWidth="10" defaultRowHeight="15" x14ac:dyDescent="0.25"/>
  <cols>
    <col min="3" max="3" width="28.7109375" bestFit="1" customWidth="1"/>
    <col min="16" max="16" width="13" bestFit="1" customWidth="1"/>
  </cols>
  <sheetData>
    <row r="1" s="1" customFormat="1" x14ac:dyDescent="0.25"/>
    <row r="2" s="1" customFormat="1" x14ac:dyDescent="0.25"/>
    <row r="3" s="1" customFormat="1" x14ac:dyDescent="0.25"/>
    <row r="6" s="2" customFormat="1" ht="15.75" thickBot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EJERCICIO 1</vt:lpstr>
      <vt:lpstr>EJERCICIO 2</vt:lpstr>
      <vt:lpstr>EJERCICIO 3</vt:lpstr>
      <vt:lpstr>EJERCICIO 4</vt:lpstr>
      <vt:lpstr>EJERCICIO 5</vt:lpstr>
      <vt:lpstr>EJERCICIO 6</vt:lpstr>
      <vt:lpstr>BLANCO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2021-11-15T14:52:06Z</dcterms:created>
  <dcterms:modified xsi:type="dcterms:W3CDTF">2021-11-16T17:26:13Z</dcterms:modified>
</cp:coreProperties>
</file>